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886\Desktop\Comisión de Transición\Boletín\"/>
    </mc:Choice>
  </mc:AlternateContent>
  <xr:revisionPtr revIDLastSave="0" documentId="13_ncr:1_{7C859C20-7EAC-407C-8EB2-1CF51AB1473D}" xr6:coauthVersionLast="47" xr6:coauthVersionMax="47" xr10:uidLastSave="{00000000-0000-0000-0000-000000000000}"/>
  <bookViews>
    <workbookView xWindow="-120" yWindow="-120" windowWidth="20730" windowHeight="11040" activeTab="13" xr2:uid="{C108601E-5617-4F89-9DA2-1E81FD20B8E1}"/>
  </bookViews>
  <sheets>
    <sheet name="Portada" sheetId="25" r:id="rId1"/>
    <sheet name="1. Saldos SPNF 2011-2020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Deuda Externa- Plan de pago" sheetId="17" r:id="rId9"/>
    <sheet name="9 Alivios DE- Plan de pago" sheetId="32" r:id="rId10"/>
    <sheet name="10. Deuda Interna-Tenedor" sheetId="1" r:id="rId11"/>
    <sheet name="11. Deuda Interna-Plazo  " sheetId="16" r:id="rId12"/>
    <sheet name="Hoja2" sheetId="19" state="hidden" r:id="rId13"/>
    <sheet name="12. Deuda Interna-Tasas" sheetId="6" r:id="rId14"/>
    <sheet name="13.Deuda Interna-Moneda" sheetId="7" r:id="rId15"/>
    <sheet name="14. Deuda Interna-Tipo de Deuda" sheetId="9" r:id="rId16"/>
    <sheet name="15.Deuda Interna- Plan de pago" sheetId="4" r:id="rId17"/>
    <sheet name="16. Resumen Plan de Pago" sheetId="30" r:id="rId18"/>
    <sheet name="17. Prog. Mensual DEm" sheetId="31" r:id="rId19"/>
    <sheet name="18. Resumen Servicio" sheetId="26" r:id="rId20"/>
    <sheet name="19. Progr. Mensual DEm" sheetId="27" r:id="rId21"/>
    <sheet name="20.Progr. Mensual DIm" sheetId="28" r:id="rId22"/>
    <sheet name="21.Progr. Mensual Aliviosm" sheetId="29" r:id="rId23"/>
    <sheet name="22. tipo de cambio" sheetId="2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</externalReferences>
  <definedNames>
    <definedName name="\0">'[1]esc con 2.4% '!$C$1017</definedName>
    <definedName name="\A">[2]DETALLADO!$A$395</definedName>
    <definedName name="\A2">[3]Info!#REF!</definedName>
    <definedName name="\B">#REF!</definedName>
    <definedName name="\C">#REF!</definedName>
    <definedName name="\D" localSheetId="1">[4]BS2000!#REF!</definedName>
    <definedName name="\D">[4]BS2000!#REF!</definedName>
    <definedName name="\E">#REF!</definedName>
    <definedName name="\F" localSheetId="1">[4]BS2000!#REF!</definedName>
    <definedName name="\F">[4]BS2000!#REF!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[5]CONS!#REF!</definedName>
    <definedName name="\Ñ">#REF!</definedName>
    <definedName name="\O">#REF!</definedName>
    <definedName name="\p" localSheetId="1">'[6]prog-2003'!#REF!</definedName>
    <definedName name="\p">'[7]prog-2003'!#REF!</definedName>
    <definedName name="\Q">#REF!</definedName>
    <definedName name="\R">#REF!</definedName>
    <definedName name="\S">#REF!</definedName>
    <definedName name="\T">#REF!</definedName>
    <definedName name="\T1">#REF!</definedName>
    <definedName name="\T2">#REF!</definedName>
    <definedName name="\U">#REF!</definedName>
    <definedName name="\V">#REF!</definedName>
    <definedName name="\W">#REF!</definedName>
    <definedName name="\X">#REF!</definedName>
    <definedName name="\Y">[2]DETALLADO!$A$410</definedName>
    <definedName name="\Z">#REF!</definedName>
    <definedName name="_.">'[8]Summary table'!#REF!</definedName>
    <definedName name="_?__RIGHT__INTR">#N/A</definedName>
    <definedName name="______Cua13">#REF!</definedName>
    <definedName name="______Cua15">#REF!</definedName>
    <definedName name="______Cua16">#REF!</definedName>
    <definedName name="______Cua17">#REF!</definedName>
    <definedName name="______Cua18">#REF!</definedName>
    <definedName name="______Cua19">#REF!</definedName>
    <definedName name="_____00_Consulta_CEI">'[9]00_Consulta_CEI'!$A$1:$R$2940</definedName>
    <definedName name="_____31_Temp">#REF!</definedName>
    <definedName name="_____Cua13">#REF!</definedName>
    <definedName name="_____Cua15">#REF!</definedName>
    <definedName name="_____Cua16">#REF!</definedName>
    <definedName name="_____Cua17">#REF!</definedName>
    <definedName name="_____Cua18">#REF!</definedName>
    <definedName name="_____Cua19">#REF!</definedName>
    <definedName name="_____PC90">#REF!</definedName>
    <definedName name="____00_Consulta_CEI">'[9]00_Consulta_CEI'!$A$1:$R$2940</definedName>
    <definedName name="____31_Temp">#REF!</definedName>
    <definedName name="____Cua13">#REF!</definedName>
    <definedName name="____Cua15">#REF!</definedName>
    <definedName name="____Cua16">#REF!</definedName>
    <definedName name="____Cua17">#REF!</definedName>
    <definedName name="____Cua18">#REF!</definedName>
    <definedName name="____Cua19">#REF!</definedName>
    <definedName name="____PC90">#REF!</definedName>
    <definedName name="___Cua13">#REF!</definedName>
    <definedName name="___Cua15">#REF!</definedName>
    <definedName name="___Cua16">#REF!</definedName>
    <definedName name="___Cua17">#REF!</definedName>
    <definedName name="___Cua18">#REF!</definedName>
    <definedName name="___Cua19">#REF!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hidden="1">[11]interv!#REF!</definedName>
    <definedName name="__123Graph_AChart1" hidden="1">'[10]SNF Córd'!#REF!</definedName>
    <definedName name="__123Graph_AChart10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hidden="1">'[13]CBH old INPUT'!#REF!</definedName>
    <definedName name="__123Graph_AGDP" hidden="1">[15]AQ!#REF!</definedName>
    <definedName name="__123Graph_AGraph1" hidden="1">[16]INFlevel!#REF!</definedName>
    <definedName name="__123Graph_AMIMPMAC" hidden="1">[17]monimp!$E$38:$N$38</definedName>
    <definedName name="__123Graph_AMONIMP" hidden="1">[17]monimp!$E$31:$N$31</definedName>
    <definedName name="__123Graph_AMSWKLY" hidden="1">[17]interv!#REF!</definedName>
    <definedName name="__123Graph_AMULTVELO" hidden="1">[17]interv!$C$31:$K$31</definedName>
    <definedName name="__123Graph_AREALRATE" hidden="1">'[14]ex rate'!$F$36:$AU$36</definedName>
    <definedName name="__123Graph_AREER" hidden="1">[18]ER!#REF!</definedName>
    <definedName name="__123Graph_ARER" hidden="1">#REF!</definedName>
    <definedName name="__123Graph_ARESCOV" hidden="1">[17]fiscout!$J$146:$J$166</definedName>
    <definedName name="__123Graph_ARUBRATE" hidden="1">'[14]ex rate'!$K$37:$AN$37</definedName>
    <definedName name="__123Graph_ASEIGNOR" hidden="1">[19]seignior!#REF!</definedName>
    <definedName name="__123Graph_AUSRATE" hidden="1">'[14]ex rate'!$K$36:$AN$36</definedName>
    <definedName name="__123Graph_B" hidden="1">[20]PFMON!$C$80:$C$160</definedName>
    <definedName name="__123Graph_BBSYSASST" hidden="1">[17]interv!$C$38:$K$38</definedName>
    <definedName name="__123Graph_BCBASSETS" hidden="1">[17]interv!$C$35:$K$35</definedName>
    <definedName name="__123Graph_BCBAWKLY" hidden="1">[17]interv!#REF!</definedName>
    <definedName name="__123Graph_BChart1" hidden="1">'[10]SNF Córd'!#REF!</definedName>
    <definedName name="__123Graph_BChart10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hidden="1">'[13]CBH old INPUT'!#REF!</definedName>
    <definedName name="__123Graph_BGraph1" hidden="1">[16]INFlevel!#REF!</definedName>
    <definedName name="__123Graph_BMONIMP" hidden="1">[17]monimp!$E$38:$N$38</definedName>
    <definedName name="__123Graph_BMSWKLY" hidden="1">[17]interv!#REF!</definedName>
    <definedName name="__123Graph_BMULTVELO" hidden="1">[17]interv!$C$32:$K$32</definedName>
    <definedName name="__123Graph_BREALRATE" hidden="1">'[14]ex rate'!$F$37:$AU$37</definedName>
    <definedName name="__123Graph_BREER" hidden="1">[18]ER!#REF!</definedName>
    <definedName name="__123Graph_BRER" hidden="1">#REF!</definedName>
    <definedName name="__123Graph_BRESCOV" hidden="1">[17]fiscout!$K$146:$K$166</definedName>
    <definedName name="__123Graph_BRUBRATE" hidden="1">'[14]ex rate'!$K$31:$AN$31</definedName>
    <definedName name="__123Graph_BSEIGNOR" hidden="1">[19]seignior!#REF!</definedName>
    <definedName name="__123Graph_BUSRATE" hidden="1">'[14]ex rate'!$K$30:$AN$30</definedName>
    <definedName name="__123Graph_C" hidden="1">[20]PFMON!#REF!</definedName>
    <definedName name="__123Graph_CBSYSASST" hidden="1">[17]interv!$C$39:$K$39</definedName>
    <definedName name="__123Graph_CCBAWKLY" hidden="1">[17]interv!#REF!</definedName>
    <definedName name="__123Graph_CChart1" hidden="1">'[10]SNF Córd'!#REF!</definedName>
    <definedName name="__123Graph_CChart10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hidden="1">#REF!</definedName>
    <definedName name="__123Graph_CMSWKLY" hidden="1">#REF!</definedName>
    <definedName name="__123Graph_CREER" hidden="1">[18]ER!#REF!</definedName>
    <definedName name="__123Graph_CRER" hidden="1">#REF!</definedName>
    <definedName name="__123Graph_CRESCOV" hidden="1">[17]fiscout!$I$146:$I$166</definedName>
    <definedName name="__123Graph_D" hidden="1">'[21]1990'!#REF!</definedName>
    <definedName name="__123Graph_DChart1" hidden="1">'[10]SNF Córd'!#REF!</definedName>
    <definedName name="__123Graph_DChart10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hidden="1">#REF!</definedName>
    <definedName name="__123Graph_DMONIMP" hidden="1">#REF!</definedName>
    <definedName name="__123Graph_E" hidden="1">'[21]1990'!#REF!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hidden="1">#REF!</definedName>
    <definedName name="__123Graph_EMONIMP" hidden="1">#REF!</definedName>
    <definedName name="__123Graph_F" hidden="1">'[21]1990'!#REF!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hidden="1">#REF!</definedName>
    <definedName name="__123Graph_X" hidden="1">[20]PFMON!$B$80:$B$161</definedName>
    <definedName name="__123Graph_XBSYSASST" hidden="1">#REF!</definedName>
    <definedName name="__123Graph_XCBASSETS" hidden="1">#REF!</definedName>
    <definedName name="__123Graph_XCBAWKLY" hidden="1">#REF!</definedName>
    <definedName name="__123Graph_XChart1" hidden="1">'[22]Summary BOP'!#REF!</definedName>
    <definedName name="__123Graph_XChart10" hidden="1">'[12]PIB corr'!#REF!</definedName>
    <definedName name="__123Graph_XChart11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bookmark_1">'22. tipo de cambio'!$A$7:$V$24</definedName>
    <definedName name="__bookmark_2">'22. tipo de cambio'!$D$8:$T$24</definedName>
    <definedName name="__Cua13">#REF!</definedName>
    <definedName name="__Cua15">#REF!</definedName>
    <definedName name="__Cua16">#REF!</definedName>
    <definedName name="__Cua17">#REF!</definedName>
    <definedName name="__Cua18">#REF!</definedName>
    <definedName name="__Cua19">#REF!</definedName>
    <definedName name="__PC90">#REF!</definedName>
    <definedName name="_0_CEI_CCAS">#REF!</definedName>
    <definedName name="_0_Consulta_CEI">#REF!</definedName>
    <definedName name="_00_Consulta_CEI">'[9]00_Consulta_CEI'!$A$1:$R$2940</definedName>
    <definedName name="_1">#REF!</definedName>
    <definedName name="_1_00_Consulta_CEI">'[9]00_Consulta_CEI'!$A$1:$R$2940</definedName>
    <definedName name="_10">#REF!</definedName>
    <definedName name="_1IMPRESION">#REF!</definedName>
    <definedName name="_2">#REF!</definedName>
    <definedName name="_2_31_Temp">#REF!</definedName>
    <definedName name="_2IMPRESION">#REF!</definedName>
    <definedName name="_3">#REF!</definedName>
    <definedName name="_31_Temp">#REF!</definedName>
    <definedName name="_4">#REF!</definedName>
    <definedName name="_5">#REF!</definedName>
    <definedName name="_6">#REF!</definedName>
    <definedName name="_7">#REF!</definedName>
    <definedName name="_9">#REF!</definedName>
    <definedName name="_90">#REF!</definedName>
    <definedName name="_A">#N/A</definedName>
    <definedName name="_A23">[3]Info!#REF!</definedName>
    <definedName name="_abs1">#REF!</definedName>
    <definedName name="_abs2">#REF!</definedName>
    <definedName name="_abs3">#REF!</definedName>
    <definedName name="_aBZ7">#REF!</definedName>
    <definedName name="_ABZ8">#REF!</definedName>
    <definedName name="_aen1">#REF!</definedName>
    <definedName name="_aen2">#REF!</definedName>
    <definedName name="_bem98">[23]Programa!#REF!</definedName>
    <definedName name="_BOP1">#REF!</definedName>
    <definedName name="_BOP2">#REF!</definedName>
    <definedName name="_CEL96">#REF!</definedName>
    <definedName name="_Cua13">#REF!</definedName>
    <definedName name="_Cua15">#REF!</definedName>
    <definedName name="_Cua16">#REF!</definedName>
    <definedName name="_Cua17">#REF!</definedName>
    <definedName name="_Cua18">#REF!</definedName>
    <definedName name="_Cua19">#REF!</definedName>
    <definedName name="_cud21">#REF!</definedName>
    <definedName name="_D">#REF!</definedName>
    <definedName name="_dcc2000">#REF!</definedName>
    <definedName name="_dcc2001">#REF!</definedName>
    <definedName name="_dcc2002">#REF!</definedName>
    <definedName name="_dcc2003">#REF!</definedName>
    <definedName name="_dcc98">[23]Programa!#REF!</definedName>
    <definedName name="_dcc99">#REF!</definedName>
    <definedName name="_DIA1">#REF!</definedName>
    <definedName name="_dic96">#REF!</definedName>
    <definedName name="_dic97">#REF!</definedName>
    <definedName name="_emi2000">#REF!</definedName>
    <definedName name="_emi2001">#REF!</definedName>
    <definedName name="_emi2002">#REF!</definedName>
    <definedName name="_emi2003">#REF!</definedName>
    <definedName name="_emi98">#REF!</definedName>
    <definedName name="_emi99">#REF!</definedName>
    <definedName name="_Equilibre_Epargne_Investissement">#REF!</definedName>
    <definedName name="_EXP2">[24]Exp!#REF!</definedName>
    <definedName name="_EXP5">#REF!</definedName>
    <definedName name="_EXP6">#REF!</definedName>
    <definedName name="_EXP7">#REF!</definedName>
    <definedName name="_EXP9">#REF!</definedName>
    <definedName name="_EXR1">#REF!</definedName>
    <definedName name="_EXR2">#REF!</definedName>
    <definedName name="_EXR3">#REF!</definedName>
    <definedName name="_f">#N/A</definedName>
    <definedName name="_fig3">#REF!</definedName>
    <definedName name="_Fill" hidden="1">#REF!</definedName>
    <definedName name="_Fill1" hidden="1">#REF!</definedName>
    <definedName name="_filterd" hidden="1">[25]C!$P$428:$T$428</definedName>
    <definedName name="_xlnm._FilterDatabase" hidden="1">[26]C!$P$428:$T$428</definedName>
    <definedName name="_Financement_Deficit">#REF!</definedName>
    <definedName name="_FIS96">#REF!</definedName>
    <definedName name="_FXVXTRAVA_A160">#REF!</definedName>
    <definedName name="_FXVXTRAVB_A1..">#REF!</definedName>
    <definedName name="_gfd2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dicateurs_1">#REF!</definedName>
    <definedName name="_Indicateurs_2">#REF!</definedName>
    <definedName name="_Indicateurs_Zone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98">#REF!</definedName>
    <definedName name="_ipc99">#REF!</definedName>
    <definedName name="_jun96">#REF!</definedName>
    <definedName name="_jun97">#REF!</definedName>
    <definedName name="_Key1" hidden="1">[27]Info!#REF!</definedName>
    <definedName name="_Key12" hidden="1">[3]Info!#REF!</definedName>
    <definedName name="_Key2" hidden="1">#REF!</definedName>
    <definedName name="_key3" hidden="1">#REF!</definedName>
    <definedName name="_Key4" hidden="1">#REF!</definedName>
    <definedName name="_lyf5" hidden="1">{#N/A,#N/A,FALSE,"PUBLEXP"}</definedName>
    <definedName name="_mar96">#REF!</definedName>
    <definedName name="_mar97">#REF!</definedName>
    <definedName name="_MAT4" hidden="1">{"'para SB'!$A$1420:$F$1479"}</definedName>
    <definedName name="_MatMult_A" hidden="1">#REF!</definedName>
    <definedName name="_MatMult_B" hidden="1">#REF!</definedName>
    <definedName name="_MCV1">[28]Q2!$E$64:$AH$64</definedName>
    <definedName name="_me98">[23]Programa!#REF!</definedName>
    <definedName name="_mes95">#REF!</definedName>
    <definedName name="_min1">[29]minor!$A$7:$AU$50</definedName>
    <definedName name="_min2">[29]minor!$A$111:$AU$143</definedName>
    <definedName name="_min3">[29]minor!$A$145:$AU$174</definedName>
    <definedName name="_min4">[29]minor!$A$177:$AU$208</definedName>
    <definedName name="_min5">[29]minor!$A$210:$AU$238</definedName>
    <definedName name="_min6">[29]minor!$A$240:$AU$268</definedName>
    <definedName name="_mk14">[30]NFPEntps!#REF!</definedName>
    <definedName name="_MTS2">'[31]Annual Tables'!#REF!</definedName>
    <definedName name="_NA1">[32]raw!#REF!</definedName>
    <definedName name="_NA2">[32]raw!#REF!</definedName>
    <definedName name="_NA3">[32]raw!#REF!</definedName>
    <definedName name="_NB1">[32]raw!#REF!</definedName>
    <definedName name="_NB2">[32]raw!#REF!</definedName>
    <definedName name="_NC1">[32]raw!#REF!</definedName>
    <definedName name="_NC3">[32]raw!#REF!</definedName>
    <definedName name="_NC4">[32]raw!#REF!</definedName>
    <definedName name="_NIC02">#REF!</definedName>
    <definedName name="_NIC03">#REF!</definedName>
    <definedName name="_NIC06">#REF!</definedName>
    <definedName name="_NIC07">#REF!</definedName>
    <definedName name="_NIC09">#REF!</definedName>
    <definedName name="_NIC10">#REF!</definedName>
    <definedName name="_NIC11">#REF!</definedName>
    <definedName name="_NIC12">#REF!</definedName>
    <definedName name="_NIC13">#REF!</definedName>
    <definedName name="_NIC15">#REF!</definedName>
    <definedName name="_NIC16">#REF!</definedName>
    <definedName name="_NOV8" hidden="1">{"'para SB'!$A$1420:$F$1479"}</definedName>
    <definedName name="_npp2000">#REF!</definedName>
    <definedName name="_npp2001">#REF!</definedName>
    <definedName name="_npp2002">#REF!</definedName>
    <definedName name="_npp2003">#REF!</definedName>
    <definedName name="_npp98">#REF!</definedName>
    <definedName name="_npp99">#REF!</definedName>
    <definedName name="_OCT95">'[33]FINANC-95'!$A$1:$D$35</definedName>
    <definedName name="_oma1">[29]omas!$A$1:$AH$31</definedName>
    <definedName name="_oma2">[29]omas!$A$32:$AH$73</definedName>
    <definedName name="_oma3">[29]omas!$A$80:$AH$120</definedName>
    <definedName name="_Order1" hidden="1">255</definedName>
    <definedName name="_Order2" hidden="1">255</definedName>
    <definedName name="_OUT1">#REF!</definedName>
    <definedName name="_OUT2">'[34]Serv&amp;Trans'!#REF!</definedName>
    <definedName name="_OUT3">#REF!</definedName>
    <definedName name="_OUT4">#REF!</definedName>
    <definedName name="_OUT5">#REF!</definedName>
    <definedName name="_OUT6">#REF!</definedName>
    <definedName name="_OUT7">#REF!</definedName>
    <definedName name="_P">#REF!</definedName>
    <definedName name="_PAG2">[31]Index!#REF!</definedName>
    <definedName name="_PAG3">[31]Index!#REF!</definedName>
    <definedName name="_PAG4">[31]Index!#REF!</definedName>
    <definedName name="_PAG5">[31]Index!#REF!</definedName>
    <definedName name="_PAG6">[31]Index!#REF!</definedName>
    <definedName name="_PAG7">#REF!</definedName>
    <definedName name="_Parse_In" hidden="1">#REF!</definedName>
    <definedName name="_Parse_Out" hidden="1">#REF!</definedName>
    <definedName name="_PC90">#REF!</definedName>
    <definedName name="_pib2000">#REF!</definedName>
    <definedName name="_pib2001">#REF!</definedName>
    <definedName name="_pib2002">#REF!</definedName>
    <definedName name="_pib2003">#REF!</definedName>
    <definedName name="_PIB91">'[12]PIB corr'!#REF!</definedName>
    <definedName name="_pib98">[23]Programa!#REF!</definedName>
    <definedName name="_pib99">#REF!</definedName>
    <definedName name="_POR96">#REF!</definedName>
    <definedName name="_pri1">#REF!</definedName>
    <definedName name="_pri2">#REF!</definedName>
    <definedName name="_PRN96">#REF!</definedName>
    <definedName name="_qqq1" hidden="1">{#N/A,#N/A,FALSE,"EXTRABUDGT"}</definedName>
    <definedName name="_r">[35]Base!$CY1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1">#REF!</definedName>
    <definedName name="_RES2">[36]RES!#REF!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>#REF!</definedName>
    <definedName name="_set97">#REF!</definedName>
    <definedName name="_SG1">[35]Base!$DI1</definedName>
    <definedName name="_SG2">[35]Base!$DK1</definedName>
    <definedName name="_Sort" hidden="1">#REF!</definedName>
    <definedName name="_SP96" localSheetId="1">'[6]prog-2003'!#REF!</definedName>
    <definedName name="_SP96">'[7]prog-2003'!#REF!</definedName>
    <definedName name="_SP97" localSheetId="1">'[6]prog-2003'!#REF!</definedName>
    <definedName name="_SP97">'[7]prog-2003'!#REF!</definedName>
    <definedName name="_sr3">#REF!</definedName>
    <definedName name="_SRN96">#REF!</definedName>
    <definedName name="_SRT11" hidden="1">{"Minpmon",#N/A,FALSE,"Monthinput"}</definedName>
    <definedName name="_SUM1">#REF!</definedName>
    <definedName name="_SUM2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c30">#REF!</definedName>
    <definedName name="_tc99">'[37]PROYECCIONES-PM 2000mod'!$B$29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>#REF!</definedName>
    <definedName name="_WEO1">#REF!</definedName>
    <definedName name="_WEO2">#REF!</definedName>
    <definedName name="_YR0110">[24]Imp:Trade!$O$9:$R$464</definedName>
    <definedName name="_YR89">[24]Imp:Trade!$C$9:$C$464</definedName>
    <definedName name="_YR90">[24]Imp:Trade!$D$9:$D$464</definedName>
    <definedName name="_YR91">[24]Imp:Trade!$E$9:$E$464</definedName>
    <definedName name="_YR92">[24]Imp:Trade!$F$9:$F$464</definedName>
    <definedName name="_YR93">[24]Imp:Trade!$G$9:$G$464</definedName>
    <definedName name="_YR94">[24]Imp:Trade!$H$9:$H$464</definedName>
    <definedName name="_YR95">[24]Imp:Trade!$I$9:$I$464</definedName>
    <definedName name="_Z">[24]Imp!#REF!</definedName>
    <definedName name="A">#N/A</definedName>
    <definedName name="A_IMPRESIÓN_IM" localSheetId="1">#REF!</definedName>
    <definedName name="A_IMPRESIÓN_IM">#REF!</definedName>
    <definedName name="A1_">[38]Sum1!#REF!</definedName>
    <definedName name="AA">#REF!</definedName>
    <definedName name="AA__Contents_and_file_description">#REF!</definedName>
    <definedName name="AAA">#REF!</definedName>
    <definedName name="aaaaa">#REF!</definedName>
    <definedName name="aaaaaa" hidden="1">{"Riqfin97",#N/A,FALSE,"Tran";"Riqfinpro",#N/A,FALSE,"Tran"}</definedName>
    <definedName name="aab" hidden="1">{"Riqfin97",#N/A,FALSE,"Tran";"Riqfinpro",#N/A,FALSE,"Tran"}</definedName>
    <definedName name="aab_1" hidden="1">{"Riqfin97",#N/A,FALSE,"Tran";"Riqfinpro",#N/A,FALSE,"Tran"}</definedName>
    <definedName name="aab_1_1" hidden="1">{"Riqfin97",#N/A,FALSE,"Tran";"Riqfinpro",#N/A,FALSE,"Tran"}</definedName>
    <definedName name="aab_1_2" hidden="1">{"Riqfin97",#N/A,FALSE,"Tran";"Riqfinpro",#N/A,FALSE,"Tran"}</definedName>
    <definedName name="aab_1_3" hidden="1">{"Riqfin97",#N/A,FALSE,"Tran";"Riqfinpro",#N/A,FALSE,"Tran"}</definedName>
    <definedName name="aab_1_4" hidden="1">{"Riqfin97",#N/A,FALSE,"Tran";"Riqfinpro",#N/A,FALSE,"Tran"}</definedName>
    <definedName name="aab_2" hidden="1">{"Riqfin97",#N/A,FALSE,"Tran";"Riqfinpro",#N/A,FALSE,"Tran"}</definedName>
    <definedName name="aab_3" hidden="1">{"Riqfin97",#N/A,FALSE,"Tran";"Riqfinpro",#N/A,FALSE,"Tran"}</definedName>
    <definedName name="aab_4" hidden="1">{"Riqfin97",#N/A,FALSE,"Tran";"Riqfinpro",#N/A,FALSE,"Tran"}</definedName>
    <definedName name="abac" hidden="1">{"'boletin'!$A$1:$R$73"}</definedName>
    <definedName name="ABBB">#REF!</definedName>
    <definedName name="abc" hidden="1">{"'boletin'!$A$1:$R$73"}</definedName>
    <definedName name="abr">[23]Programa!#REF!</definedName>
    <definedName name="abs">#REF!</definedName>
    <definedName name="ABSO">[35]Base!$C1</definedName>
    <definedName name="Accumulated_flows">[39]Program!#REF!</definedName>
    <definedName name="ACPAZ96">#REF!</definedName>
    <definedName name="activas">#REF!</definedName>
    <definedName name="ACTIVATE">#REF!</definedName>
    <definedName name="ad" hidden="1">{"Riqfin97",#N/A,FALSE,"Tran";"Riqfinpro",#N/A,FALSE,"Tran"}</definedName>
    <definedName name="ad_1" hidden="1">{"Riqfin97",#N/A,FALSE,"Tran";"Riqfinpro",#N/A,FALSE,"Tran"}</definedName>
    <definedName name="ad_1_1" hidden="1">{"Riqfin97",#N/A,FALSE,"Tran";"Riqfinpro",#N/A,FALSE,"Tran"}</definedName>
    <definedName name="ad_1_2" hidden="1">{"Riqfin97",#N/A,FALSE,"Tran";"Riqfinpro",#N/A,FALSE,"Tran"}</definedName>
    <definedName name="ad_1_3" hidden="1">{"Riqfin97",#N/A,FALSE,"Tran";"Riqfinpro",#N/A,FALSE,"Tran"}</definedName>
    <definedName name="ad_1_4" hidden="1">{"Riqfin97",#N/A,FALSE,"Tran";"Riqfinpro",#N/A,FALSE,"Tran"}</definedName>
    <definedName name="ad_2" hidden="1">{"Riqfin97",#N/A,FALSE,"Tran";"Riqfinpro",#N/A,FALSE,"Tran"}</definedName>
    <definedName name="ad_3" hidden="1">{"Riqfin97",#N/A,FALSE,"Tran";"Riqfinpro",#N/A,FALSE,"Tran"}</definedName>
    <definedName name="ad_4" hidden="1">{"Riqfin97",#N/A,FALSE,"Tran";"Riqfinpro",#N/A,FALSE,"Tran"}</definedName>
    <definedName name="Adb">'[40]Debt 2009'!#REF!</definedName>
    <definedName name="Adf">'[40]Debt 2009'!#REF!</definedName>
    <definedName name="adf_1" hidden="1">{"Riqfin97",#N/A,FALSE,"Tran";"Riqfinpro",#N/A,FALSE,"Tran"}</definedName>
    <definedName name="adf_1_1" hidden="1">{"Riqfin97",#N/A,FALSE,"Tran";"Riqfinpro",#N/A,FALSE,"Tran"}</definedName>
    <definedName name="adf_1_2" hidden="1">{"Riqfin97",#N/A,FALSE,"Tran";"Riqfinpro",#N/A,FALSE,"Tran"}</definedName>
    <definedName name="adf_1_3" hidden="1">{"Riqfin97",#N/A,FALSE,"Tran";"Riqfinpro",#N/A,FALSE,"Tran"}</definedName>
    <definedName name="adf_1_4" hidden="1">{"Riqfin97",#N/A,FALSE,"Tran";"Riqfinpro",#N/A,FALSE,"Tran"}</definedName>
    <definedName name="adf_2" hidden="1">{"Riqfin97",#N/A,FALSE,"Tran";"Riqfinpro",#N/A,FALSE,"Tran"}</definedName>
    <definedName name="adf_3" hidden="1">{"Riqfin97",#N/A,FALSE,"Tran";"Riqfinpro",#N/A,FALSE,"Tran"}</definedName>
    <definedName name="adf_4" hidden="1">{"Riqfin97",#N/A,FALSE,"Tran";"Riqfinpro",#N/A,FALSE,"Tran"}</definedName>
    <definedName name="adfasdf" hidden="1">{"Riqfin97",#N/A,FALSE,"Tran";"Riqfinpro",#N/A,FALSE,"Tran"}</definedName>
    <definedName name="adfasdf_1" hidden="1">{"Riqfin97",#N/A,FALSE,"Tran";"Riqfinpro",#N/A,FALSE,"Tran"}</definedName>
    <definedName name="adfasdf_1_1" hidden="1">{"Riqfin97",#N/A,FALSE,"Tran";"Riqfinpro",#N/A,FALSE,"Tran"}</definedName>
    <definedName name="adfasdf_1_2" hidden="1">{"Riqfin97",#N/A,FALSE,"Tran";"Riqfinpro",#N/A,FALSE,"Tran"}</definedName>
    <definedName name="adfasdf_1_3" hidden="1">{"Riqfin97",#N/A,FALSE,"Tran";"Riqfinpro",#N/A,FALSE,"Tran"}</definedName>
    <definedName name="adfasdf_1_4" hidden="1">{"Riqfin97",#N/A,FALSE,"Tran";"Riqfinpro",#N/A,FALSE,"Tran"}</definedName>
    <definedName name="adfasdf_2" hidden="1">{"Riqfin97",#N/A,FALSE,"Tran";"Riqfinpro",#N/A,FALSE,"Tran"}</definedName>
    <definedName name="adfasdf_3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hidden="1">{"Tab1",#N/A,FALSE,"P";"Tab2",#N/A,FALSE,"P"}</definedName>
    <definedName name="adfasdgd_1" hidden="1">{"Tab1",#N/A,FALSE,"P";"Tab2",#N/A,FALSE,"P"}</definedName>
    <definedName name="adfasdgd_1_1" hidden="1">{"Tab1",#N/A,FALSE,"P";"Tab2",#N/A,FALSE,"P"}</definedName>
    <definedName name="adfasdgd_1_2" hidden="1">{"Tab1",#N/A,FALSE,"P";"Tab2",#N/A,FALSE,"P"}</definedName>
    <definedName name="adfasdgd_1_3" hidden="1">{"Tab1",#N/A,FALSE,"P";"Tab2",#N/A,FALSE,"P"}</definedName>
    <definedName name="adfasdgd_1_4" hidden="1">{"Tab1",#N/A,FALSE,"P";"Tab2",#N/A,FALSE,"P"}</definedName>
    <definedName name="adfasdgd_2" hidden="1">{"Tab1",#N/A,FALSE,"P";"Tab2",#N/A,FALSE,"P"}</definedName>
    <definedName name="adfasdgd_3" hidden="1">{"Tab1",#N/A,FALSE,"P";"Tab2",#N/A,FALSE,"P"}</definedName>
    <definedName name="adfasdgd_4" hidden="1">{"Tab1",#N/A,FALSE,"P";"Tab2",#N/A,FALSE,"P"}</definedName>
    <definedName name="ads">'[41]Prog-Ejec'!$G$176</definedName>
    <definedName name="AE">[35]Base!$E1</definedName>
    <definedName name="AEL">[42]A!#REF!</definedName>
    <definedName name="af" hidden="1">{"Tab1",#N/A,FALSE,"P";"Tab2",#N/A,FALSE,"P"}</definedName>
    <definedName name="af_1" hidden="1">{"Tab1",#N/A,FALSE,"P";"Tab2",#N/A,FALSE,"P"}</definedName>
    <definedName name="af_1_1" hidden="1">{"Tab1",#N/A,FALSE,"P";"Tab2",#N/A,FALSE,"P"}</definedName>
    <definedName name="af_1_2" hidden="1">{"Tab1",#N/A,FALSE,"P";"Tab2",#N/A,FALSE,"P"}</definedName>
    <definedName name="af_1_3" hidden="1">{"Tab1",#N/A,FALSE,"P";"Tab2",#N/A,FALSE,"P"}</definedName>
    <definedName name="af_1_4" hidden="1">{"Tab1",#N/A,FALSE,"P";"Tab2",#N/A,FALSE,"P"}</definedName>
    <definedName name="af_2" hidden="1">{"Tab1",#N/A,FALSE,"P";"Tab2",#N/A,FALSE,"P"}</definedName>
    <definedName name="af_3" hidden="1">{"Tab1",#N/A,FALSE,"P";"Tab2",#N/A,FALSE,"P"}</definedName>
    <definedName name="af_4" hidden="1">{"Tab1",#N/A,FALSE,"P";"Tab2",#N/A,FALSE,"P"}</definedName>
    <definedName name="afdbshare">#REF!</definedName>
    <definedName name="ag" hidden="1">{"Tab1",#N/A,FALSE,"P";"Tab2",#N/A,FALSE,"P"}</definedName>
    <definedName name="ag_1" hidden="1">{"Tab1",#N/A,FALSE,"P";"Tab2",#N/A,FALSE,"P"}</definedName>
    <definedName name="ag_1_1" hidden="1">{"Tab1",#N/A,FALSE,"P";"Tab2",#N/A,FALSE,"P"}</definedName>
    <definedName name="ag_1_2" hidden="1">{"Tab1",#N/A,FALSE,"P";"Tab2",#N/A,FALSE,"P"}</definedName>
    <definedName name="ag_1_3" hidden="1">{"Tab1",#N/A,FALSE,"P";"Tab2",#N/A,FALSE,"P"}</definedName>
    <definedName name="ag_1_4" hidden="1">{"Tab1",#N/A,FALSE,"P";"Tab2",#N/A,FALSE,"P"}</definedName>
    <definedName name="ag_2" hidden="1">{"Tab1",#N/A,FALSE,"P";"Tab2",#N/A,FALSE,"P"}</definedName>
    <definedName name="ag_3" hidden="1">{"Tab1",#N/A,FALSE,"P";"Tab2",#N/A,FALSE,"P"}</definedName>
    <definedName name="ag_4" hidden="1">{"Tab1",#N/A,FALSE,"P";"Tab2",#N/A,FALSE,"P"}</definedName>
    <definedName name="agosto" hidden="1">{"'boletin'!$A$1:$R$73"}</definedName>
    <definedName name="AGREGADOS01">#REF!</definedName>
    <definedName name="AGREGADOS02">#REF!</definedName>
    <definedName name="AGREGAMENSUAL">#REF!</definedName>
    <definedName name="ah" hidden="1">{"Riqfin97",#N/A,FALSE,"Tran";"Riqfinpro",#N/A,FALSE,"Tran"}</definedName>
    <definedName name="ah_1" hidden="1">{"Riqfin97",#N/A,FALSE,"Tran";"Riqfinpro",#N/A,FALSE,"Tran"}</definedName>
    <definedName name="ah_1_1" hidden="1">{"Riqfin97",#N/A,FALSE,"Tran";"Riqfinpro",#N/A,FALSE,"Tran"}</definedName>
    <definedName name="ah_1_2" hidden="1">{"Riqfin97",#N/A,FALSE,"Tran";"Riqfinpro",#N/A,FALSE,"Tran"}</definedName>
    <definedName name="ah_1_3" hidden="1">{"Riqfin97",#N/A,FALSE,"Tran";"Riqfinpro",#N/A,FALSE,"Tran"}</definedName>
    <definedName name="ah_1_4" hidden="1">{"Riqfin97",#N/A,FALSE,"Tran";"Riqfinpro",#N/A,FALSE,"Tran"}</definedName>
    <definedName name="ah_2" hidden="1">{"Riqfin97",#N/A,FALSE,"Tran";"Riqfinpro",#N/A,FALSE,"Tran"}</definedName>
    <definedName name="ah_3" hidden="1">{"Riqfin97",#N/A,FALSE,"Tran";"Riqfinpro",#N/A,FALSE,"Tran"}</definedName>
    <definedName name="ah_4" hidden="1">{"Riqfin97",#N/A,FALSE,"Tran";"Riqfinpro",#N/A,FALSE,"Tran"}</definedName>
    <definedName name="ahme2000">#REF!</definedName>
    <definedName name="ahme2001">#REF!</definedName>
    <definedName name="ahme2002">#REF!</definedName>
    <definedName name="ahme2003">#REF!</definedName>
    <definedName name="ahme98">[23]Programa!#REF!</definedName>
    <definedName name="ahme98s">#REF!</definedName>
    <definedName name="ahme99">#REF!</definedName>
    <definedName name="ahome">#REF!</definedName>
    <definedName name="ahome98">[23]Programa!#REF!</definedName>
    <definedName name="ahome98j">[23]Programa!#REF!</definedName>
    <definedName name="ahorro">#REF!</definedName>
    <definedName name="ahorro2000">#REF!</definedName>
    <definedName name="ahorro2001">#REF!</definedName>
    <definedName name="ahorro2002">#REF!</definedName>
    <definedName name="ahorro2003">#REF!</definedName>
    <definedName name="ahorro98">[23]Programa!#REF!</definedName>
    <definedName name="ahorro98j">[23]Programa!#REF!</definedName>
    <definedName name="ahorro98s">#REF!</definedName>
    <definedName name="ahorro99">#REF!</definedName>
    <definedName name="AI">#REF!</definedName>
    <definedName name="aj" hidden="1">{"Riqfin97",#N/A,FALSE,"Tran";"Riqfinpro",#N/A,FALSE,"Tran"}</definedName>
    <definedName name="aj_1" hidden="1">{"Riqfin97",#N/A,FALSE,"Tran";"Riqfinpro",#N/A,FALSE,"Tran"}</definedName>
    <definedName name="aj_1_1" hidden="1">{"Riqfin97",#N/A,FALSE,"Tran";"Riqfinpro",#N/A,FALSE,"Tran"}</definedName>
    <definedName name="aj_1_2" hidden="1">{"Riqfin97",#N/A,FALSE,"Tran";"Riqfinpro",#N/A,FALSE,"Tran"}</definedName>
    <definedName name="aj_1_3" hidden="1">{"Riqfin97",#N/A,FALSE,"Tran";"Riqfinpro",#N/A,FALSE,"Tran"}</definedName>
    <definedName name="aj_1_4" hidden="1">{"Riqfin97",#N/A,FALSE,"Tran";"Riqfinpro",#N/A,FALSE,"Tran"}</definedName>
    <definedName name="aj_2" hidden="1">{"Riqfin97",#N/A,FALSE,"Tran";"Riqfinpro",#N/A,FALSE,"Tran"}</definedName>
    <definedName name="aj_3" hidden="1">{"Riqfin97",#N/A,FALSE,"Tran";"Riqfinpro",#N/A,FALSE,"Tran"}</definedName>
    <definedName name="aj_4" hidden="1">{"Riqfin97",#N/A,FALSE,"Tran";"Riqfinpro",#N/A,FALSE,"Tran"}</definedName>
    <definedName name="al" hidden="1">{"Riqfin97",#N/A,FALSE,"Tran";"Riqfinpro",#N/A,FALSE,"Tran"}</definedName>
    <definedName name="al_1" hidden="1">{"'brecha'!$A$1:$J$68","'grafica'!$A$83:$M$94"}</definedName>
    <definedName name="al_1_1" hidden="1">{"'brecha'!$A$1:$J$68","'grafica'!$A$83:$M$94"}</definedName>
    <definedName name="al_1_1_1" hidden="1">{"'brecha'!$A$1:$J$68","'grafica'!$A$83:$M$94"}</definedName>
    <definedName name="al_1_1_2" hidden="1">{"'brecha'!$A$1:$J$68","'grafica'!$A$83:$M$94"}</definedName>
    <definedName name="al_1_1_3" hidden="1">{"'brecha'!$A$1:$J$68","'grafica'!$A$83:$M$94"}</definedName>
    <definedName name="al_1_1_4" hidden="1">{"'brecha'!$A$1:$J$68","'grafica'!$A$83:$M$94"}</definedName>
    <definedName name="al_1_2" hidden="1">{"'brecha'!$A$1:$J$68","'grafica'!$A$83:$M$94"}</definedName>
    <definedName name="al_1_2_1" hidden="1">{"'brecha'!$A$1:$J$68","'grafica'!$A$83:$M$94"}</definedName>
    <definedName name="al_1_2_2" hidden="1">{"'brecha'!$A$1:$J$68","'grafica'!$A$83:$M$94"}</definedName>
    <definedName name="al_1_2_3" hidden="1">{"'brecha'!$A$1:$J$68","'grafica'!$A$83:$M$94"}</definedName>
    <definedName name="al_1_3" hidden="1">{"'brecha'!$A$1:$J$68","'grafica'!$A$83:$M$94"}</definedName>
    <definedName name="al_1_4" hidden="1">{"'brecha'!$A$1:$J$68","'grafica'!$A$83:$M$94"}</definedName>
    <definedName name="al_1_5" hidden="1">{"'brecha'!$A$1:$J$68","'grafica'!$A$83:$M$94"}</definedName>
    <definedName name="al_2" hidden="1">{"'brecha'!$A$1:$J$68","'grafica'!$A$83:$M$94"}</definedName>
    <definedName name="al_2_1" hidden="1">{"'brecha'!$A$1:$J$68","'grafica'!$A$83:$M$94"}</definedName>
    <definedName name="al_2_2" hidden="1">{"'brecha'!$A$1:$J$68","'grafica'!$A$83:$M$94"}</definedName>
    <definedName name="al_2_3" hidden="1">{"'brecha'!$A$1:$J$68","'grafica'!$A$83:$M$94"}</definedName>
    <definedName name="al_2_4" hidden="1">{"'brecha'!$A$1:$J$68","'grafica'!$A$83:$M$94"}</definedName>
    <definedName name="al_3" hidden="1">{"'brecha'!$A$1:$J$68","'grafica'!$A$83:$M$94"}</definedName>
    <definedName name="al_4" hidden="1">{"'brecha'!$A$1:$J$68","'grafica'!$A$83:$M$94"}</definedName>
    <definedName name="al_5" hidden="1">{"'brecha'!$A$1:$J$68","'grafica'!$A$83:$M$94"}</definedName>
    <definedName name="alivios">#REF!</definedName>
    <definedName name="ALL">[24]Imp:Trade!$C$9:$R$464</definedName>
    <definedName name="ALTBCA">#REF!</definedName>
    <definedName name="ALTERNATIVOOOO">#REF!</definedName>
    <definedName name="amo" hidden="1">{"Tab1",#N/A,FALSE,"P";"Tab2",#N/A,FALSE,"P"}</definedName>
    <definedName name="amo_1" hidden="1">{"Tab1",#N/A,FALSE,"P";"Tab2",#N/A,FALSE,"P"}</definedName>
    <definedName name="amo_1_1" hidden="1">{"Tab1",#N/A,FALSE,"P";"Tab2",#N/A,FALSE,"P"}</definedName>
    <definedName name="amo_1_2" hidden="1">{"Tab1",#N/A,FALSE,"P";"Tab2",#N/A,FALSE,"P"}</definedName>
    <definedName name="amo_1_3" hidden="1">{"Tab1",#N/A,FALSE,"P";"Tab2",#N/A,FALSE,"P"}</definedName>
    <definedName name="amo_1_4" hidden="1">{"Tab1",#N/A,FALSE,"P";"Tab2",#N/A,FALSE,"P"}</definedName>
    <definedName name="amo_2" hidden="1">{"Tab1",#N/A,FALSE,"P";"Tab2",#N/A,FALSE,"P"}</definedName>
    <definedName name="amo_3" hidden="1">{"Tab1",#N/A,FALSE,"P";"Tab2",#N/A,FALSE,"P"}</definedName>
    <definedName name="amo_4" hidden="1">{"Tab1",#N/A,FALSE,"P";"Tab2",#N/A,FALSE,"P"}</definedName>
    <definedName name="amort">#REF!</definedName>
    <definedName name="Amorti">#REF!</definedName>
    <definedName name="ana">#REF!</definedName>
    <definedName name="ANAPROMESRESPMES" hidden="1">{"'boletin'!$A$1:$R$73"}</definedName>
    <definedName name="ANDA96">#REF!</definedName>
    <definedName name="andrea">#REF!</definedName>
    <definedName name="ANEXO">#REF!</definedName>
    <definedName name="ANTEL96">#REF!</definedName>
    <definedName name="anterior">#REF!</definedName>
    <definedName name="anuales">#REF!</definedName>
    <definedName name="AÑO_1999">#REF!</definedName>
    <definedName name="AÑOS">[9]CONSULTA!$AU$8:$AU$12</definedName>
    <definedName name="APYR">#REF!</definedName>
    <definedName name="Area_2">#REF!</definedName>
    <definedName name="_xlnm.Extract">'[1]esc con 2.4% '!$A$1169:$L$1282</definedName>
    <definedName name="_xlnm.Print_Area" localSheetId="1">'1. Saldos SPNF 2011-2020'!$A$1:$F$57</definedName>
    <definedName name="_xlnm.Print_Area" localSheetId="19">'18. Resumen Servicio'!$A$1:$N$12</definedName>
    <definedName name="_xlnm.Print_Area" localSheetId="20">'19. Progr. Mensual DEm'!$A$1:$N$36</definedName>
    <definedName name="_xlnm.Print_Area" localSheetId="0">Portada!$A$1:$G$44</definedName>
    <definedName name="_xlnm.Print_Area">#REF!</definedName>
    <definedName name="Area1">#REF!</definedName>
    <definedName name="AREACONSTRUCCIO">#REF!</definedName>
    <definedName name="areor">#REF!</definedName>
    <definedName name="as" hidden="1">{"Minpmon",#N/A,FALSE,"Monthinput"}</definedName>
    <definedName name="as_1" hidden="1">{"Minpmon",#N/A,FALSE,"Monthinput"}</definedName>
    <definedName name="as_1_1" hidden="1">{"Minpmon",#N/A,FALSE,"Monthinput"}</definedName>
    <definedName name="as_1_2" hidden="1">{"Minpmon",#N/A,FALSE,"Monthinput"}</definedName>
    <definedName name="as_1_3" hidden="1">{"Minpmon",#N/A,FALSE,"Monthinput"}</definedName>
    <definedName name="as_1_4" hidden="1">{"Minpmon",#N/A,FALSE,"Monthinput"}</definedName>
    <definedName name="as_2" hidden="1">{"Minpmon",#N/A,FALSE,"Monthinput"}</definedName>
    <definedName name="as_3" hidden="1">{"Minpmon",#N/A,FALSE,"Monthinput"}</definedName>
    <definedName name="as_4" hidden="1">{"Minpmon",#N/A,FALSE,"Monthinput"}</definedName>
    <definedName name="asd" hidden="1">{"Tab1",#N/A,FALSE,"P";"Tab2",#N/A,FALSE,"P"}</definedName>
    <definedName name="asdfasdf" hidden="1">{"Tab1",#N/A,FALSE,"P";"Tab2",#N/A,FALSE,"P"}</definedName>
    <definedName name="asdfasdf_1" hidden="1">{"Tab1",#N/A,FALSE,"P";"Tab2",#N/A,FALSE,"P"}</definedName>
    <definedName name="asdfasdf_1_1" hidden="1">{"Tab1",#N/A,FALSE,"P";"Tab2",#N/A,FALSE,"P"}</definedName>
    <definedName name="asdfasdf_1_2" hidden="1">{"Tab1",#N/A,FALSE,"P";"Tab2",#N/A,FALSE,"P"}</definedName>
    <definedName name="asdfasdf_1_3" hidden="1">{"Tab1",#N/A,FALSE,"P";"Tab2",#N/A,FALSE,"P"}</definedName>
    <definedName name="asdfasdf_1_4" hidden="1">{"Tab1",#N/A,FALSE,"P";"Tab2",#N/A,FALSE,"P"}</definedName>
    <definedName name="asdfasdf_2" hidden="1">{"Tab1",#N/A,FALSE,"P";"Tab2",#N/A,FALSE,"P"}</definedName>
    <definedName name="asdfasdf_3" hidden="1">{"Tab1",#N/A,FALSE,"P";"Tab2",#N/A,FALSE,"P"}</definedName>
    <definedName name="asdfasdf_4" hidden="1">{"Tab1",#N/A,FALSE,"P";"Tab2",#N/A,FALSE,"P"}</definedName>
    <definedName name="asdgagsdag" hidden="1">{"Riqfin97",#N/A,FALSE,"Tran";"Riqfinpro",#N/A,FALSE,"Tran"}</definedName>
    <definedName name="asdgagsdag_1" hidden="1">{"Riqfin97",#N/A,FALSE,"Tran";"Riqfinpro",#N/A,FALSE,"Tran"}</definedName>
    <definedName name="asdgagsdag_1_1" hidden="1">{"Riqfin97",#N/A,FALSE,"Tran";"Riqfinpro",#N/A,FALSE,"Tran"}</definedName>
    <definedName name="asdgagsdag_1_2" hidden="1">{"Riqfin97",#N/A,FALSE,"Tran";"Riqfinpro",#N/A,FALSE,"Tran"}</definedName>
    <definedName name="asdgagsdag_1_3" hidden="1">{"Riqfin97",#N/A,FALSE,"Tran";"Riqfinpro",#N/A,FALSE,"Tran"}</definedName>
    <definedName name="asdgagsdag_1_4" hidden="1">{"Riqfin97",#N/A,FALSE,"Tran";"Riqfinpro",#N/A,FALSE,"Tran"}</definedName>
    <definedName name="asdgagsdag_2" hidden="1">{"Riqfin97",#N/A,FALSE,"Tran";"Riqfinpro",#N/A,FALSE,"Tran"}</definedName>
    <definedName name="asdgagsdag_3" hidden="1">{"Riqfin97",#N/A,FALSE,"Tran";"Riqfinpro",#N/A,FALSE,"Tran"}</definedName>
    <definedName name="asdgagsdag_4" hidden="1">{"Riqfin97",#N/A,FALSE,"Tran";"Riqfinpro",#N/A,FALSE,"Tran"}</definedName>
    <definedName name="ase" hidden="1">{"Minpmon",#N/A,FALSE,"Monthinput"}</definedName>
    <definedName name="asfasdfas" hidden="1">{"Riqfin97",#N/A,FALSE,"Tran";"Riqfinpro",#N/A,FALSE,"Tran"}</definedName>
    <definedName name="asfasdfas_1" hidden="1">{"Riqfin97",#N/A,FALSE,"Tran";"Riqfinpro",#N/A,FALSE,"Tran"}</definedName>
    <definedName name="asfasdfas_1_1" hidden="1">{"Riqfin97",#N/A,FALSE,"Tran";"Riqfinpro",#N/A,FALSE,"Tran"}</definedName>
    <definedName name="asfasdfas_1_2" hidden="1">{"Riqfin97",#N/A,FALSE,"Tran";"Riqfinpro",#N/A,FALSE,"Tran"}</definedName>
    <definedName name="asfasdfas_1_3" hidden="1">{"Riqfin97",#N/A,FALSE,"Tran";"Riqfinpro",#N/A,FALSE,"Tran"}</definedName>
    <definedName name="asfasdfas_1_4" hidden="1">{"Riqfin97",#N/A,FALSE,"Tran";"Riqfinpro",#N/A,FALSE,"Tran"}</definedName>
    <definedName name="asfasdfas_2" hidden="1">{"Riqfin97",#N/A,FALSE,"Tran";"Riqfinpro",#N/A,FALSE,"Tran"}</definedName>
    <definedName name="asfasdfas_3" hidden="1">{"Riqfin97",#N/A,FALSE,"Tran";"Riqfinpro",#N/A,FALSE,"Tran"}</definedName>
    <definedName name="asfasdfas_4" hidden="1">{"Riqfin97",#N/A,FALSE,"Tran";"Riqfinpro",#N/A,FALSE,"Tran"}</definedName>
    <definedName name="asfasdgfasgf">#REF!</definedName>
    <definedName name="asfdfgasrgsrg" hidden="1">{"Riqfin97",#N/A,FALSE,"Tran";"Riqfinpro",#N/A,FALSE,"Tran"}</definedName>
    <definedName name="asfdfgasrgsrg_1" hidden="1">{"Riqfin97",#N/A,FALSE,"Tran";"Riqfinpro",#N/A,FALSE,"Tran"}</definedName>
    <definedName name="asfdfgasrgsrg_1_1" hidden="1">{"Riqfin97",#N/A,FALSE,"Tran";"Riqfinpro",#N/A,FALSE,"Tran"}</definedName>
    <definedName name="asfdfgasrgsrg_1_2" hidden="1">{"Riqfin97",#N/A,FALSE,"Tran";"Riqfinpro",#N/A,FALSE,"Tran"}</definedName>
    <definedName name="asfdfgasrgsrg_1_3" hidden="1">{"Riqfin97",#N/A,FALSE,"Tran";"Riqfinpro",#N/A,FALSE,"Tran"}</definedName>
    <definedName name="asfdfgasrgsrg_1_4" hidden="1">{"Riqfin97",#N/A,FALSE,"Tran";"Riqfinpro",#N/A,FALSE,"Tran"}</definedName>
    <definedName name="asfdfgasrgsrg_2" hidden="1">{"Riqfin97",#N/A,FALSE,"Tran";"Riqfinpro",#N/A,FALSE,"Tran"}</definedName>
    <definedName name="asfdfgasrgsrg_3" hidden="1">{"Riqfin97",#N/A,FALSE,"Tran";"Riqfinpro",#N/A,FALSE,"Tran"}</definedName>
    <definedName name="asfdfgasrgsrg_4" hidden="1">{"Riqfin97",#N/A,FALSE,"Tran";"Riqfinpro",#N/A,FALSE,"Tran"}</definedName>
    <definedName name="ASO">#REF!</definedName>
    <definedName name="Assistance">#REF!</definedName>
    <definedName name="atrade" localSheetId="11">[43]!atrade</definedName>
    <definedName name="atrade" localSheetId="14">[43]!atrade</definedName>
    <definedName name="atrade" localSheetId="15">[43]!atrade</definedName>
    <definedName name="atrade" localSheetId="17">[43]!atrade</definedName>
    <definedName name="atrade" localSheetId="3">[43]!atrade</definedName>
    <definedName name="atrade" localSheetId="4">[43]!atrade</definedName>
    <definedName name="atrade" localSheetId="5">[43]!atrade</definedName>
    <definedName name="atrade" localSheetId="6">[43]!atrade</definedName>
    <definedName name="atrade" localSheetId="7">[43]!atrade</definedName>
    <definedName name="atrade" localSheetId="8">[43]!atrade</definedName>
    <definedName name="atrade" localSheetId="9">[43]!atrade</definedName>
    <definedName name="atrade">[43]!atrade</definedName>
    <definedName name="ayuda" localSheetId="11">[44]!ayuda</definedName>
    <definedName name="ayuda" localSheetId="14">[44]!ayuda</definedName>
    <definedName name="ayuda" localSheetId="15">[44]!ayuda</definedName>
    <definedName name="ayuda" localSheetId="17">[44]!ayuda</definedName>
    <definedName name="ayuda" localSheetId="3">[44]!ayuda</definedName>
    <definedName name="ayuda" localSheetId="4">[44]!ayuda</definedName>
    <definedName name="ayuda" localSheetId="5">[44]!ayuda</definedName>
    <definedName name="ayuda" localSheetId="6">[44]!ayuda</definedName>
    <definedName name="ayuda" localSheetId="7">[44]!ayuda</definedName>
    <definedName name="ayuda" localSheetId="8">[44]!ayuda</definedName>
    <definedName name="ayuda" localSheetId="9">[44]!ayuda</definedName>
    <definedName name="ayuda">[44]!ayuda</definedName>
    <definedName name="B">#REF!</definedName>
    <definedName name="B.2nEEN">#REF!</definedName>
    <definedName name="B_S">#REF!</definedName>
    <definedName name="BAAJUSTADA">#REF!</definedName>
    <definedName name="BABA">#REF!</definedName>
    <definedName name="Badea" localSheetId="1">'[40]Debt 2009'!#REF!</definedName>
    <definedName name="Badea">'[40]Debt 2009'!#REF!</definedName>
    <definedName name="BAL">[2]DETALLADO!$A$1:$A$340</definedName>
    <definedName name="Bal.Apert.">#REF!</definedName>
    <definedName name="Bal.Cierre">#REF!</definedName>
    <definedName name="balanza">#REF!</definedName>
    <definedName name="BALDETALLADA">#REF!</definedName>
    <definedName name="bancos">#REF!</definedName>
    <definedName name="BANCOS_COMERCIALES">#REF!</definedName>
    <definedName name="BANCOSCOMERCIAL">#REF!</definedName>
    <definedName name="Bank_soundness">#REF!</definedName>
    <definedName name="BANMA">#REF!</definedName>
    <definedName name="basass">[45]assumptions!$A$2:$M$34</definedName>
    <definedName name="basass2">[46]assumptions!$A$2:$M$34</definedName>
    <definedName name="BASDAT">'[31]Annual Tables'!#REF!</definedName>
    <definedName name="base">#REF!</definedName>
    <definedName name="BASE_MON">#REF!</definedName>
    <definedName name="BASE1">#REF!</definedName>
    <definedName name="_xlnm.Database">#REF!</definedName>
    <definedName name="BaseYear">'[40]Debt 2009'!$C$3</definedName>
    <definedName name="Basic_Data">#REF!</definedName>
    <definedName name="BASICO">'[1]esc con 2.4% '!$B$1055</definedName>
    <definedName name="BasketName">[47]Info!$B$72</definedName>
    <definedName name="bb" hidden="1">{"Riqfin97",#N/A,FALSE,"Tran";"Riqfinpro",#N/A,FALSE,"Tran"}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b_1" hidden="1">{"Riqfin97",#N/A,FALSE,"Tran";"Riqfinpro",#N/A,FALSE,"Tran"}</definedName>
    <definedName name="bb_1_1" hidden="1">{"Riqfin97",#N/A,FALSE,"Tran";"Riqfinpro",#N/A,FALSE,"Tran"}</definedName>
    <definedName name="bb_1_2" hidden="1">{"Riqfin97",#N/A,FALSE,"Tran";"Riqfinpro",#N/A,FALSE,"Tran"}</definedName>
    <definedName name="bb_1_3" hidden="1">{"Riqfin97",#N/A,FALSE,"Tran";"Riqfinpro",#N/A,FALSE,"Tran"}</definedName>
    <definedName name="bb_1_4" hidden="1">{"Riqfin97",#N/A,FALSE,"Tran";"Riqfinpro",#N/A,FALSE,"Tran"}</definedName>
    <definedName name="bb_2" hidden="1">{"Riqfin97",#N/A,FALSE,"Tran";"Riqfinpro",#N/A,FALSE,"Tran"}</definedName>
    <definedName name="bb_3" hidden="1">{"Riqfin97",#N/A,FALSE,"Tran";"Riqfinpro",#N/A,FALSE,"Tran"}</definedName>
    <definedName name="bb_4" hidden="1">{"Riqfin97",#N/A,FALSE,"Tran";"Riqfinpro",#N/A,FALSE,"Tran"}</definedName>
    <definedName name="BBB">#REF!</definedName>
    <definedName name="bbbb" hidden="1">{"Minpmon",#N/A,FALSE,"Monthinput"}</definedName>
    <definedName name="bbbb_1" hidden="1">{"Minpmon",#N/A,FALSE,"Monthinput"}</definedName>
    <definedName name="bbbb_1_1" hidden="1">{"Minpmon",#N/A,FALSE,"Monthinput"}</definedName>
    <definedName name="bbbb_1_2" hidden="1">{"Minpmon",#N/A,FALSE,"Monthinput"}</definedName>
    <definedName name="bbbb_1_3" hidden="1">{"Minpmon",#N/A,FALSE,"Monthinput"}</definedName>
    <definedName name="bbbb_1_4" hidden="1">{"Minpmon",#N/A,FALSE,"Monthinput"}</definedName>
    <definedName name="bbbb_2" hidden="1">{"Minpmon",#N/A,FALSE,"Monthinput"}</definedName>
    <definedName name="bbbb_3" hidden="1">{"Minpmon",#N/A,FALSE,"Monthinput"}</definedName>
    <definedName name="bbbb_4" hidden="1">{"Minpmon",#N/A,FALSE,"Monthinput"}</definedName>
    <definedName name="bbbbb" hidden="1">{"Riqfin97",#N/A,FALSE,"Tran";"Riqfinpro",#N/A,FALSE,"Tran"}</definedName>
    <definedName name="bbbbbbbbbbbbb" hidden="1">{"Tab1",#N/A,FALSE,"P";"Tab2",#N/A,FALSE,"P"}</definedName>
    <definedName name="bbbbbbbbbbbbb_1" hidden="1">{"Tab1",#N/A,FALSE,"P";"Tab2",#N/A,FALSE,"P"}</definedName>
    <definedName name="bbbbbbbbbbbbb_1_1" hidden="1">{"Tab1",#N/A,FALSE,"P";"Tab2",#N/A,FALSE,"P"}</definedName>
    <definedName name="bbbbbbbbbbbbb_1_2" hidden="1">{"Tab1",#N/A,FALSE,"P";"Tab2",#N/A,FALSE,"P"}</definedName>
    <definedName name="bbbbbbbbbbbbb_1_3" hidden="1">{"Tab1",#N/A,FALSE,"P";"Tab2",#N/A,FALSE,"P"}</definedName>
    <definedName name="bbbbbbbbbbbbb_1_4" hidden="1">{"Tab1",#N/A,FALSE,"P";"Tab2",#N/A,FALSE,"P"}</definedName>
    <definedName name="bbbbbbbbbbbbb_2" hidden="1">{"Tab1",#N/A,FALSE,"P";"Tab2",#N/A,FALSE,"P"}</definedName>
    <definedName name="bbbbbbbbbbbbb_3" hidden="1">{"Tab1",#N/A,FALSE,"P";"Tab2",#N/A,FALSE,"P"}</definedName>
    <definedName name="bbbbbbbbbbbbb_4" hidden="1">{"Tab1",#N/A,FALSE,"P";"Tab2",#N/A,FALSE,"P"}</definedName>
    <definedName name="bbvvvb">#N/A</definedName>
    <definedName name="bbxvbcv" hidden="1">{"Tab1",#N/A,FALSE,"P";"Tab2",#N/A,FALSE,"P"}</definedName>
    <definedName name="bbxvbcv_1" hidden="1">{"Tab1",#N/A,FALSE,"P";"Tab2",#N/A,FALSE,"P"}</definedName>
    <definedName name="bbxvbcv_1_1" hidden="1">{"Tab1",#N/A,FALSE,"P";"Tab2",#N/A,FALSE,"P"}</definedName>
    <definedName name="bbxvbcv_1_2" hidden="1">{"Tab1",#N/A,FALSE,"P";"Tab2",#N/A,FALSE,"P"}</definedName>
    <definedName name="bbxvbcv_1_3" hidden="1">{"Tab1",#N/A,FALSE,"P";"Tab2",#N/A,FALSE,"P"}</definedName>
    <definedName name="bbxvbcv_1_4" hidden="1">{"Tab1",#N/A,FALSE,"P";"Tab2",#N/A,FALSE,"P"}</definedName>
    <definedName name="bbxvbcv_2" hidden="1">{"Tab1",#N/A,FALSE,"P";"Tab2",#N/A,FALSE,"P"}</definedName>
    <definedName name="bbxvbcv_3" hidden="1">{"Tab1",#N/A,FALSE,"P";"Tab2",#N/A,FALSE,"P"}</definedName>
    <definedName name="bbxvbcv_4" hidden="1">{"Tab1",#N/A,FALSE,"P";"Tab2",#N/A,FALSE,"P"}</definedName>
    <definedName name="BC">[35]Base!$G1</definedName>
    <definedName name="BCA">[48]Q6!$E$10:$AN$10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H_1ERSEM">#REF!</definedName>
    <definedName name="BCH_2DOSEM">#REF!</definedName>
    <definedName name="BCN">#REF!</definedName>
    <definedName name="bcos">#REF!</definedName>
    <definedName name="Bcos_Com_20G">#REF!</definedName>
    <definedName name="Bcos_Com20R">#REF!</definedName>
    <definedName name="bdbdcbv" hidden="1">{"Tab1",#N/A,FALSE,"P";"Tab2",#N/A,FALSE,"P"}</definedName>
    <definedName name="bdbdcbv_1" hidden="1">{"Tab1",#N/A,FALSE,"P";"Tab2",#N/A,FALSE,"P"}</definedName>
    <definedName name="bdbdcbv_1_1" hidden="1">{"Tab1",#N/A,FALSE,"P";"Tab2",#N/A,FALSE,"P"}</definedName>
    <definedName name="bdbdcbv_1_2" hidden="1">{"Tab1",#N/A,FALSE,"P";"Tab2",#N/A,FALSE,"P"}</definedName>
    <definedName name="bdbdcbv_1_3" hidden="1">{"Tab1",#N/A,FALSE,"P";"Tab2",#N/A,FALSE,"P"}</definedName>
    <definedName name="bdbdcbv_1_4" hidden="1">{"Tab1",#N/A,FALSE,"P";"Tab2",#N/A,FALSE,"P"}</definedName>
    <definedName name="bdbdcbv_2" hidden="1">{"Tab1",#N/A,FALSE,"P";"Tab2",#N/A,FALSE,"P"}</definedName>
    <definedName name="bdbdcbv_3" hidden="1">{"Tab1",#N/A,FALSE,"P";"Tab2",#N/A,FALSE,"P"}</definedName>
    <definedName name="bdbdcbv_4" hidden="1">{"Tab1",#N/A,FALSE,"P";"Tab2",#N/A,FALSE,"P"}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>#REF!</definedName>
    <definedName name="BED_6">#REF!</definedName>
    <definedName name="BEDE">#REF!</definedName>
    <definedName name="Beg_Bal">#REF!</definedName>
    <definedName name="Bei" localSheetId="1">'[40]Debt 2009'!#REF!</definedName>
    <definedName name="Bei">'[40]Debt 2009'!#REF!</definedName>
    <definedName name="bem">[23]Programa!#REF!</definedName>
    <definedName name="BEM_1b">[49]BEM_1!#REF!</definedName>
    <definedName name="BEM_1c">[49]BEM_1!#REF!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>#REF!</definedName>
    <definedName name="best">#REF!</definedName>
    <definedName name="BEST_D">#REF!</definedName>
    <definedName name="BF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AP">#REF!</definedName>
    <definedName name="BFO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">#REF!</definedName>
    <definedName name="BFOLG_L">#REF!</definedName>
    <definedName name="BFOLP">#REF!</definedName>
    <definedName name="BFOP">#REF!</definedName>
    <definedName name="BFP">#REF!</definedName>
    <definedName name="BFPA">#REF!</definedName>
    <definedName name="BFPAG">#REF!</definedName>
    <definedName name="BFPG">#REF!</definedName>
    <definedName name="BFPL">#REF!</definedName>
    <definedName name="BFPLBN">#REF!</definedName>
    <definedName name="BFPLD">#REF!</definedName>
    <definedName name="BFPLD_G">#REF!</definedName>
    <definedName name="BFPLDG">#REF!</definedName>
    <definedName name="BFPLDP">#REF!</definedName>
    <definedName name="BFPLE">#REF!</definedName>
    <definedName name="BFPLE_G">#REF!</definedName>
    <definedName name="BFPLMM">#REF!</definedName>
    <definedName name="BFPP">#REF!</definedName>
    <definedName name="BFRA">#REF!</definedName>
    <definedName name="BFUND">#REF!</definedName>
    <definedName name="bg" hidden="1">{"Tab1",#N/A,FALSE,"P";"Tab2",#N/A,FALSE,"P"}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>#REF!</definedName>
    <definedName name="BI">#REF!</definedName>
    <definedName name="BIC">#REF!</definedName>
    <definedName name="BID">#REF!</definedName>
    <definedName name="bilat">#REF!</definedName>
    <definedName name="BIO">[32]raw!#REF!</definedName>
    <definedName name="BIP">#REF!</definedName>
    <definedName name="BK">#REF!</definedName>
    <definedName name="BKF">#N/A</definedName>
    <definedName name="BKF_6">#REF!</definedName>
    <definedName name="BKFA">#REF!</definedName>
    <definedName name="BKO">#REF!</definedName>
    <definedName name="BM">#REF!</definedName>
    <definedName name="BMG">[50]Q6!$E$27:$AH$27</definedName>
    <definedName name="BMII">#REF!</definedName>
    <definedName name="BMII_7">#REF!</definedName>
    <definedName name="BMIIB">#N/A</definedName>
    <definedName name="BMIIG">#N/A</definedName>
    <definedName name="BMS">[50]Q6!$E$29:$AH$29</definedName>
    <definedName name="BO">#REF!</definedName>
    <definedName name="Bolivia">#REF!</definedName>
    <definedName name="bonos">#REF!</definedName>
    <definedName name="BOP">#REF!</definedName>
    <definedName name="BOP_GDP">#REF!</definedName>
    <definedName name="BOP_Q96">#REF!</definedName>
    <definedName name="BOP_Q97">#REF!</definedName>
    <definedName name="BOP_SUM">#REF!</definedName>
    <definedName name="BOPF">#REF!</definedName>
    <definedName name="BOPGDP">'[51]Table 9'!#REF!</definedName>
    <definedName name="BOPIND">#REF!</definedName>
    <definedName name="BOPSDR">#REF!</definedName>
    <definedName name="BOPUSD">#REF!</definedName>
    <definedName name="BPRESU">#REF!</definedName>
    <definedName name="BRASS">#REF!</definedName>
    <definedName name="BRASS_6">#REF!</definedName>
    <definedName name="Brazil">#REF!</definedName>
    <definedName name="brechs" hidden="1">{"'brecha'!$A$1:$J$68","'grafica'!$A$83:$M$94"}</definedName>
    <definedName name="brechs_1" hidden="1">{"'brecha'!$A$1:$J$68","'grafica'!$A$83:$M$94"}</definedName>
    <definedName name="brechs_1_1" hidden="1">{"'brecha'!$A$1:$J$68","'grafica'!$A$83:$M$94"}</definedName>
    <definedName name="brechs_1_2" hidden="1">{"'brecha'!$A$1:$J$68","'grafica'!$A$83:$M$94"}</definedName>
    <definedName name="brechs_1_3" hidden="1">{"'brecha'!$A$1:$J$68","'grafica'!$A$83:$M$94"}</definedName>
    <definedName name="brechs_1_4" hidden="1">{"'brecha'!$A$1:$J$68","'grafica'!$A$83:$M$94"}</definedName>
    <definedName name="brechs_2" hidden="1">{"'brecha'!$A$1:$J$68","'grafica'!$A$83:$M$94"}</definedName>
    <definedName name="brechs_3" hidden="1">{"'brecha'!$A$1:$J$68","'grafica'!$A$83:$M$94"}</definedName>
    <definedName name="brechs_4" hidden="1">{"'brecha'!$A$1:$J$68","'grafica'!$A$83:$M$94"}</definedName>
    <definedName name="brf" hidden="1">{"Tab1",#N/A,FALSE,"P";"Tab2",#N/A,FALSE,"P"}</definedName>
    <definedName name="BsSs.Ext">#REF!</definedName>
    <definedName name="BTR">#REF!</definedName>
    <definedName name="BTRG">#REF!</definedName>
    <definedName name="BTRP">#REF!</definedName>
    <definedName name="Budget_expenditure">#REF!</definedName>
    <definedName name="Budget_revenue">#REF!</definedName>
    <definedName name="BX">#REF!</definedName>
    <definedName name="BXG">[50]Q6!$E$19:$AH$19</definedName>
    <definedName name="BXS">[50]Q6!$E$21:$AH$21</definedName>
    <definedName name="C.Asignac.">#REF!</definedName>
    <definedName name="C.Capital">#REF!</definedName>
    <definedName name="C.Distrib.Sec.">#REF!</definedName>
    <definedName name="C.Financiera">#REF!</definedName>
    <definedName name="C.Generac.">#REF!</definedName>
    <definedName name="C.Intermedio">#REF!</definedName>
    <definedName name="C.OVVA">#REF!</definedName>
    <definedName name="C.Prod.">#REF!</definedName>
    <definedName name="C.Redistrib.Espec.">#REF!</definedName>
    <definedName name="C.Revaloriz.">#REF!</definedName>
    <definedName name="C.Utiliz.Ing.Disp.">#REF!</definedName>
    <definedName name="C.Utiliz.Ing.Disp.Aj">#REF!</definedName>
    <definedName name="C_">#N/A</definedName>
    <definedName name="C__mis_documentos_arnulfo_CAMBIOS_excel_Presupuesto_Mensual_Ejecutado_SEPTIEMBRE_2002l.XLS_Septiembre">[41]septiembre!$B$50</definedName>
    <definedName name="CA" hidden="1">{"'RIN-INTRANET'!$A$1:$K$71"}</definedName>
    <definedName name="CA_1" hidden="1">{"'RIN-INTRANET'!$A$1:$K$71"}</definedName>
    <definedName name="CA_1_1" hidden="1">{"'RIN-INTRANET'!$A$1:$K$71"}</definedName>
    <definedName name="CA_1_2" hidden="1">{"'RIN-INTRANET'!$A$1:$K$71"}</definedName>
    <definedName name="CA_1_3" hidden="1">{"'RIN-INTRANET'!$A$1:$K$71"}</definedName>
    <definedName name="CA_1_4" hidden="1">{"'RIN-INTRANET'!$A$1:$K$71"}</definedName>
    <definedName name="CA_2" hidden="1">{"'RIN-INTRANET'!$A$1:$K$71"}</definedName>
    <definedName name="CA_3" hidden="1">{"'RIN-INTRANET'!$A$1:$K$71"}</definedName>
    <definedName name="CA_4" hidden="1">{"'RIN-INTRANET'!$A$1:$K$71"}</definedName>
    <definedName name="caCACA" hidden="1">{"'RIN-INTRANET'!$A$1:$K$71"}</definedName>
    <definedName name="caCACA_1" hidden="1">{"'RIN-INTRANET'!$A$1:$K$71"}</definedName>
    <definedName name="caCACA_1_1" hidden="1">{"'RIN-INTRANET'!$A$1:$K$71"}</definedName>
    <definedName name="caCACA_1_2" hidden="1">{"'RIN-INTRANET'!$A$1:$K$71"}</definedName>
    <definedName name="caCACA_1_3" hidden="1">{"'RIN-INTRANET'!$A$1:$K$71"}</definedName>
    <definedName name="caCACA_1_4" hidden="1">{"'RIN-INTRANET'!$A$1:$K$71"}</definedName>
    <definedName name="caCACA_2" hidden="1">{"'RIN-INTRANET'!$A$1:$K$71"}</definedName>
    <definedName name="caCACA_3" hidden="1">{"'RIN-INTRANET'!$A$1:$K$71"}</definedName>
    <definedName name="caCACA_4" hidden="1">{"'RIN-INTRANET'!$A$1:$K$71"}</definedName>
    <definedName name="CAJA">[35]Base!$H1</definedName>
    <definedName name="calcNGS_NGDP">#N/A</definedName>
    <definedName name="CAM_S1">#REF!</definedName>
    <definedName name="CAMARON">#REF!</definedName>
    <definedName name="CAMSDESC">[35]Base!$J1</definedName>
    <definedName name="CAMSNESB">[35]Base!#REF!</definedName>
    <definedName name="camsnoen">[35]Base!$M1</definedName>
    <definedName name="CAMSP">[35]Base!$I1</definedName>
    <definedName name="captados">#REF!</definedName>
    <definedName name="Carlos" hidden="1">{"'RIN-INTRANET'!$A$1:$K$71"}</definedName>
    <definedName name="Carlos_1" hidden="1">{"'RIN-INTRANET'!$A$1:$K$71"}</definedName>
    <definedName name="Carlos_1_1" hidden="1">{"'RIN-INTRANET'!$A$1:$K$71"}</definedName>
    <definedName name="Carlos_1_2" hidden="1">{"'RIN-INTRANET'!$A$1:$K$71"}</definedName>
    <definedName name="Carlos_1_3" hidden="1">{"'RIN-INTRANET'!$A$1:$K$71"}</definedName>
    <definedName name="Carlos_1_4" hidden="1">{"'RIN-INTRANET'!$A$1:$K$71"}</definedName>
    <definedName name="Carlos_2" hidden="1">{"'RIN-INTRANET'!$A$1:$K$71"}</definedName>
    <definedName name="Carlos_3" hidden="1">{"'RIN-INTRANET'!$A$1:$K$71"}</definedName>
    <definedName name="Carlos_4" hidden="1">{"'RIN-INTRANET'!$A$1:$K$71"}</definedName>
    <definedName name="CAT">#REF!</definedName>
    <definedName name="cc" hidden="1">{"Riqfin97",#N/A,FALSE,"Tran";"Riqfinpro",#N/A,FALSE,"Tran"}</definedName>
    <definedName name="cc_1" hidden="1">{"Riqfin97",#N/A,FALSE,"Tran";"Riqfinpro",#N/A,FALSE,"Tran"}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1_1" hidden="1">{"Riqfin97",#N/A,FALSE,"Tran";"Riqfinpro",#N/A,FALSE,"Tran"}</definedName>
    <definedName name="cc_1_2" hidden="1">{"Riqfin97",#N/A,FALSE,"Tran";"Riqfinpro",#N/A,FALSE,"Tran"}</definedName>
    <definedName name="cc_1_3" hidden="1">{"Riqfin97",#N/A,FALSE,"Tran";"Riqfinpro",#N/A,FALSE,"Tran"}</definedName>
    <definedName name="cc_1_4" hidden="1">{"Riqfin97",#N/A,FALSE,"Tran";"Riqfinpro",#N/A,FALSE,"Tran"}</definedName>
    <definedName name="cc_2" hidden="1">{"Riqfin97",#N/A,FALSE,"Tran";"Riqfinpro",#N/A,FALSE,"Tran"}</definedName>
    <definedName name="cc_3" hidden="1">{"Riqfin97",#N/A,FALSE,"Tran";"Riqfinpro",#N/A,FALSE,"Tran"}</definedName>
    <definedName name="cc_4" hidden="1">{"Riqfin97",#N/A,FALSE,"Tran";"Riqfinpro",#N/A,FALSE,"Tran"}</definedName>
    <definedName name="ccbccr">#REF!</definedName>
    <definedName name="CCC">#REF!</definedName>
    <definedName name="cccc">#N/A</definedName>
    <definedName name="ccccc" hidden="1">{"Minpmon",#N/A,FALSE,"Monthinput"}</definedName>
    <definedName name="ccccc_1" hidden="1">{"Minpmon",#N/A,FALSE,"Monthinput"}</definedName>
    <definedName name="ccccc_1_1" hidden="1">{"Minpmon",#N/A,FALSE,"Monthinput"}</definedName>
    <definedName name="ccccc_1_2" hidden="1">{"Minpmon",#N/A,FALSE,"Monthinput"}</definedName>
    <definedName name="ccccc_1_3" hidden="1">{"Minpmon",#N/A,FALSE,"Monthinput"}</definedName>
    <definedName name="ccccc_1_4" hidden="1">{"Minpmon",#N/A,FALSE,"Monthinput"}</definedName>
    <definedName name="ccccc_2" hidden="1">{"Minpmon",#N/A,FALSE,"Monthinput"}</definedName>
    <definedName name="ccccc_3" hidden="1">{"Minpmon",#N/A,FALSE,"Monthinput"}</definedName>
    <definedName name="ccccc_4" hidden="1">{"Minpmon",#N/A,FALSE,"Monthinput"}</definedName>
    <definedName name="ccccccc" hidden="1">{"'RIN-INTRANET'!$A$1:$K$71"}</definedName>
    <definedName name="ccccccc_1" hidden="1">{"'RIN-INTRANET'!$A$1:$K$71"}</definedName>
    <definedName name="ccccccc_1_1" hidden="1">{"'RIN-INTRANET'!$A$1:$K$71"}</definedName>
    <definedName name="ccccccc_1_2" hidden="1">{"'RIN-INTRANET'!$A$1:$K$71"}</definedName>
    <definedName name="ccccccc_1_3" hidden="1">{"'RIN-INTRANET'!$A$1:$K$71"}</definedName>
    <definedName name="ccccccc_1_4" hidden="1">{"'RIN-INTRANET'!$A$1:$K$71"}</definedName>
    <definedName name="ccccccc_2" hidden="1">{"'RIN-INTRANET'!$A$1:$K$71"}</definedName>
    <definedName name="ccccccc_3" hidden="1">{"'RIN-INTRANET'!$A$1:$K$71"}</definedName>
    <definedName name="ccccccc_4" hidden="1">{"'RIN-INTRANET'!$A$1:$K$71"}</definedName>
    <definedName name="cccccccccccccc" hidden="1">{"Tab1",#N/A,FALSE,"P";"Tab2",#N/A,FALSE,"P"}</definedName>
    <definedName name="cccccccccccccc_1" hidden="1">{"Tab1",#N/A,FALSE,"P";"Tab2",#N/A,FALSE,"P"}</definedName>
    <definedName name="cccccccccccccc_1_1" hidden="1">{"Tab1",#N/A,FALSE,"P";"Tab2",#N/A,FALSE,"P"}</definedName>
    <definedName name="cccccccccccccc_1_2" hidden="1">{"Tab1",#N/A,FALSE,"P";"Tab2",#N/A,FALSE,"P"}</definedName>
    <definedName name="cccccccccccccc_1_3" hidden="1">{"Tab1",#N/A,FALSE,"P";"Tab2",#N/A,FALSE,"P"}</definedName>
    <definedName name="cccccccccccccc_1_4" hidden="1">{"Tab1",#N/A,FALSE,"P";"Tab2",#N/A,FALSE,"P"}</definedName>
    <definedName name="cccccccccccccc_2" hidden="1">{"Tab1",#N/A,FALSE,"P";"Tab2",#N/A,FALSE,"P"}</definedName>
    <definedName name="cccccccccccccc_3" hidden="1">{"Tab1",#N/A,FALSE,"P";"Tab2",#N/A,FALSE,"P"}</definedName>
    <definedName name="cccccccccccccc_4" hidden="1">{"Tab1",#N/A,FALSE,"P";"Tab2",#N/A,FALSE,"P"}</definedName>
    <definedName name="cccm" hidden="1">{"Riqfin97",#N/A,FALSE,"Tran";"Riqfinpro",#N/A,FALSE,"Tran"}</definedName>
    <definedName name="cccm_1" hidden="1">{"Riqfin97",#N/A,FALSE,"Tran";"Riqfinpro",#N/A,FALSE,"Tran"}</definedName>
    <definedName name="cccm_1_1" hidden="1">{"Riqfin97",#N/A,FALSE,"Tran";"Riqfinpro",#N/A,FALSE,"Tran"}</definedName>
    <definedName name="cccm_1_2" hidden="1">{"Riqfin97",#N/A,FALSE,"Tran";"Riqfinpro",#N/A,FALSE,"Tran"}</definedName>
    <definedName name="cccm_1_3" hidden="1">{"Riqfin97",#N/A,FALSE,"Tran";"Riqfinpro",#N/A,FALSE,"Tran"}</definedName>
    <definedName name="cccm_1_4" hidden="1">{"Riqfin97",#N/A,FALSE,"Tran";"Riqfinpro",#N/A,FALSE,"Tran"}</definedName>
    <definedName name="cccm_2" hidden="1">{"Riqfin97",#N/A,FALSE,"Tran";"Riqfinpro",#N/A,FALSE,"Tran"}</definedName>
    <definedName name="cccm_3" hidden="1">{"Riqfin97",#N/A,FALSE,"Tran";"Riqfinpro",#N/A,FALSE,"Tran"}</definedName>
    <definedName name="cccm_4" hidden="1">{"Riqfin97",#N/A,FALSE,"Tran";"Riqfinpro",#N/A,FALSE,"Tran"}</definedName>
    <definedName name="ccfgsdfgsdf" hidden="1">{"Riqfin97",#N/A,FALSE,"Tran";"Riqfinpro",#N/A,FALSE,"Tran"}</definedName>
    <definedName name="ccfgsdfgsdf_1" hidden="1">{"Riqfin97",#N/A,FALSE,"Tran";"Riqfinpro",#N/A,FALSE,"Tran"}</definedName>
    <definedName name="ccfgsdfgsdf_1_1" hidden="1">{"Riqfin97",#N/A,FALSE,"Tran";"Riqfinpro",#N/A,FALSE,"Tran"}</definedName>
    <definedName name="ccfgsdfgsdf_1_2" hidden="1">{"Riqfin97",#N/A,FALSE,"Tran";"Riqfinpro",#N/A,FALSE,"Tran"}</definedName>
    <definedName name="ccfgsdfgsdf_1_3" hidden="1">{"Riqfin97",#N/A,FALSE,"Tran";"Riqfinpro",#N/A,FALSE,"Tran"}</definedName>
    <definedName name="ccfgsdfgsdf_1_4" hidden="1">{"Riqfin97",#N/A,FALSE,"Tran";"Riqfinpro",#N/A,FALSE,"Tran"}</definedName>
    <definedName name="ccfgsdfgsdf_2" hidden="1">{"Riqfin97",#N/A,FALSE,"Tran";"Riqfinpro",#N/A,FALSE,"Tran"}</definedName>
    <definedName name="ccfgsdfgsdf_3" hidden="1">{"Riqfin97",#N/A,FALSE,"Tran";"Riqfinpro",#N/A,FALSE,"Tran"}</definedName>
    <definedName name="ccfgsdfgsdf_4" hidden="1">{"Riqfin97",#N/A,FALSE,"Tran";"Riqfinpro",#N/A,FALSE,"Tran"}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98">[23]Programa!#REF!</definedName>
    <definedName name="ccme98j">[23]Programa!#REF!</definedName>
    <definedName name="ccme98s">#REF!</definedName>
    <definedName name="ccme99">#REF!</definedName>
    <definedName name="CCode">[52]Codes!$A$2</definedName>
    <definedName name="cde" hidden="1">{"Riqfin97",#N/A,FALSE,"Tran";"Riqfinpro",#N/A,FALSE,"Tran"}</definedName>
    <definedName name="cde_1" hidden="1">{"Riqfin97",#N/A,FALSE,"Tran";"Riqfinpro",#N/A,FALSE,"Tran"}</definedName>
    <definedName name="cde_1_1" hidden="1">{"Riqfin97",#N/A,FALSE,"Tran";"Riqfinpro",#N/A,FALSE,"Tran"}</definedName>
    <definedName name="cde_1_2" hidden="1">{"Riqfin97",#N/A,FALSE,"Tran";"Riqfinpro",#N/A,FALSE,"Tran"}</definedName>
    <definedName name="cde_1_3" hidden="1">{"Riqfin97",#N/A,FALSE,"Tran";"Riqfinpro",#N/A,FALSE,"Tran"}</definedName>
    <definedName name="cde_1_4" hidden="1">{"Riqfin97",#N/A,FALSE,"Tran";"Riqfinpro",#N/A,FALSE,"Tran"}</definedName>
    <definedName name="cde_2" hidden="1">{"Riqfin97",#N/A,FALSE,"Tran";"Riqfinpro",#N/A,FALSE,"Tran"}</definedName>
    <definedName name="cde_3" hidden="1">{"Riqfin97",#N/A,FALSE,"Tran";"Riqfinpro",#N/A,FALSE,"Tran"}</definedName>
    <definedName name="cde_4" hidden="1">{"Riqfin97",#N/A,FALSE,"Tran";"Riqfinpro",#N/A,FALSE,"Tran"}</definedName>
    <definedName name="cdert" hidden="1">{"Minpmon",#N/A,FALSE,"Monthinput"}</definedName>
    <definedName name="CDP">[35]Base!$N1</definedName>
    <definedName name="CDPR">[35]Base!$Q1</definedName>
    <definedName name="ce">[9]CONSULTA!$C$2</definedName>
    <definedName name="cec" hidden="1">{"Minpmon",#N/A,FALSE,"Monthinput"}</definedName>
    <definedName name="cec_1" hidden="1">{"Minpmon",#N/A,FALSE,"Monthinput"}</definedName>
    <definedName name="cec_1_1" hidden="1">{"Minpmon",#N/A,FALSE,"Monthinput"}</definedName>
    <definedName name="cec_1_2" hidden="1">{"Minpmon",#N/A,FALSE,"Monthinput"}</definedName>
    <definedName name="cec_1_3" hidden="1">{"Minpmon",#N/A,FALSE,"Monthinput"}</definedName>
    <definedName name="cec_1_4" hidden="1">{"Minpmon",#N/A,FALSE,"Monthinput"}</definedName>
    <definedName name="cec_2" hidden="1">{"Minpmon",#N/A,FALSE,"Monthinput"}</definedName>
    <definedName name="cec_3" hidden="1">{"Minpmon",#N/A,FALSE,"Monthinput"}</definedName>
    <definedName name="cec_4" hidden="1">{"Minpmon",#N/A,FALSE,"Monthinput"}</definedName>
    <definedName name="cel">#REF!</definedName>
    <definedName name="CEMENTO">#REF!</definedName>
    <definedName name="cementoB" hidden="1">{"'boletin'!$A$1:$R$73"}</definedName>
    <definedName name="CENGOVT">#REF!</definedName>
    <definedName name="CEPA96">#REF!</definedName>
    <definedName name="cerdito2">#REF!</definedName>
    <definedName name="CFG">[53]Hoja1!#REF!</definedName>
    <definedName name="CG">[35]Base!$R1</definedName>
    <definedName name="cg_1">[35]Base!$R1048576</definedName>
    <definedName name="CGBUDG">#REF!</definedName>
    <definedName name="CGBUDG_">#REF!</definedName>
    <definedName name="CGEXBUDG">#REF!</definedName>
    <definedName name="CGFIS">#REF!</definedName>
    <definedName name="CGNRP">#REF!</definedName>
    <definedName name="cgshare">[54]Multilateral!#REF!</definedName>
    <definedName name="Chart100" localSheetId="1">[4]BS2000!#REF!</definedName>
    <definedName name="Chart100">[4]BS2000!#REF!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LE">#REF!</definedName>
    <definedName name="CHK">#REF!</definedName>
    <definedName name="CHK1.1">[55]Q1!$E$60:$AH$60</definedName>
    <definedName name="CHK2.1">[28]Q2!$E$67:$AH$67</definedName>
    <definedName name="CHK2.2">[28]Q2!$E$70:$AH$70</definedName>
    <definedName name="CHK2.3">[28]Q2!$E$75:$AH$75</definedName>
    <definedName name="CHK3.1">[28]Q3!$E$60:$AH$60</definedName>
    <definedName name="CHK5.1">#REF!</definedName>
    <definedName name="cifras_">#REF!</definedName>
    <definedName name="cirr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od">#REF!</definedName>
    <definedName name="COEF.ANALISIS">#REF!</definedName>
    <definedName name="COL">[38]Projections!#REF!</definedName>
    <definedName name="COM">#REF!</definedName>
    <definedName name="COMEXT">#REF!</definedName>
    <definedName name="CONCK">#REF!</definedName>
    <definedName name="conor">#REF!</definedName>
    <definedName name="cons">#REF!</definedName>
    <definedName name="CONSOLID">[56]Hoja1!$L$6:$M$7</definedName>
    <definedName name="CONSULTA">[9]CONSULTA!$C$2</definedName>
    <definedName name="contacto">#REF!</definedName>
    <definedName name="Contents">#REF!:#REF!</definedName>
    <definedName name="CONTROL">[35]Base!$A$1</definedName>
    <definedName name="copytable16">[57]table1!$A$14:$J$75</definedName>
    <definedName name="Copytodebt">#REF!</definedName>
    <definedName name="COUNT">#REF!</definedName>
    <definedName name="COUNTER">#REF!</definedName>
    <definedName name="CountryName">[58]xxx!#REF!</definedName>
    <definedName name="CPI">#REF!</definedName>
    <definedName name="CPICUM">#REF!</definedName>
    <definedName name="CRECPIB">[35]Base!$T1</definedName>
    <definedName name="CRECWM">[59]SUPUESTOS!A$15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98">[23]Programa!#REF!</definedName>
    <definedName name="cred98j">[23]Programa!#REF!</definedName>
    <definedName name="cred98s">#REF!</definedName>
    <definedName name="cred99">#REF!</definedName>
    <definedName name="CREDITO">#REF!</definedName>
    <definedName name="CREDITO1">#REF!</definedName>
    <definedName name="CREDITOBCH">#REF!</definedName>
    <definedName name="CREDITORSB">#REF!</definedName>
    <definedName name="CREINGC">[35]Base!$U1</definedName>
    <definedName name="_xlnm.Criteria">'[1]esc con 2.4% '!$E$1103:$E$1104</definedName>
    <definedName name="CSP">[35]Base!$V1</definedName>
    <definedName name="cu1_">[60]Cuadro1!#REF!</definedName>
    <definedName name="cu3_">#REF!</definedName>
    <definedName name="cu5_">[61]Cuadro5!#REF!</definedName>
    <definedName name="cua" hidden="1">{"'RIN-INTRANET'!$A$1:$K$71"}</definedName>
    <definedName name="cua_1" hidden="1">{"'RIN-INTRANET'!$A$1:$K$71"}</definedName>
    <definedName name="cua_1_1" hidden="1">{"'RIN-INTRANET'!$A$1:$K$71"}</definedName>
    <definedName name="cua_1_1_1" hidden="1">{"'RIN-INTRANET'!$A$1:$K$71"}</definedName>
    <definedName name="cua_1_1_2" hidden="1">{"'RIN-INTRANET'!$A$1:$K$71"}</definedName>
    <definedName name="cua_1_1_3" hidden="1">{"'RIN-INTRANET'!$A$1:$K$71"}</definedName>
    <definedName name="cua_1_1_4" hidden="1">{"'RIN-INTRANET'!$A$1:$K$71"}</definedName>
    <definedName name="cua_1_2" hidden="1">{"'RIN-INTRANET'!$A$1:$K$71"}</definedName>
    <definedName name="cua_1_2_1" hidden="1">{"'RIN-INTRANET'!$A$1:$K$71"}</definedName>
    <definedName name="cua_1_2_2" hidden="1">{"'RIN-INTRANET'!$A$1:$K$71"}</definedName>
    <definedName name="cua_1_2_3" hidden="1">{"'RIN-INTRANET'!$A$1:$K$71"}</definedName>
    <definedName name="cua_1_3" hidden="1">{"'RIN-INTRANET'!$A$1:$K$71"}</definedName>
    <definedName name="cua_1_4" hidden="1">{"'RIN-INTRANET'!$A$1:$K$71"}</definedName>
    <definedName name="cua_1_5" hidden="1">{"'RIN-INTRANET'!$A$1:$K$71"}</definedName>
    <definedName name="cua_2" hidden="1">{"'RIN-INTRANET'!$A$1:$K$71"}</definedName>
    <definedName name="cua_2_1" hidden="1">{"'RIN-INTRANET'!$A$1:$K$71"}</definedName>
    <definedName name="cua_2_2" hidden="1">{"'RIN-INTRANET'!$A$1:$K$71"}</definedName>
    <definedName name="cua_2_3" hidden="1">{"'RIN-INTRANET'!$A$1:$K$71"}</definedName>
    <definedName name="cua_2_4" hidden="1">{"'RIN-INTRANET'!$A$1:$K$71"}</definedName>
    <definedName name="cua_3" hidden="1">{"'RIN-INTRANET'!$A$1:$K$71"}</definedName>
    <definedName name="cua_4" hidden="1">{"'RIN-INTRANET'!$A$1:$K$71"}</definedName>
    <definedName name="cua_5" hidden="1">{"'RIN-INTRANET'!$A$1:$K$71"}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ado">'[41]Prog-Ejec'!$A$193</definedName>
    <definedName name="Cuadro_1">#REF!</definedName>
    <definedName name="cuadro_1.31">#REF!</definedName>
    <definedName name="CUADRO_2">#REF!</definedName>
    <definedName name="CUADRO_3">#REF!</definedName>
    <definedName name="CUADRO_4">#REF!</definedName>
    <definedName name="CUADRO_5">#REF!</definedName>
    <definedName name="Cuadro_No._1">#REF!</definedName>
    <definedName name="Cuadro_No._10">#REF!</definedName>
    <definedName name="Cuadro_No._11">#REF!</definedName>
    <definedName name="Cuadro_No._12">#REF!</definedName>
    <definedName name="Cuadro_No._13">#REF!</definedName>
    <definedName name="Cuadro_No._14">#REF!</definedName>
    <definedName name="Cuadro_No._15">#REF!</definedName>
    <definedName name="Cuadro_No._16">#REF!</definedName>
    <definedName name="Cuadro_No._17">#REF!</definedName>
    <definedName name="Cuadro_No._18">#REF!</definedName>
    <definedName name="Cuadro_No._19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7">#REF!</definedName>
    <definedName name="Cuadro_No._8">#REF!</definedName>
    <definedName name="Cuadro_No._9">#REF!</definedName>
    <definedName name="Cuadro0000">[62]Datos!$A$210:$A$215</definedName>
    <definedName name="Cuadro03">'[63]C:G'!$B$2:$X$215</definedName>
    <definedName name="CUADRO1">#REF!</definedName>
    <definedName name="Cuadro10">[63]B:I!$B$54:$J$184</definedName>
    <definedName name="cuadro11">'[64]C:F'!$A$147:$H$1016</definedName>
    <definedName name="cuadro17">'[64]C:D'!$B$183:$U$249</definedName>
    <definedName name="CUADRO2">#REF!</definedName>
    <definedName name="cuadro21">'[63]C:D'!$B$370:$U$531</definedName>
    <definedName name="cuadro46">[63]F!#REF!</definedName>
    <definedName name="cuadro47">[63]F!#REF!</definedName>
    <definedName name="cuadroa_">#REF!</definedName>
    <definedName name="cuadrob_">#REF!</definedName>
    <definedName name="CUADROB1">'[65]Tables 34-38'!#REF!</definedName>
    <definedName name="CUADROI">#REF!</definedName>
    <definedName name="cuadroI_3">#REF!</definedName>
    <definedName name="cuadroI_5">'[66]Cuadro I-5 94-00'!$A$3:$I$46</definedName>
    <definedName name="CUADROII">#REF!</definedName>
    <definedName name="CUADROIII">#REF!</definedName>
    <definedName name="CUADROIV">#REF!</definedName>
    <definedName name="CUADROV">#REF!</definedName>
    <definedName name="CUADROVI">#REF!</definedName>
    <definedName name="CUADROVII">#REF!</definedName>
    <definedName name="CUASEMA">#REF!</definedName>
    <definedName name="currency">#REF!</definedName>
    <definedName name="CurrVintage">[52]Current!$D$66</definedName>
    <definedName name="cvcxscfb" hidden="1">{"Riqfin97",#N/A,FALSE,"Tran";"Riqfinpro",#N/A,FALSE,"Tran"}</definedName>
    <definedName name="cvcxscfb_1" hidden="1">{"Riqfin97",#N/A,FALSE,"Tran";"Riqfinpro",#N/A,FALSE,"Tran"}</definedName>
    <definedName name="cvcxscfb_1_1" hidden="1">{"Riqfin97",#N/A,FALSE,"Tran";"Riqfinpro",#N/A,FALSE,"Tran"}</definedName>
    <definedName name="cvcxscfb_1_2" hidden="1">{"Riqfin97",#N/A,FALSE,"Tran";"Riqfinpro",#N/A,FALSE,"Tran"}</definedName>
    <definedName name="cvcxscfb_1_3" hidden="1">{"Riqfin97",#N/A,FALSE,"Tran";"Riqfinpro",#N/A,FALSE,"Tran"}</definedName>
    <definedName name="cvcxscfb_1_4" hidden="1">{"Riqfin97",#N/A,FALSE,"Tran";"Riqfinpro",#N/A,FALSE,"Tran"}</definedName>
    <definedName name="cvcxscfb_2" hidden="1">{"Riqfin97",#N/A,FALSE,"Tran";"Riqfinpro",#N/A,FALSE,"Tran"}</definedName>
    <definedName name="cvcxscfb_3" hidden="1">{"Riqfin97",#N/A,FALSE,"Tran";"Riqfinpro",#N/A,FALSE,"Tran"}</definedName>
    <definedName name="cvcxscfb_4" hidden="1">{"Riqfin97",#N/A,FALSE,"Tran";"Riqfinpro",#N/A,FALSE,"Tran"}</definedName>
    <definedName name="cvzxbz" hidden="1">{"Riqfin97",#N/A,FALSE,"Tran";"Riqfinpro",#N/A,FALSE,"Tran"}</definedName>
    <definedName name="cvzxbz_1" hidden="1">{"Riqfin97",#N/A,FALSE,"Tran";"Riqfinpro",#N/A,FALSE,"Tran"}</definedName>
    <definedName name="cvzxbz_1_1" hidden="1">{"Riqfin97",#N/A,FALSE,"Tran";"Riqfinpro",#N/A,FALSE,"Tran"}</definedName>
    <definedName name="cvzxbz_1_2" hidden="1">{"Riqfin97",#N/A,FALSE,"Tran";"Riqfinpro",#N/A,FALSE,"Tran"}</definedName>
    <definedName name="cvzxbz_1_3" hidden="1">{"Riqfin97",#N/A,FALSE,"Tran";"Riqfinpro",#N/A,FALSE,"Tran"}</definedName>
    <definedName name="cvzxbz_1_4" hidden="1">{"Riqfin97",#N/A,FALSE,"Tran";"Riqfinpro",#N/A,FALSE,"Tran"}</definedName>
    <definedName name="cvzxbz_2" hidden="1">{"Riqfin97",#N/A,FALSE,"Tran";"Riqfinpro",#N/A,FALSE,"Tran"}</definedName>
    <definedName name="cvzxbz_3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>#REF!</definedName>
    <definedName name="D.122">#REF!</definedName>
    <definedName name="D.29">#REF!</definedName>
    <definedName name="D_B">#REF!</definedName>
    <definedName name="D_BCA_NGDP">[67]DA!#REF!</definedName>
    <definedName name="D_BCA1">[67]DA!#REF!</definedName>
    <definedName name="D_BCA2">[67]DA!#REF!</definedName>
    <definedName name="D_BE">[67]DA!#REF!</definedName>
    <definedName name="D_BFDA">[67]DA!#REF!</definedName>
    <definedName name="D_BFL_C">[67]DA!#REF!</definedName>
    <definedName name="D_BFL_L">[67]DA!#REF!</definedName>
    <definedName name="D_BFLO">[67]DA!#REF!</definedName>
    <definedName name="D_BFPLBN">[67]DA!#REF!</definedName>
    <definedName name="D_BFPLMM">[67]DA!#REF!</definedName>
    <definedName name="D_BFRA">[67]DA!#REF!</definedName>
    <definedName name="D_BFRA2">[67]DA!#REF!</definedName>
    <definedName name="D_BFUND">[67]DA!#REF!</definedName>
    <definedName name="D_BGS1">[67]DA!#REF!</definedName>
    <definedName name="D_BGS2">[67]DA!#REF!</definedName>
    <definedName name="D_BK">[67]DA!#REF!</definedName>
    <definedName name="D_BKFAX">[67]DA!#REF!</definedName>
    <definedName name="D_BOB">[67]DA!#REF!</definedName>
    <definedName name="D_BOP">[67]DA!#REF!</definedName>
    <definedName name="D_BOP1">[67]DA!#REF!</definedName>
    <definedName name="D_BRASS2">[67]DA!#REF!</definedName>
    <definedName name="D_BS">[67]DA!#REF!</definedName>
    <definedName name="D_BT">[67]DA!#REF!</definedName>
    <definedName name="D_BTR">[67]DA!#REF!</definedName>
    <definedName name="D_G">#REF!</definedName>
    <definedName name="D_L">#REF!</definedName>
    <definedName name="D_O">#REF!</definedName>
    <definedName name="D_S">#REF!</definedName>
    <definedName name="D_SRM">#REF!</definedName>
    <definedName name="D_SY">[68]Q7!$E$10:$AH$10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>#REF!</definedName>
    <definedName name="Database_MI">#REF!</definedName>
    <definedName name="Date">[52]Current!$D$67</definedName>
    <definedName name="DATES">#REF!</definedName>
    <definedName name="DATES_A">#REF!</definedName>
    <definedName name="Dates_Annual">#REF!</definedName>
    <definedName name="Dates_Monthly">#REF!</definedName>
    <definedName name="DATES_NOW">#REF!</definedName>
    <definedName name="DATES_Q">#REF!</definedName>
    <definedName name="dates_w">#REF!</definedName>
    <definedName name="datoact">#REF!</definedName>
    <definedName name="Datsem">#REF!</definedName>
    <definedName name="DB">#REF!</definedName>
    <definedName name="DBproj">#N/A</definedName>
    <definedName name="dcb">#REF!</definedName>
    <definedName name="dcc98j">[23]Programa!#REF!</definedName>
    <definedName name="dcc98s">#REF!</definedName>
    <definedName name="dd" hidden="1">{"Riqfin97",#N/A,FALSE,"Tran";"Riqfinpro",#N/A,FALSE,"Tran"}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1" hidden="1">{"Riqfin97",#N/A,FALSE,"Tran";"Riqfinpro",#N/A,FALSE,"Tran"}</definedName>
    <definedName name="dd_1_1" hidden="1">{"Riqfin97",#N/A,FALSE,"Tran";"Riqfinpro",#N/A,FALSE,"Tran"}</definedName>
    <definedName name="dd_1_2" hidden="1">{"Riqfin97",#N/A,FALSE,"Tran";"Riqfinpro",#N/A,FALSE,"Tran"}</definedName>
    <definedName name="dd_1_3" hidden="1">{"Riqfin97",#N/A,FALSE,"Tran";"Riqfinpro",#N/A,FALSE,"Tran"}</definedName>
    <definedName name="dd_1_4" hidden="1">{"Riqfin97",#N/A,FALSE,"Tran";"Riqfinpro",#N/A,FALSE,"Tran"}</definedName>
    <definedName name="dd_2" hidden="1">{"Riqfin97",#N/A,FALSE,"Tran";"Riqfinpro",#N/A,FALSE,"Tran"}</definedName>
    <definedName name="dd_3" hidden="1">{"Riqfin97",#N/A,FALSE,"Tran";"Riqfinpro",#N/A,FALSE,"Tran"}</definedName>
    <definedName name="dd_4" hidden="1">{"Riqfin97",#N/A,FALSE,"Tran";"Riqfinpro",#N/A,FALSE,"Tran"}</definedName>
    <definedName name="DD_Index_of_employment">#REF!</definedName>
    <definedName name="DD_Indicators_of_emp_wages_ulc">#REF!</definedName>
    <definedName name="DD_Labor_Productivity">#REF!</definedName>
    <definedName name="ddd">#REF!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hidden="1">{"Minpmon",#N/A,FALSE,"Monthinput"}</definedName>
    <definedName name="dddd_1" hidden="1">{"Minpmon",#N/A,FALSE,"Monthinput"}</definedName>
    <definedName name="dddd_1_1" hidden="1">{"Minpmon",#N/A,FALSE,"Monthinput"}</definedName>
    <definedName name="dddd_1_2" hidden="1">{"Minpmon",#N/A,FALSE,"Monthinput"}</definedName>
    <definedName name="dddd_1_3" hidden="1">{"Minpmon",#N/A,FALSE,"Monthinput"}</definedName>
    <definedName name="dddd_1_4" hidden="1">{"Minpmon",#N/A,FALSE,"Monthinput"}</definedName>
    <definedName name="dddd_2" hidden="1">{"Minpmon",#N/A,FALSE,"Monthinput"}</definedName>
    <definedName name="dddd_3" hidden="1">{"Minpmon",#N/A,FALSE,"Monthinput"}</definedName>
    <definedName name="dddd_4" hidden="1">{"Minpmon",#N/A,FALSE,"Monthinput"}</definedName>
    <definedName name="ddddd" hidden="1">{"Riqfin97",#N/A,FALSE,"Tran";"Riqfinpro",#N/A,FALSE,"Tran"}</definedName>
    <definedName name="dddddd" hidden="1">{"Tab1",#N/A,FALSE,"P";"Tab2",#N/A,FALSE,"P"}</definedName>
    <definedName name="dddddd_1" hidden="1">{"Tab1",#N/A,FALSE,"P";"Tab2",#N/A,FALSE,"P"}</definedName>
    <definedName name="dddddd_1_1" hidden="1">{"Tab1",#N/A,FALSE,"P";"Tab2",#N/A,FALSE,"P"}</definedName>
    <definedName name="dddddd_1_2" hidden="1">{"Tab1",#N/A,FALSE,"P";"Tab2",#N/A,FALSE,"P"}</definedName>
    <definedName name="dddddd_1_3" hidden="1">{"Tab1",#N/A,FALSE,"P";"Tab2",#N/A,FALSE,"P"}</definedName>
    <definedName name="dddddd_1_4" hidden="1">{"Tab1",#N/A,FALSE,"P";"Tab2",#N/A,FALSE,"P"}</definedName>
    <definedName name="dddddd_2" hidden="1">{"Tab1",#N/A,FALSE,"P";"Tab2",#N/A,FALSE,"P"}</definedName>
    <definedName name="dddddd_3" hidden="1">{"Tab1",#N/A,FALSE,"P";"Tab2",#N/A,FALSE,"P"}</definedName>
    <definedName name="dddddd_4" hidden="1">{"Tab1",#N/A,FALSE,"P";"Tab2",#N/A,FALSE,"P"}</definedName>
    <definedName name="ddf">'[41]Prog-Ejec'!$G$88</definedName>
    <definedName name="de" hidden="1">{"'RIN-INTRANET'!$A$1:$K$71"}</definedName>
    <definedName name="DE.CEI_CCIS">#REF!</definedName>
    <definedName name="DE.CEI_COU">#REF!</definedName>
    <definedName name="DE.SECTORES">#REF!</definedName>
    <definedName name="de_1" hidden="1">{"'RIN-INTRANET'!$A$1:$K$71"}</definedName>
    <definedName name="de_1_1" hidden="1">{"'RIN-INTRANET'!$A$1:$K$71"}</definedName>
    <definedName name="de_1_1_1" hidden="1">{"'RIN-INTRANET'!$A$1:$K$71"}</definedName>
    <definedName name="de_1_1_2" hidden="1">{"'RIN-INTRANET'!$A$1:$K$71"}</definedName>
    <definedName name="de_1_1_3" hidden="1">{"'RIN-INTRANET'!$A$1:$K$71"}</definedName>
    <definedName name="de_1_1_4" hidden="1">{"'RIN-INTRANET'!$A$1:$K$71"}</definedName>
    <definedName name="de_1_2" hidden="1">{"'RIN-INTRANET'!$A$1:$K$71"}</definedName>
    <definedName name="de_1_2_1" hidden="1">{"'RIN-INTRANET'!$A$1:$K$71"}</definedName>
    <definedName name="de_1_2_2" hidden="1">{"'RIN-INTRANET'!$A$1:$K$71"}</definedName>
    <definedName name="de_1_2_3" hidden="1">{"'RIN-INTRANET'!$A$1:$K$71"}</definedName>
    <definedName name="de_1_3" hidden="1">{"'RIN-INTRANET'!$A$1:$K$71"}</definedName>
    <definedName name="de_1_4" hidden="1">{"'RIN-INTRANET'!$A$1:$K$71"}</definedName>
    <definedName name="de_1_5" hidden="1">{"'RIN-INTRANET'!$A$1:$K$71"}</definedName>
    <definedName name="de_2" hidden="1">{"'RIN-INTRANET'!$A$1:$K$71"}</definedName>
    <definedName name="de_2_1" hidden="1">{"'RIN-INTRANET'!$A$1:$K$71"}</definedName>
    <definedName name="de_2_2" hidden="1">{"'RIN-INTRANET'!$A$1:$K$71"}</definedName>
    <definedName name="de_2_3" hidden="1">{"'RIN-INTRANET'!$A$1:$K$71"}</definedName>
    <definedName name="de_2_4" hidden="1">{"'RIN-INTRANET'!$A$1:$K$71"}</definedName>
    <definedName name="de_3" hidden="1">{"'RIN-INTRANET'!$A$1:$K$71"}</definedName>
    <definedName name="de_4" hidden="1">{"'RIN-INTRANET'!$A$1:$K$71"}</definedName>
    <definedName name="de_5" hidden="1">{"'RIN-INTRANET'!$A$1:$K$71"}</definedName>
    <definedName name="DEBT">#REF!</definedName>
    <definedName name="DEBT_SER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FLATORS">[69]GDP!#REF!</definedName>
    <definedName name="DEFLGAST">'[12]PIB corr'!#REF!</definedName>
    <definedName name="Department">[58]xxx!#REF!</definedName>
    <definedName name="DEPSPNF">#REF!</definedName>
    <definedName name="der" hidden="1">{"Tab1",#N/A,FALSE,"P";"Tab2",#N/A,FALSE,"P"}</definedName>
    <definedName name="der_1" hidden="1">{"Tab1",#N/A,FALSE,"P";"Tab2",#N/A,FALSE,"P"}</definedName>
    <definedName name="der_1_1" hidden="1">{"Tab1",#N/A,FALSE,"P";"Tab2",#N/A,FALSE,"P"}</definedName>
    <definedName name="der_1_2" hidden="1">{"Tab1",#N/A,FALSE,"P";"Tab2",#N/A,FALSE,"P"}</definedName>
    <definedName name="der_1_3" hidden="1">{"Tab1",#N/A,FALSE,"P";"Tab2",#N/A,FALSE,"P"}</definedName>
    <definedName name="der_1_4" hidden="1">{"Tab1",#N/A,FALSE,"P";"Tab2",#N/A,FALSE,"P"}</definedName>
    <definedName name="der_2" hidden="1">{"Tab1",#N/A,FALSE,"P";"Tab2",#N/A,FALSE,"P"}</definedName>
    <definedName name="der_3" hidden="1">{"Tab1",#N/A,FALSE,"P";"Tab2",#N/A,FALSE,"P"}</definedName>
    <definedName name="der_4" hidden="1">{"Tab1",#N/A,FALSE,"P";"Tab2",#N/A,FALSE,"P"}</definedName>
    <definedName name="DES">#REF!</definedName>
    <definedName name="DESC96">#REF!</definedName>
    <definedName name="DETALLE">#REF!</definedName>
    <definedName name="dexbccr">#REF!</definedName>
    <definedName name="df">'[70]18'!$A$1</definedName>
    <definedName name="dfasdf">#N/A</definedName>
    <definedName name="dfasdfas" hidden="1">{"Riqfin97",#N/A,FALSE,"Tran";"Riqfinpro",#N/A,FALSE,"Tran"}</definedName>
    <definedName name="dfasdfas_1" hidden="1">{"Riqfin97",#N/A,FALSE,"Tran";"Riqfinpro",#N/A,FALSE,"Tran"}</definedName>
    <definedName name="dfasdfas_1_1" hidden="1">{"Riqfin97",#N/A,FALSE,"Tran";"Riqfinpro",#N/A,FALSE,"Tran"}</definedName>
    <definedName name="dfasdfas_1_2" hidden="1">{"Riqfin97",#N/A,FALSE,"Tran";"Riqfinpro",#N/A,FALSE,"Tran"}</definedName>
    <definedName name="dfasdfas_1_3" hidden="1">{"Riqfin97",#N/A,FALSE,"Tran";"Riqfinpro",#N/A,FALSE,"Tran"}</definedName>
    <definedName name="dfasdfas_1_4" hidden="1">{"Riqfin97",#N/A,FALSE,"Tran";"Riqfinpro",#N/A,FALSE,"Tran"}</definedName>
    <definedName name="dfasdfas_2" hidden="1">{"Riqfin97",#N/A,FALSE,"Tran";"Riqfinpro",#N/A,FALSE,"Tran"}</definedName>
    <definedName name="dfasdfas_3" hidden="1">{"Riqfin97",#N/A,FALSE,"Tran";"Riqfinpro",#N/A,FALSE,"Tran"}</definedName>
    <definedName name="dfasdfas_4" hidden="1">{"Riqfin97",#N/A,FALSE,"Tran";"Riqfinpro",#N/A,FALSE,"Tran"}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'[70]13'!$A$1</definedName>
    <definedName name="dfghdghd">#REF!</definedName>
    <definedName name="dfgs">#REF!</definedName>
    <definedName name="dfhd">'[41]Prog-Ejec'!$G$107</definedName>
    <definedName name="DFJKLF">#N/A</definedName>
    <definedName name="dflr" hidden="1">{"'RIN-INTRANET'!$A$1:$K$71"}</definedName>
    <definedName name="dflr_1" hidden="1">{"'RIN-INTRANET'!$A$1:$K$71"}</definedName>
    <definedName name="dflr_1_1" hidden="1">{"'RIN-INTRANET'!$A$1:$K$71"}</definedName>
    <definedName name="dflr_1_1_1" hidden="1">{"'RIN-INTRANET'!$A$1:$K$71"}</definedName>
    <definedName name="dflr_1_1_2" hidden="1">{"'RIN-INTRANET'!$A$1:$K$71"}</definedName>
    <definedName name="dflr_1_1_3" hidden="1">{"'RIN-INTRANET'!$A$1:$K$71"}</definedName>
    <definedName name="dflr_1_1_4" hidden="1">{"'RIN-INTRANET'!$A$1:$K$71"}</definedName>
    <definedName name="dflr_1_2" hidden="1">{"'RIN-INTRANET'!$A$1:$K$71"}</definedName>
    <definedName name="dflr_1_2_1" hidden="1">{"'RIN-INTRANET'!$A$1:$K$71"}</definedName>
    <definedName name="dflr_1_2_2" hidden="1">{"'RIN-INTRANET'!$A$1:$K$71"}</definedName>
    <definedName name="dflr_1_2_3" hidden="1">{"'RIN-INTRANET'!$A$1:$K$71"}</definedName>
    <definedName name="dflr_1_3" hidden="1">{"'RIN-INTRANET'!$A$1:$K$71"}</definedName>
    <definedName name="dflr_1_4" hidden="1">{"'RIN-INTRANET'!$A$1:$K$71"}</definedName>
    <definedName name="dflr_1_5" hidden="1">{"'RIN-INTRANET'!$A$1:$K$71"}</definedName>
    <definedName name="dflr_2" hidden="1">{"'RIN-INTRANET'!$A$1:$K$71"}</definedName>
    <definedName name="dflr_2_1" hidden="1">{"'RIN-INTRANET'!$A$1:$K$71"}</definedName>
    <definedName name="dflr_2_2" hidden="1">{"'RIN-INTRANET'!$A$1:$K$71"}</definedName>
    <definedName name="dflr_2_3" hidden="1">{"'RIN-INTRANET'!$A$1:$K$71"}</definedName>
    <definedName name="dflr_2_4" hidden="1">{"'RIN-INTRANET'!$A$1:$K$71"}</definedName>
    <definedName name="dflr_3" hidden="1">{"'RIN-INTRANET'!$A$1:$K$71"}</definedName>
    <definedName name="dflr_4" hidden="1">{"'RIN-INTRANET'!$A$1:$K$71"}</definedName>
    <definedName name="dflr_5" hidden="1">{"'RIN-INTRANET'!$A$1:$K$71"}</definedName>
    <definedName name="dflr1" hidden="1">{"'RIN-INTRANET'!$A$1:$K$71"}</definedName>
    <definedName name="dflr1_1" hidden="1">{"'RIN-INTRANET'!$A$1:$K$71"}</definedName>
    <definedName name="dflr1_1_1" hidden="1">{"'RIN-INTRANET'!$A$1:$K$71"}</definedName>
    <definedName name="dflr1_1_2" hidden="1">{"'RIN-INTRANET'!$A$1:$K$71"}</definedName>
    <definedName name="dflr1_1_3" hidden="1">{"'RIN-INTRANET'!$A$1:$K$71"}</definedName>
    <definedName name="dflr1_1_4" hidden="1">{"'RIN-INTRANET'!$A$1:$K$71"}</definedName>
    <definedName name="dflr1_2" hidden="1">{"'RIN-INTRANET'!$A$1:$K$71"}</definedName>
    <definedName name="dflr1_3" hidden="1">{"'RIN-INTRANET'!$A$1:$K$71"}</definedName>
    <definedName name="dflr1_4" hidden="1">{"'RIN-INTRANET'!$A$1:$K$71"}</definedName>
    <definedName name="dfnksadawegknsd" hidden="1">{"'RIN-INTRANET'!$A$1:$K$71"}</definedName>
    <definedName name="dfnksadawegknsd_1" hidden="1">{"'RIN-INTRANET'!$A$1:$K$71"}</definedName>
    <definedName name="dfnksadawegknsd_1_1" hidden="1">{"'RIN-INTRANET'!$A$1:$K$71"}</definedName>
    <definedName name="dfnksadawegknsd_1_1_1" hidden="1">{"'RIN-INTRANET'!$A$1:$K$71"}</definedName>
    <definedName name="dfnksadawegknsd_1_1_2" hidden="1">{"'RIN-INTRANET'!$A$1:$K$71"}</definedName>
    <definedName name="dfnksadawegknsd_1_1_3" hidden="1">{"'RIN-INTRANET'!$A$1:$K$71"}</definedName>
    <definedName name="dfnksadawegknsd_1_1_4" hidden="1">{"'RIN-INTRANET'!$A$1:$K$71"}</definedName>
    <definedName name="dfnksadawegknsd_1_2" hidden="1">{"'RIN-INTRANET'!$A$1:$K$71"}</definedName>
    <definedName name="dfnksadawegknsd_1_2_1" hidden="1">{"'RIN-INTRANET'!$A$1:$K$71"}</definedName>
    <definedName name="dfnksadawegknsd_1_2_2" hidden="1">{"'RIN-INTRANET'!$A$1:$K$71"}</definedName>
    <definedName name="dfnksadawegknsd_1_2_3" hidden="1">{"'RIN-INTRANET'!$A$1:$K$71"}</definedName>
    <definedName name="dfnksadawegknsd_1_3" hidden="1">{"'RIN-INTRANET'!$A$1:$K$71"}</definedName>
    <definedName name="dfnksadawegknsd_1_4" hidden="1">{"'RIN-INTRANET'!$A$1:$K$71"}</definedName>
    <definedName name="dfnksadawegknsd_1_5" hidden="1">{"'RIN-INTRANET'!$A$1:$K$71"}</definedName>
    <definedName name="dfnksadawegknsd_2" hidden="1">{"'RIN-INTRANET'!$A$1:$K$71"}</definedName>
    <definedName name="dfnksadawegknsd_2_1" hidden="1">{"'RIN-INTRANET'!$A$1:$K$71"}</definedName>
    <definedName name="dfnksadawegknsd_2_2" hidden="1">{"'RIN-INTRANET'!$A$1:$K$71"}</definedName>
    <definedName name="dfnksadawegknsd_2_3" hidden="1">{"'RIN-INTRANET'!$A$1:$K$71"}</definedName>
    <definedName name="dfnksadawegknsd_2_4" hidden="1">{"'RIN-INTRANET'!$A$1:$K$71"}</definedName>
    <definedName name="dfnksadawegknsd_3" hidden="1">{"'RIN-INTRANET'!$A$1:$K$71"}</definedName>
    <definedName name="dfnksadawegknsd_4" hidden="1">{"'RIN-INTRANET'!$A$1:$K$71"}</definedName>
    <definedName name="dfnksadawegknsd_5" hidden="1">{"'RIN-INTRANET'!$A$1:$K$71"}</definedName>
    <definedName name="dfsd">#REF!</definedName>
    <definedName name="dfsgsfgsdfgs">#REF!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[35]Base!$X1</definedName>
    <definedName name="dg_1">[35]Base!$X1048576</definedName>
    <definedName name="DG_S">#REF!</definedName>
    <definedName name="dghetrewty">#REF!</definedName>
    <definedName name="DGproj">#N/A</definedName>
    <definedName name="dh">'[41]Prog-Ejec'!$A$142</definedName>
    <definedName name="dhdty">'[41]Prog-Ejec'!$A$157</definedName>
    <definedName name="DIC">#REF!</definedName>
    <definedName name="Discount_IDA">#REF!</definedName>
    <definedName name="Discount_NC">#REF!</definedName>
    <definedName name="DiscountRate">#REF!</definedName>
    <definedName name="Discrep.Est.">#REF!</definedName>
    <definedName name="DISPONIBILIDAD">#REF!</definedName>
    <definedName name="djdjflk" hidden="1">{"'RIN-INTRANET'!$A$1:$K$71"}</definedName>
    <definedName name="djdjflk_1" hidden="1">{"'RIN-INTRANET'!$A$1:$K$71"}</definedName>
    <definedName name="djdjflk_1_1" hidden="1">{"'RIN-INTRANET'!$A$1:$K$71"}</definedName>
    <definedName name="djdjflk_1_2" hidden="1">{"'RIN-INTRANET'!$A$1:$K$71"}</definedName>
    <definedName name="djdjflk_1_3" hidden="1">{"'RIN-INTRANET'!$A$1:$K$71"}</definedName>
    <definedName name="djdjflk_1_4" hidden="1">{"'RIN-INTRANET'!$A$1:$K$71"}</definedName>
    <definedName name="djdjflk_2" hidden="1">{"'RIN-INTRANET'!$A$1:$K$71"}</definedName>
    <definedName name="djdjflk_3" hidden="1">{"'RIN-INTRANET'!$A$1:$K$71"}</definedName>
    <definedName name="djdjflk_4" hidden="1">{"'RIN-INTRANET'!$A$1:$K$71"}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[35]Base!$BA1</definedName>
    <definedName name="dle_1">[35]Base!$BC1048576</definedName>
    <definedName name="DLEMISA">#REF!</definedName>
    <definedName name="DLEMISION">#REF!</definedName>
    <definedName name="dlemision_1">[35]Base!$BF1048576</definedName>
    <definedName name="DLICOM">#REF!</definedName>
    <definedName name="DLICOMSA">#REF!</definedName>
    <definedName name="DLICON">#REF!</definedName>
    <definedName name="DLIMAE">#REF!</definedName>
    <definedName name="DLIMAESA">#REF!</definedName>
    <definedName name="DLIPC">#REF!</definedName>
    <definedName name="DLIPCSA">#REF!</definedName>
    <definedName name="dlp">[35]Base!$BL1</definedName>
    <definedName name="dlp_1">[35]Base!$BL1048576</definedName>
    <definedName name="dlpesp_1">[35]Base!#REF!</definedName>
    <definedName name="dlpmc">[35]Base!$BQ1</definedName>
    <definedName name="dlpmdoll">[35]Base!$BO1</definedName>
    <definedName name="dlpx">[35]Base!$BS1</definedName>
    <definedName name="dlpy_1">[35]Base!$BU1048576</definedName>
    <definedName name="DLTC">#REF!</definedName>
    <definedName name="dlx">[35]Base!$CA1</definedName>
    <definedName name="dly_1">[35]Base!$CD1048576</definedName>
    <definedName name="dly_2">[35]Base!$CD1048575</definedName>
    <definedName name="dlycte">[35]Base!$CF1</definedName>
    <definedName name="dlycte_2">[35]Base!$CF1048575</definedName>
    <definedName name="DM">[35]Base!$Y1</definedName>
    <definedName name="DMBYS">[59]RESULTADOS!$86:$86</definedName>
    <definedName name="DMPBCH">[35]Base!$Y1</definedName>
    <definedName name="DNP">[59]SUPUESTOS!A$18</definedName>
    <definedName name="DO">#REF!</definedName>
    <definedName name="docint">#REF!</definedName>
    <definedName name="DP">[35]Base!#REF!</definedName>
    <definedName name="DPCAJA">[35]Base!$AB1</definedName>
    <definedName name="DPCAJAF">[35]Base!#REF!</definedName>
    <definedName name="DPOB">[59]SUPUESTOS!A$7</definedName>
    <definedName name="DPP">[35]Base!#REF!</definedName>
    <definedName name="DPR">[35]Base!#REF!</definedName>
    <definedName name="Dproj">#N/A</definedName>
    <definedName name="DRFP">'[59]SMONET-FINANC'!$99:$99</definedName>
    <definedName name="drin">[35]Base!$AC1</definedName>
    <definedName name="drth" hidden="1">{"Minpmon",#N/A,FALSE,"Monthinput"}</definedName>
    <definedName name="DS">#REF!</definedName>
    <definedName name="dsa" hidden="1">{"Tab1",#N/A,FALSE,"P";"Tab2",#N/A,FALSE,"P"}</definedName>
    <definedName name="dsaf" hidden="1">{"Riqfin97",#N/A,FALSE,"Tran";"Riqfinpro",#N/A,FALSE,"Tran"}</definedName>
    <definedName name="dsaf_1" hidden="1">{"Riqfin97",#N/A,FALSE,"Tran";"Riqfinpro",#N/A,FALSE,"Tran"}</definedName>
    <definedName name="dsaf_1_1" hidden="1">{"Riqfin97",#N/A,FALSE,"Tran";"Riqfinpro",#N/A,FALSE,"Tran"}</definedName>
    <definedName name="dsaf_1_2" hidden="1">{"Riqfin97",#N/A,FALSE,"Tran";"Riqfinpro",#N/A,FALSE,"Tran"}</definedName>
    <definedName name="dsaf_1_3" hidden="1">{"Riqfin97",#N/A,FALSE,"Tran";"Riqfinpro",#N/A,FALSE,"Tran"}</definedName>
    <definedName name="dsaf_1_4" hidden="1">{"Riqfin97",#N/A,FALSE,"Tran";"Riqfinpro",#N/A,FALSE,"Tran"}</definedName>
    <definedName name="dsaf_2" hidden="1">{"Riqfin97",#N/A,FALSE,"Tran";"Riqfinpro",#N/A,FALSE,"Tran"}</definedName>
    <definedName name="dsaf_3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>#REF!</definedName>
    <definedName name="DSDSP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hidden="1">{"Riqfin97",#N/A,FALSE,"Tran";"Riqfinpro",#N/A,FALSE,"Tran"}</definedName>
    <definedName name="dsrgwegr_1" hidden="1">{"Riqfin97",#N/A,FALSE,"Tran";"Riqfinpro",#N/A,FALSE,"Tran"}</definedName>
    <definedName name="dsrgwegr_1_1" hidden="1">{"Riqfin97",#N/A,FALSE,"Tran";"Riqfinpro",#N/A,FALSE,"Tran"}</definedName>
    <definedName name="dsrgwegr_1_2" hidden="1">{"Riqfin97",#N/A,FALSE,"Tran";"Riqfinpro",#N/A,FALSE,"Tran"}</definedName>
    <definedName name="dsrgwegr_1_3" hidden="1">{"Riqfin97",#N/A,FALSE,"Tran";"Riqfinpro",#N/A,FALSE,"Tran"}</definedName>
    <definedName name="dsrgwegr_1_4" hidden="1">{"Riqfin97",#N/A,FALSE,"Tran";"Riqfinpro",#N/A,FALSE,"Tran"}</definedName>
    <definedName name="dsrgwegr_2" hidden="1">{"Riqfin97",#N/A,FALSE,"Tran";"Riqfinpro",#N/A,FALSE,"Tran"}</definedName>
    <definedName name="dsrgwegr_3" hidden="1">{"Riqfin97",#N/A,FALSE,"Tran";"Riqfinpro",#N/A,FALSE,"Tran"}</definedName>
    <definedName name="dsrgwegr_4" hidden="1">{"Riqfin97",#N/A,FALSE,"Tran";"Riqfinpro",#N/A,FALSE,"Tran"}</definedName>
    <definedName name="dutch">#REF!</definedName>
    <definedName name="DXBYS">[59]RESULTADOS!$82:$82</definedName>
    <definedName name="E">'[71]PIB EN CORR'!#REF!</definedName>
    <definedName name="e_1">[35]Base!$AD1048576</definedName>
    <definedName name="e_1_1" hidden="1">{"'RIN-INTRANET'!$A$1:$K$71"}</definedName>
    <definedName name="e_1_2" hidden="1">{"'RIN-INTRANET'!$A$1:$K$71"}</definedName>
    <definedName name="e_1_3" hidden="1">{"'RIN-INTRANET'!$A$1:$K$71"}</definedName>
    <definedName name="e_1_4" hidden="1">{"'RIN-INTRANET'!$A$1:$K$71"}</definedName>
    <definedName name="e_2" hidden="1">{"'RIN-INTRANET'!$A$1:$K$71"}</definedName>
    <definedName name="e_2_1" hidden="1">{"'RIN-INTRANET'!$A$1:$K$71"}</definedName>
    <definedName name="e_2_1_1" hidden="1">{"'RIN-INTRANET'!$A$1:$K$71"}</definedName>
    <definedName name="e_2_1_2" hidden="1">{"'RIN-INTRANET'!$A$1:$K$71"}</definedName>
    <definedName name="e_2_1_3" hidden="1">{"'RIN-INTRANET'!$A$1:$K$71"}</definedName>
    <definedName name="e_2_1_4" hidden="1">{"'RIN-INTRANET'!$A$1:$K$71"}</definedName>
    <definedName name="e_2_2" hidden="1">{"'RIN-INTRANET'!$A$1:$K$71"}</definedName>
    <definedName name="e_2_3" hidden="1">{"'RIN-INTRANET'!$A$1:$K$71"}</definedName>
    <definedName name="e_2_4" hidden="1">{"'RIN-INTRANET'!$A$1:$K$71"}</definedName>
    <definedName name="e_3" hidden="1">{"'RIN-INTRANET'!$A$1:$K$71"}</definedName>
    <definedName name="e_3_1" hidden="1">{"'RIN-INTRANET'!$A$1:$K$71"}</definedName>
    <definedName name="e_3_2" hidden="1">{"'RIN-INTRANET'!$A$1:$K$71"}</definedName>
    <definedName name="e_3_3" hidden="1">{"'RIN-INTRANET'!$A$1:$K$71"}</definedName>
    <definedName name="e_3_4" hidden="1">{"'RIN-INTRANET'!$A$1:$K$71"}</definedName>
    <definedName name="e_4" hidden="1">{"'RIN-INTRANET'!$A$1:$K$71"}</definedName>
    <definedName name="e_5" hidden="1">{"'RIN-INTRANET'!$A$1:$K$71"}</definedName>
    <definedName name="Ecowas" localSheetId="1">'[40]Debt 2009'!#REF!</definedName>
    <definedName name="Ecowas">'[40]Debt 2009'!#REF!</definedName>
    <definedName name="ecyrt" hidden="1">{#N/A,#N/A,FALSE,"EXTDEBT"}</definedName>
    <definedName name="EDNA">#REF!</definedName>
    <definedName name="edr" hidden="1">{"Riqfin97",#N/A,FALSE,"Tran";"Riqfinpro",#N/A,FALSE,"Tran"}</definedName>
    <definedName name="edr_1" hidden="1">{"Riqfin97",#N/A,FALSE,"Tran";"Riqfinpro",#N/A,FALSE,"Tran"}</definedName>
    <definedName name="edr_1_1" hidden="1">{"Riqfin97",#N/A,FALSE,"Tran";"Riqfinpro",#N/A,FALSE,"Tran"}</definedName>
    <definedName name="edr_1_2" hidden="1">{"Riqfin97",#N/A,FALSE,"Tran";"Riqfinpro",#N/A,FALSE,"Tran"}</definedName>
    <definedName name="edr_1_3" hidden="1">{"Riqfin97",#N/A,FALSE,"Tran";"Riqfinpro",#N/A,FALSE,"Tran"}</definedName>
    <definedName name="edr_1_4" hidden="1">{"Riqfin97",#N/A,FALSE,"Tran";"Riqfinpro",#N/A,FALSE,"Tran"}</definedName>
    <definedName name="edr_2" hidden="1">{"Riqfin97",#N/A,FALSE,"Tran";"Riqfinpro",#N/A,FALSE,"Tran"}</definedName>
    <definedName name="edr_3" hidden="1">{"Riqfin97",#N/A,FALSE,"Tran";"Riqfinpro",#N/A,FALSE,"Tran"}</definedName>
    <definedName name="edr_4" hidden="1">{"Riqfin97",#N/A,FALSE,"Tran";"Riqfinpro",#N/A,FALSE,"Tran"}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" hidden="1">{"Tab1",#N/A,FALSE,"P";"Tab2",#N/A,FALSE,"P"}</definedName>
    <definedName name="ee_1" hidden="1">{"Tab1",#N/A,FALSE,"P";"Tab2",#N/A,FALSE,"P"}</definedName>
    <definedName name="ee_1_1" hidden="1">{"Tab1",#N/A,FALSE,"P";"Tab2",#N/A,FALSE,"P"}</definedName>
    <definedName name="ee_1_2" hidden="1">{"Tab1",#N/A,FALSE,"P";"Tab2",#N/A,FALSE,"P"}</definedName>
    <definedName name="ee_1_3" hidden="1">{"Tab1",#N/A,FALSE,"P";"Tab2",#N/A,FALSE,"P"}</definedName>
    <definedName name="ee_1_4" hidden="1">{"Tab1",#N/A,FALSE,"P";"Tab2",#N/A,FALSE,"P"}</definedName>
    <definedName name="ee_2" hidden="1">{"Tab1",#N/A,FALSE,"P";"Tab2",#N/A,FALSE,"P"}</definedName>
    <definedName name="ee_3" hidden="1">{"Tab1",#N/A,FALSE,"P";"Tab2",#N/A,FALSE,"P"}</definedName>
    <definedName name="ee_4" hidden="1">{"Tab1",#N/A,FALSE,"P";"Tab2",#N/A,FALSE,"P"}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ee" hidden="1">{"Tab1",#N/A,FALSE,"P";"Tab2",#N/A,FALSE,"P"}</definedName>
    <definedName name="eee_1" hidden="1">{"Tab1",#N/A,FALSE,"P";"Tab2",#N/A,FALSE,"P"}</definedName>
    <definedName name="eee_1_1" hidden="1">{"Tab1",#N/A,FALSE,"P";"Tab2",#N/A,FALSE,"P"}</definedName>
    <definedName name="eee_1_2" hidden="1">{"Tab1",#N/A,FALSE,"P";"Tab2",#N/A,FALSE,"P"}</definedName>
    <definedName name="eee_1_3" hidden="1">{"Tab1",#N/A,FALSE,"P";"Tab2",#N/A,FALSE,"P"}</definedName>
    <definedName name="eee_1_4" hidden="1">{"Tab1",#N/A,FALSE,"P";"Tab2",#N/A,FALSE,"P"}</definedName>
    <definedName name="eee_2" hidden="1">{"Tab1",#N/A,FALSE,"P";"Tab2",#N/A,FALSE,"P"}</definedName>
    <definedName name="eee_3" hidden="1">{"Tab1",#N/A,FALSE,"P";"Tab2",#N/A,FALSE,"P"}</definedName>
    <definedName name="eee_4" hidden="1">{"Tab1",#N/A,FALSE,"P";"Tab2",#N/A,FALSE,"P"}</definedName>
    <definedName name="eeee" hidden="1">{"Riqfin97",#N/A,FALSE,"Tran";"Riqfinpro",#N/A,FALSE,"Tran"}</definedName>
    <definedName name="eeee_1" hidden="1">{"Riqfin97",#N/A,FALSE,"Tran";"Riqfinpro",#N/A,FALSE,"Tran"}</definedName>
    <definedName name="eeee_1_1" hidden="1">{"Riqfin97",#N/A,FALSE,"Tran";"Riqfinpro",#N/A,FALSE,"Tran"}</definedName>
    <definedName name="eeee_1_2" hidden="1">{"Riqfin97",#N/A,FALSE,"Tran";"Riqfinpro",#N/A,FALSE,"Tran"}</definedName>
    <definedName name="eeee_1_3" hidden="1">{"Riqfin97",#N/A,FALSE,"Tran";"Riqfinpro",#N/A,FALSE,"Tran"}</definedName>
    <definedName name="eeee_1_4" hidden="1">{"Riqfin97",#N/A,FALSE,"Tran";"Riqfinpro",#N/A,FALSE,"Tran"}</definedName>
    <definedName name="eeee_2" hidden="1">{"Riqfin97",#N/A,FALSE,"Tran";"Riqfinpro",#N/A,FALSE,"Tran"}</definedName>
    <definedName name="eeee_3" hidden="1">{"Riqfin97",#N/A,FALSE,"Tran";"Riqfinpro",#N/A,FALSE,"Tran"}</definedName>
    <definedName name="eeee_4" hidden="1">{"Riqfin97",#N/A,FALSE,"Tran";"Riqfinpro",#N/A,FALSE,"Tran"}</definedName>
    <definedName name="eeeee" hidden="1">{"Riqfin97",#N/A,FALSE,"Tran";"Riqfinpro",#N/A,FALSE,"Tran"}</definedName>
    <definedName name="eeeee_1" hidden="1">{"Riqfin97",#N/A,FALSE,"Tran";"Riqfinpro",#N/A,FALSE,"Tran"}</definedName>
    <definedName name="eeeee_1_1" hidden="1">{"Riqfin97",#N/A,FALSE,"Tran";"Riqfinpro",#N/A,FALSE,"Tran"}</definedName>
    <definedName name="eeeee_1_2" hidden="1">{"Riqfin97",#N/A,FALSE,"Tran";"Riqfinpro",#N/A,FALSE,"Tran"}</definedName>
    <definedName name="eeeee_1_3" hidden="1">{"Riqfin97",#N/A,FALSE,"Tran";"Riqfinpro",#N/A,FALSE,"Tran"}</definedName>
    <definedName name="eeeee_1_4" hidden="1">{"Riqfin97",#N/A,FALSE,"Tran";"Riqfinpro",#N/A,FALSE,"Tran"}</definedName>
    <definedName name="eeeee_2" hidden="1">{"Riqfin97",#N/A,FALSE,"Tran";"Riqfinpro",#N/A,FALSE,"Tran"}</definedName>
    <definedName name="eeeee_3" hidden="1">{"Riqfin97",#N/A,FALSE,"Tran";"Riqfinpro",#N/A,FALSE,"Tran"}</definedName>
    <definedName name="eeeee_4" hidden="1">{"Riqfin97",#N/A,FALSE,"Tran";"Riqfinpro",#N/A,FALSE,"Tran"}</definedName>
    <definedName name="eeeeeee" hidden="1">{"Riqfin97",#N/A,FALSE,"Tran";"Riqfinpro",#N/A,FALSE,"Tran"}</definedName>
    <definedName name="eeeeeee_1" hidden="1">{"Riqfin97",#N/A,FALSE,"Tran";"Riqfinpro",#N/A,FALSE,"Tran"}</definedName>
    <definedName name="eeeeeee_1_1" hidden="1">{"Riqfin97",#N/A,FALSE,"Tran";"Riqfinpro",#N/A,FALSE,"Tran"}</definedName>
    <definedName name="eeeeeee_1_2" hidden="1">{"Riqfin97",#N/A,FALSE,"Tran";"Riqfinpro",#N/A,FALSE,"Tran"}</definedName>
    <definedName name="eeeeeee_1_3" hidden="1">{"Riqfin97",#N/A,FALSE,"Tran";"Riqfinpro",#N/A,FALSE,"Tran"}</definedName>
    <definedName name="eeeeeee_1_4" hidden="1">{"Riqfin97",#N/A,FALSE,"Tran";"Riqfinpro",#N/A,FALSE,"Tran"}</definedName>
    <definedName name="eeeeeee_2" hidden="1">{"Riqfin97",#N/A,FALSE,"Tran";"Riqfinpro",#N/A,FALSE,"Tran"}</definedName>
    <definedName name="eeeeeee_3" hidden="1">{"Riqfin97",#N/A,FALSE,"Tran";"Riqfinpro",#N/A,FALSE,"Tran"}</definedName>
    <definedName name="eeeeeee_4" hidden="1">{"Riqfin97",#N/A,FALSE,"Tran";"Riqfinpro",#N/A,FALSE,"Tran"}</definedName>
    <definedName name="egf">[28]Main!$E$47:$AH$47</definedName>
    <definedName name="eghsdf" hidden="1">{"Riqfin97",#N/A,FALSE,"Tran";"Riqfinpro",#N/A,FALSE,"Tran"}</definedName>
    <definedName name="eghsdf_1" hidden="1">{"Riqfin97",#N/A,FALSE,"Tran";"Riqfinpro",#N/A,FALSE,"Tran"}</definedName>
    <definedName name="eghsdf_1_1" hidden="1">{"Riqfin97",#N/A,FALSE,"Tran";"Riqfinpro",#N/A,FALSE,"Tran"}</definedName>
    <definedName name="eghsdf_1_2" hidden="1">{"Riqfin97",#N/A,FALSE,"Tran";"Riqfinpro",#N/A,FALSE,"Tran"}</definedName>
    <definedName name="eghsdf_1_3" hidden="1">{"Riqfin97",#N/A,FALSE,"Tran";"Riqfinpro",#N/A,FALSE,"Tran"}</definedName>
    <definedName name="eghsdf_1_4" hidden="1">{"Riqfin97",#N/A,FALSE,"Tran";"Riqfinpro",#N/A,FALSE,"Tran"}</definedName>
    <definedName name="eghsdf_2" hidden="1">{"Riqfin97",#N/A,FALSE,"Tran";"Riqfinpro",#N/A,FALSE,"Tran"}</definedName>
    <definedName name="eghsdf_3" hidden="1">{"Riqfin97",#N/A,FALSE,"Tran";"Riqfinpro",#N/A,FALSE,"Tran"}</definedName>
    <definedName name="eghsdf_4" hidden="1">{"Riqfin97",#N/A,FALSE,"Tran";"Riqfinpro",#N/A,FALSE,"Tran"}</definedName>
    <definedName name="EISCODE">#REF!</definedName>
    <definedName name="EKT">[35]Base!$AE1</definedName>
    <definedName name="EKTCR">[35]Base!$AG1</definedName>
    <definedName name="ektdoll">[35]Base!$AF1</definedName>
    <definedName name="EKTR">[35]Base!$AH1</definedName>
    <definedName name="ele">#REF!</definedName>
    <definedName name="elect">#REF!</definedName>
    <definedName name="ELV">[72]FIN!#REF!</definedName>
    <definedName name="EM96_" localSheetId="1">'[6]prog-2003'!#REF!</definedName>
    <definedName name="EM96_">'[7]prog-2003'!#REF!</definedName>
    <definedName name="EM97_" localSheetId="1">'[6]prog-2003'!#REF!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>#REF!</definedName>
    <definedName name="emi98j">[23]Programa!#REF!</definedName>
    <definedName name="emi98s">#REF!</definedName>
    <definedName name="EMIS._1ERCUA">#REF!</definedName>
    <definedName name="EMIS._2DOCUA">#REF!</definedName>
    <definedName name="EMIS._3ERCUA">#REF!</definedName>
    <definedName name="EMISION">#REF!</definedName>
    <definedName name="Emisiones">#REF!</definedName>
    <definedName name="EMISIONES_CO2">[49]Res!#REF!</definedName>
    <definedName name="EMISOR_1ERCUA">#REF!</definedName>
    <definedName name="EMISOR_2DOCUA">#REF!</definedName>
    <definedName name="EMISOR_3ERCUA">#REF!</definedName>
    <definedName name="empty">#REF!</definedName>
    <definedName name="encajec">#REF!</definedName>
    <definedName name="encajed">#REF!</definedName>
    <definedName name="End_Bal">#REF!</definedName>
    <definedName name="ENDA">[48]Q6!$E$156:$AN$156</definedName>
    <definedName name="ENE">#REF!</definedName>
    <definedName name="EOIKROEW">#N/A</definedName>
    <definedName name="EPNF96">#REF!</definedName>
    <definedName name="Equi">#REF!</definedName>
    <definedName name="er" hidden="1">{"Main Economic Indicators",#N/A,FALSE,"C"}</definedName>
    <definedName name="er56gjh" hidden="1">{"TRADE_COMP",#N/A,FALSE,"TAB23APP";"BOP",#N/A,FALSE,"TAB6";"DOT",#N/A,FALSE,"TAB24APP";"EXTDEBT",#N/A,FALSE,"TAB25APP"}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gtgwer" hidden="1">{"Minpmon",#N/A,FALSE,"Monthinput"}</definedName>
    <definedName name="ergtgwer_1" hidden="1">{"Minpmon",#N/A,FALSE,"Monthinput"}</definedName>
    <definedName name="ergtgwer_1_1" hidden="1">{"Minpmon",#N/A,FALSE,"Monthinput"}</definedName>
    <definedName name="ergtgwer_1_2" hidden="1">{"Minpmon",#N/A,FALSE,"Monthinput"}</definedName>
    <definedName name="ergtgwer_1_3" hidden="1">{"Minpmon",#N/A,FALSE,"Monthinput"}</definedName>
    <definedName name="ergtgwer_1_4" hidden="1">{"Minpmon",#N/A,FALSE,"Monthinput"}</definedName>
    <definedName name="ergtgwer_2" hidden="1">{"Minpmon",#N/A,FALSE,"Monthinput"}</definedName>
    <definedName name="ergtgwer_3" hidden="1">{"Minpmon",#N/A,FALSE,"Monthinput"}</definedName>
    <definedName name="ergtgwer_4" hidden="1">{"Minpmon",#N/A,FALSE,"Monthinput"}</definedName>
    <definedName name="ergwerg" hidden="1">{"Tab1",#N/A,FALSE,"P";"Tab2",#N/A,FALSE,"P"}</definedName>
    <definedName name="ergwerg_1" hidden="1">{"Tab1",#N/A,FALSE,"P";"Tab2",#N/A,FALSE,"P"}</definedName>
    <definedName name="ergwerg_1_1" hidden="1">{"Tab1",#N/A,FALSE,"P";"Tab2",#N/A,FALSE,"P"}</definedName>
    <definedName name="ergwerg_1_2" hidden="1">{"Tab1",#N/A,FALSE,"P";"Tab2",#N/A,FALSE,"P"}</definedName>
    <definedName name="ergwerg_1_3" hidden="1">{"Tab1",#N/A,FALSE,"P";"Tab2",#N/A,FALSE,"P"}</definedName>
    <definedName name="ergwerg_1_4" hidden="1">{"Tab1",#N/A,FALSE,"P";"Tab2",#N/A,FALSE,"P"}</definedName>
    <definedName name="ergwerg_2" hidden="1">{"Tab1",#N/A,FALSE,"P";"Tab2",#N/A,FALSE,"P"}</definedName>
    <definedName name="ergwerg_3" hidden="1">{"Tab1",#N/A,FALSE,"P";"Tab2",#N/A,FALSE,"P"}</definedName>
    <definedName name="ergwerg_4" hidden="1">{"Tab1",#N/A,FALSE,"P";"Tab2",#N/A,FALSE,"P"}</definedName>
    <definedName name="ergwetewr" hidden="1">{"Tab1",#N/A,FALSE,"P";"Tab2",#N/A,FALSE,"P"}</definedName>
    <definedName name="ergwetewr_1" hidden="1">{"Tab1",#N/A,FALSE,"P";"Tab2",#N/A,FALSE,"P"}</definedName>
    <definedName name="ergwetewr_1_1" hidden="1">{"Tab1",#N/A,FALSE,"P";"Tab2",#N/A,FALSE,"P"}</definedName>
    <definedName name="ergwetewr_1_2" hidden="1">{"Tab1",#N/A,FALSE,"P";"Tab2",#N/A,FALSE,"P"}</definedName>
    <definedName name="ergwetewr_1_3" hidden="1">{"Tab1",#N/A,FALSE,"P";"Tab2",#N/A,FALSE,"P"}</definedName>
    <definedName name="ergwetewr_1_4" hidden="1">{"Tab1",#N/A,FALSE,"P";"Tab2",#N/A,FALSE,"P"}</definedName>
    <definedName name="ergwetewr_2" hidden="1">{"Tab1",#N/A,FALSE,"P";"Tab2",#N/A,FALSE,"P"}</definedName>
    <definedName name="ergwetewr_3" hidden="1">{"Tab1",#N/A,FALSE,"P";"Tab2",#N/A,FALSE,"P"}</definedName>
    <definedName name="ergwetewr_4" hidden="1">{"Tab1",#N/A,FALSE,"P";"Tab2",#N/A,FALSE,"P"}</definedName>
    <definedName name="ert" hidden="1">{"Minpmon",#N/A,FALSE,"Monthinput"}</definedName>
    <definedName name="ert_1" hidden="1">{"Minpmon",#N/A,FALSE,"Monthinput"}</definedName>
    <definedName name="ert_1_1" hidden="1">{"Minpmon",#N/A,FALSE,"Monthinput"}</definedName>
    <definedName name="ert_1_2" hidden="1">{"Minpmon",#N/A,FALSE,"Monthinput"}</definedName>
    <definedName name="ert_1_3" hidden="1">{"Minpmon",#N/A,FALSE,"Monthinput"}</definedName>
    <definedName name="ert_1_4" hidden="1">{"Minpmon",#N/A,FALSE,"Monthinput"}</definedName>
    <definedName name="ert_2" hidden="1">{"Minpmon",#N/A,FALSE,"Monthinput"}</definedName>
    <definedName name="ert_3" hidden="1">{"Minpmon",#N/A,FALSE,"Monthinput"}</definedName>
    <definedName name="ert_4" hidden="1">{"Minpmon",#N/A,FALSE,"Monthinput"}</definedName>
    <definedName name="erte">'[70]7'!$A$1</definedName>
    <definedName name="erteyrt">'[70]9'!$A$1</definedName>
    <definedName name="erth">'[41]Prog-Ejec'!$G$142</definedName>
    <definedName name="erty" hidden="1">{"Riqfin97",#N/A,FALSE,"Tran";"Riqfinpro",#N/A,FALSE,"Tran"}</definedName>
    <definedName name="ertyer">'[70]5'!$A$1</definedName>
    <definedName name="ertyert">#REF!</definedName>
    <definedName name="ertyertyey">#REF!</definedName>
    <definedName name="ertyryety">'[70]10'!$A$1</definedName>
    <definedName name="ES">[35]Base!$AJ1</definedName>
    <definedName name="es_1">[35]Base!$AJ1048576</definedName>
    <definedName name="esafr">#REF!</definedName>
    <definedName name="esrgwer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>#REF!</definedName>
    <definedName name="estacional">#REF!</definedName>
    <definedName name="etwete" hidden="1">{"Riqfin97",#N/A,FALSE,"Tran";"Riqfinpro",#N/A,FALSE,"Tran"}</definedName>
    <definedName name="etwete_1" hidden="1">{"Riqfin97",#N/A,FALSE,"Tran";"Riqfinpro",#N/A,FALSE,"Tran"}</definedName>
    <definedName name="etwete_1_1" hidden="1">{"Riqfin97",#N/A,FALSE,"Tran";"Riqfinpro",#N/A,FALSE,"Tran"}</definedName>
    <definedName name="etwete_1_2" hidden="1">{"Riqfin97",#N/A,FALSE,"Tran";"Riqfinpro",#N/A,FALSE,"Tran"}</definedName>
    <definedName name="etwete_1_3" hidden="1">{"Riqfin97",#N/A,FALSE,"Tran";"Riqfinpro",#N/A,FALSE,"Tran"}</definedName>
    <definedName name="etwete_1_4" hidden="1">{"Riqfin97",#N/A,FALSE,"Tran";"Riqfinpro",#N/A,FALSE,"Tran"}</definedName>
    <definedName name="etwete_2" hidden="1">{"Riqfin97",#N/A,FALSE,"Tran";"Riqfinpro",#N/A,FALSE,"Tran"}</definedName>
    <definedName name="etwete_3" hidden="1">{"Riqfin97",#N/A,FALSE,"Tran";"Riqfinpro",#N/A,FALSE,"Tran"}</definedName>
    <definedName name="etwete_4" hidden="1">{"Riqfin97",#N/A,FALSE,"Tran";"Riqfinpro",#N/A,FALSE,"Tran"}</definedName>
    <definedName name="ety">'[70]6'!$A$1</definedName>
    <definedName name="EU">[73]CIRRs!$C$62</definedName>
    <definedName name="EUR">[73]CIRRs!$C$87</definedName>
    <definedName name="europa" hidden="1">{"'RIN-INTRANET'!$A$1:$K$71"}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>#REF!</definedName>
    <definedName name="ExchRateUSD">[47]Info!$B$20:$F$46</definedName>
    <definedName name="exec1">#REF!</definedName>
    <definedName name="Exedente">#REF!</definedName>
    <definedName name="ExitWRS">[28]Main!$AB$25</definedName>
    <definedName name="Exportacion_Por_Importancia">[74]Macro1!$A$1</definedName>
    <definedName name="EXR_UPDATE">#REF!</definedName>
    <definedName name="EXTASS_A">#REF!</definedName>
    <definedName name="EXTASS_G97">#REF!</definedName>
    <definedName name="EXTASS_Q96">#REF!</definedName>
    <definedName name="Extra_Pay">#REF!</definedName>
    <definedName name="fadfadsf" hidden="1">{"Riqfin97",#N/A,FALSE,"Tran";"Riqfinpro",#N/A,FALSE,"Tran"}</definedName>
    <definedName name="fadfadsf_1" hidden="1">{"Riqfin97",#N/A,FALSE,"Tran";"Riqfinpro",#N/A,FALSE,"Tran"}</definedName>
    <definedName name="fadfadsf_1_1" hidden="1">{"Riqfin97",#N/A,FALSE,"Tran";"Riqfinpro",#N/A,FALSE,"Tran"}</definedName>
    <definedName name="fadfadsf_1_2" hidden="1">{"Riqfin97",#N/A,FALSE,"Tran";"Riqfinpro",#N/A,FALSE,"Tran"}</definedName>
    <definedName name="fadfadsf_1_3" hidden="1">{"Riqfin97",#N/A,FALSE,"Tran";"Riqfinpro",#N/A,FALSE,"Tran"}</definedName>
    <definedName name="fadfadsf_1_4" hidden="1">{"Riqfin97",#N/A,FALSE,"Tran";"Riqfinpro",#N/A,FALSE,"Tran"}</definedName>
    <definedName name="fadfadsf_2" hidden="1">{"Riqfin97",#N/A,FALSE,"Tran";"Riqfinpro",#N/A,FALSE,"Tran"}</definedName>
    <definedName name="fadfadsf_3" hidden="1">{"Riqfin97",#N/A,FALSE,"Tran";"Riqfinpro",#N/A,FALSE,"Tran"}</definedName>
    <definedName name="fadfadsf_4" hidden="1">{"Riqfin97",#N/A,FALSE,"Tran";"Riqfinpro",#N/A,FALSE,"Tran"}</definedName>
    <definedName name="fadfdfa" hidden="1">{"Tab1",#N/A,FALSE,"P";"Tab2",#N/A,FALSE,"P"}</definedName>
    <definedName name="fadfdfa_1" hidden="1">{"Tab1",#N/A,FALSE,"P";"Tab2",#N/A,FALSE,"P"}</definedName>
    <definedName name="fadfdfa_1_1" hidden="1">{"Tab1",#N/A,FALSE,"P";"Tab2",#N/A,FALSE,"P"}</definedName>
    <definedName name="fadfdfa_1_2" hidden="1">{"Tab1",#N/A,FALSE,"P";"Tab2",#N/A,FALSE,"P"}</definedName>
    <definedName name="fadfdfa_1_3" hidden="1">{"Tab1",#N/A,FALSE,"P";"Tab2",#N/A,FALSE,"P"}</definedName>
    <definedName name="fadfdfa_1_4" hidden="1">{"Tab1",#N/A,FALSE,"P";"Tab2",#N/A,FALSE,"P"}</definedName>
    <definedName name="fadfdfa_2" hidden="1">{"Tab1",#N/A,FALSE,"P";"Tab2",#N/A,FALSE,"P"}</definedName>
    <definedName name="fadfdfa_3" hidden="1">{"Tab1",#N/A,FALSE,"P";"Tab2",#N/A,FALSE,"P"}</definedName>
    <definedName name="fadfdfa_4" hidden="1">{"Tab1",#N/A,FALSE,"P";"Tab2",#N/A,FALSE,"P"}</definedName>
    <definedName name="fadfdfad" hidden="1">{"Riqfin97",#N/A,FALSE,"Tran";"Riqfinpro",#N/A,FALSE,"Tran"}</definedName>
    <definedName name="fadfdfad_1" hidden="1">{"Riqfin97",#N/A,FALSE,"Tran";"Riqfinpro",#N/A,FALSE,"Tran"}</definedName>
    <definedName name="fadfdfad_1_1" hidden="1">{"Riqfin97",#N/A,FALSE,"Tran";"Riqfinpro",#N/A,FALSE,"Tran"}</definedName>
    <definedName name="fadfdfad_1_2" hidden="1">{"Riqfin97",#N/A,FALSE,"Tran";"Riqfinpro",#N/A,FALSE,"Tran"}</definedName>
    <definedName name="fadfdfad_1_3" hidden="1">{"Riqfin97",#N/A,FALSE,"Tran";"Riqfinpro",#N/A,FALSE,"Tran"}</definedName>
    <definedName name="fadfdfad_1_4" hidden="1">{"Riqfin97",#N/A,FALSE,"Tran";"Riqfinpro",#N/A,FALSE,"Tran"}</definedName>
    <definedName name="fadfdfad_2" hidden="1">{"Riqfin97",#N/A,FALSE,"Tran";"Riqfinpro",#N/A,FALSE,"Tran"}</definedName>
    <definedName name="fadfdfad_3" hidden="1">{"Riqfin97",#N/A,FALSE,"Tran";"Riqfinpro",#N/A,FALSE,"Tran"}</definedName>
    <definedName name="fadfdfad_4" hidden="1">{"Riqfin97",#N/A,FALSE,"Tran";"Riqfinpro",#N/A,FALSE,"Tran"}</definedName>
    <definedName name="fasf" hidden="1">{"Tab1",#N/A,FALSE,"P";"Tab2",#N/A,FALSE,"P"}</definedName>
    <definedName name="fasf_1" hidden="1">{"Tab1",#N/A,FALSE,"P";"Tab2",#N/A,FALSE,"P"}</definedName>
    <definedName name="fasf_1_1" hidden="1">{"Tab1",#N/A,FALSE,"P";"Tab2",#N/A,FALSE,"P"}</definedName>
    <definedName name="fasf_1_2" hidden="1">{"Tab1",#N/A,FALSE,"P";"Tab2",#N/A,FALSE,"P"}</definedName>
    <definedName name="fasf_1_3" hidden="1">{"Tab1",#N/A,FALSE,"P";"Tab2",#N/A,FALSE,"P"}</definedName>
    <definedName name="fasf_1_4" hidden="1">{"Tab1",#N/A,FALSE,"P";"Tab2",#N/A,FALSE,"P"}</definedName>
    <definedName name="fasf_2" hidden="1">{"Tab1",#N/A,FALSE,"P";"Tab2",#N/A,FALSE,"P"}</definedName>
    <definedName name="fasf_3" hidden="1">{"Tab1",#N/A,FALSE,"P";"Tab2",#N/A,FALSE,"P"}</definedName>
    <definedName name="fasf_4" hidden="1">{"Tab1",#N/A,FALSE,"P";"Tab2",#N/A,FALSE,"P"}</definedName>
    <definedName name="fcfasdf" hidden="1">{"Tab1",#N/A,FALSE,"P";"Tab2",#N/A,FALSE,"P"}</definedName>
    <definedName name="fcfasdf_1" hidden="1">{"Tab1",#N/A,FALSE,"P";"Tab2",#N/A,FALSE,"P"}</definedName>
    <definedName name="fcfasdf_1_1" hidden="1">{"Tab1",#N/A,FALSE,"P";"Tab2",#N/A,FALSE,"P"}</definedName>
    <definedName name="fcfasdf_1_2" hidden="1">{"Tab1",#N/A,FALSE,"P";"Tab2",#N/A,FALSE,"P"}</definedName>
    <definedName name="fcfasdf_1_3" hidden="1">{"Tab1",#N/A,FALSE,"P";"Tab2",#N/A,FALSE,"P"}</definedName>
    <definedName name="fcfasdf_1_4" hidden="1">{"Tab1",#N/A,FALSE,"P";"Tab2",#N/A,FALSE,"P"}</definedName>
    <definedName name="fcfasdf_2" hidden="1">{"Tab1",#N/A,FALSE,"P";"Tab2",#N/A,FALSE,"P"}</definedName>
    <definedName name="fcfasdf_3" hidden="1">{"Tab1",#N/A,FALSE,"P";"Tab2",#N/A,FALSE,"P"}</definedName>
    <definedName name="fcfasdf_4" hidden="1">{"Tab1",#N/A,FALSE,"P";"Tab2",#N/A,FALSE,"P"}</definedName>
    <definedName name="fd">'[75]WEO Q-4'!$E$13:$AH$13</definedName>
    <definedName name="fdasfa" hidden="1">#REF!</definedName>
    <definedName name="fdsg">#REF!</definedName>
    <definedName name="FE">[35]Base!$AK1</definedName>
    <definedName name="feb">[23]Programa!#REF!</definedName>
    <definedName name="FEB_B7">[76]FEB!$A$282:$L$320</definedName>
    <definedName name="FEB_B8">[76]FEB!$A$321:$L$387</definedName>
    <definedName name="FEB_B9">[76]FEB!$A$388:$L$397</definedName>
    <definedName name="fecha">[23]Programa!#REF!</definedName>
    <definedName name="fecha1">#REF!</definedName>
    <definedName name="Fechacomponentes">OFFSET(#REF!,0,0,COUNT(#REF!))</definedName>
    <definedName name="fed" hidden="1">{"Riqfin97",#N/A,FALSE,"Tran";"Riqfinpro",#N/A,FALSE,"Tran"}</definedName>
    <definedName name="fed_1" hidden="1">{"Riqfin97",#N/A,FALSE,"Tran";"Riqfinpro",#N/A,FALSE,"Tran"}</definedName>
    <definedName name="fed_1_1" hidden="1">{"Riqfin97",#N/A,FALSE,"Tran";"Riqfinpro",#N/A,FALSE,"Tran"}</definedName>
    <definedName name="fed_1_2" hidden="1">{"Riqfin97",#N/A,FALSE,"Tran";"Riqfinpro",#N/A,FALSE,"Tran"}</definedName>
    <definedName name="fed_1_3" hidden="1">{"Riqfin97",#N/A,FALSE,"Tran";"Riqfinpro",#N/A,FALSE,"Tran"}</definedName>
    <definedName name="fed_1_4" hidden="1">{"Riqfin97",#N/A,FALSE,"Tran";"Riqfinpro",#N/A,FALSE,"Tran"}</definedName>
    <definedName name="fed_2" hidden="1">{"Riqfin97",#N/A,FALSE,"Tran";"Riqfinpro",#N/A,FALSE,"Tran"}</definedName>
    <definedName name="fed_3" hidden="1">{"Riqfin97",#N/A,FALSE,"Tran";"Riqfinpro",#N/A,FALSE,"Tran"}</definedName>
    <definedName name="fed_4" hidden="1">{"Riqfin97",#N/A,FALSE,"Tran";"Riqfinpro",#N/A,FALSE,"Tran"}</definedName>
    <definedName name="fer" hidden="1">{"Riqfin97",#N/A,FALSE,"Tran";"Riqfinpro",#N/A,FALSE,"Tran"}</definedName>
    <definedName name="fer_1" hidden="1">{"Riqfin97",#N/A,FALSE,"Tran";"Riqfinpro",#N/A,FALSE,"Tran"}</definedName>
    <definedName name="fer_1_1" hidden="1">{"Riqfin97",#N/A,FALSE,"Tran";"Riqfinpro",#N/A,FALSE,"Tran"}</definedName>
    <definedName name="fer_1_2" hidden="1">{"Riqfin97",#N/A,FALSE,"Tran";"Riqfinpro",#N/A,FALSE,"Tran"}</definedName>
    <definedName name="fer_1_3" hidden="1">{"Riqfin97",#N/A,FALSE,"Tran";"Riqfinpro",#N/A,FALSE,"Tran"}</definedName>
    <definedName name="fer_1_4" hidden="1">{"Riqfin97",#N/A,FALSE,"Tran";"Riqfinpro",#N/A,FALSE,"Tran"}</definedName>
    <definedName name="fer_2" hidden="1">{"Riqfin97",#N/A,FALSE,"Tran";"Riqfinpro",#N/A,FALSE,"Tran"}</definedName>
    <definedName name="fer_3" hidden="1">{"Riqfin97",#N/A,FALSE,"Tran";"Riqfinpro",#N/A,FALSE,"Tran"}</definedName>
    <definedName name="fer_4" hidden="1">{"Riqfin97",#N/A,FALSE,"Tran";"Riqfinpro",#N/A,FALSE,"Tran"}</definedName>
    <definedName name="ff" hidden="1">{"Tab1",#N/A,FALSE,"P";"Tab2",#N/A,FALSE,"P"}</definedName>
    <definedName name="ff_1" hidden="1">{"Tab1",#N/A,FALSE,"P";"Tab2",#N/A,FALSE,"P"}</definedName>
    <definedName name="ff_1_1" hidden="1">{"Tab1",#N/A,FALSE,"P";"Tab2",#N/A,FALSE,"P"}</definedName>
    <definedName name="ff_1_2" hidden="1">{"Tab1",#N/A,FALSE,"P";"Tab2",#N/A,FALSE,"P"}</definedName>
    <definedName name="ff_1_3" hidden="1">{"Tab1",#N/A,FALSE,"P";"Tab2",#N/A,FALSE,"P"}</definedName>
    <definedName name="ff_1_4" hidden="1">{"Tab1",#N/A,FALSE,"P";"Tab2",#N/A,FALSE,"P"}</definedName>
    <definedName name="ff_2" hidden="1">{"Tab1",#N/A,FALSE,"P";"Tab2",#N/A,FALSE,"P"}</definedName>
    <definedName name="ff_3" hidden="1">{"Tab1",#N/A,FALSE,"P";"Tab2",#N/A,FALSE,"P"}</definedName>
    <definedName name="ff_4" hidden="1">{"Tab1",#N/A,FALSE,"P";"Tab2",#N/A,FALSE,"P"}</definedName>
    <definedName name="fff" hidden="1">{"Tab1",#N/A,FALSE,"P";"Tab2",#N/A,FALSE,"P"}</definedName>
    <definedName name="fff_1" hidden="1">{"Tab1",#N/A,FALSE,"P";"Tab2",#N/A,FALSE,"P"}</definedName>
    <definedName name="fff_1_1" hidden="1">{"Tab1",#N/A,FALSE,"P";"Tab2",#N/A,FALSE,"P"}</definedName>
    <definedName name="fff_1_2" hidden="1">{"Tab1",#N/A,FALSE,"P";"Tab2",#N/A,FALSE,"P"}</definedName>
    <definedName name="fff_1_3" hidden="1">{"Tab1",#N/A,FALSE,"P";"Tab2",#N/A,FALSE,"P"}</definedName>
    <definedName name="fff_1_4" hidden="1">{"Tab1",#N/A,FALSE,"P";"Tab2",#N/A,FALSE,"P"}</definedName>
    <definedName name="fff_2" hidden="1">{"Tab1",#N/A,FALSE,"P";"Tab2",#N/A,FALSE,"P"}</definedName>
    <definedName name="fff_3" hidden="1">{"Tab1",#N/A,FALSE,"P";"Tab2",#N/A,FALSE,"P"}</definedName>
    <definedName name="fff_4" hidden="1">{"Tab1",#N/A,FALSE,"P";"Tab2",#N/A,FALSE,"P"}</definedName>
    <definedName name="fffa" hidden="1">{"'brecha'!$A$1:$J$68","'grafica'!$A$83:$M$94"}</definedName>
    <definedName name="fffa_1" hidden="1">{"'brecha'!$A$1:$J$68","'grafica'!$A$83:$M$94"}</definedName>
    <definedName name="fffa_1_1" hidden="1">{"'brecha'!$A$1:$J$68","'grafica'!$A$83:$M$94"}</definedName>
    <definedName name="fffa_1_2" hidden="1">{"'brecha'!$A$1:$J$68","'grafica'!$A$83:$M$94"}</definedName>
    <definedName name="fffa_1_3" hidden="1">{"'brecha'!$A$1:$J$68","'grafica'!$A$83:$M$94"}</definedName>
    <definedName name="fffa_1_4" hidden="1">{"'brecha'!$A$1:$J$68","'grafica'!$A$83:$M$94"}</definedName>
    <definedName name="fffa_2" hidden="1">{"'brecha'!$A$1:$J$68","'grafica'!$A$83:$M$94"}</definedName>
    <definedName name="fffa_3" hidden="1">{"'brecha'!$A$1:$J$68","'grafica'!$A$83:$M$94"}</definedName>
    <definedName name="fffa_4" hidden="1">{"'brecha'!$A$1:$J$68","'grafica'!$A$83:$M$94"}</definedName>
    <definedName name="FFFF" hidden="1">[77]CUADRO1!$A$264:$A$269</definedName>
    <definedName name="ffffff" hidden="1">{"Tab1",#N/A,FALSE,"P";"Tab2",#N/A,FALSE,"P"}</definedName>
    <definedName name="ffffff_1" hidden="1">{"Tab1",#N/A,FALSE,"P";"Tab2",#N/A,FALSE,"P"}</definedName>
    <definedName name="ffffff_1_1" hidden="1">{"Tab1",#N/A,FALSE,"P";"Tab2",#N/A,FALSE,"P"}</definedName>
    <definedName name="ffffff_1_2" hidden="1">{"Tab1",#N/A,FALSE,"P";"Tab2",#N/A,FALSE,"P"}</definedName>
    <definedName name="ffffff_1_3" hidden="1">{"Tab1",#N/A,FALSE,"P";"Tab2",#N/A,FALSE,"P"}</definedName>
    <definedName name="ffffff_1_4" hidden="1">{"Tab1",#N/A,FALSE,"P";"Tab2",#N/A,FALSE,"P"}</definedName>
    <definedName name="ffffff_2" hidden="1">{"Tab1",#N/A,FALSE,"P";"Tab2",#N/A,FALSE,"P"}</definedName>
    <definedName name="ffffff_3" hidden="1">{"Tab1",#N/A,FALSE,"P";"Tab2",#N/A,FALSE,"P"}</definedName>
    <definedName name="ffffff_4" hidden="1">{"Tab1",#N/A,FALSE,"P";"Tab2",#N/A,FALSE,"P"}</definedName>
    <definedName name="fffffff" hidden="1">{"Minpmon",#N/A,FALSE,"Monthinput"}</definedName>
    <definedName name="fffffff_1" hidden="1">{"Minpmon",#N/A,FALSE,"Monthinput"}</definedName>
    <definedName name="fffffff_1_1" hidden="1">{"Minpmon",#N/A,FALSE,"Monthinput"}</definedName>
    <definedName name="fffffff_1_2" hidden="1">{"Minpmon",#N/A,FALSE,"Monthinput"}</definedName>
    <definedName name="fffffff_1_3" hidden="1">{"Minpmon",#N/A,FALSE,"Monthinput"}</definedName>
    <definedName name="fffffff_1_4" hidden="1">{"Minpmon",#N/A,FALSE,"Monthinput"}</definedName>
    <definedName name="fffffff_2" hidden="1">{"Minpmon",#N/A,FALSE,"Monthinput"}</definedName>
    <definedName name="fffffff_3" hidden="1">{"Minpmon",#N/A,FALSE,"Monthinput"}</definedName>
    <definedName name="fffffff_4" hidden="1">{"Minpmon",#N/A,FALSE,"Monthinput"}</definedName>
    <definedName name="ffffffffffffff" hidden="1">{"Riqfin97",#N/A,FALSE,"Tran";"Riqfinpro",#N/A,FALSE,"Tran"}</definedName>
    <definedName name="ffffffffffffff_1" hidden="1">{"Riqfin97",#N/A,FALSE,"Tran";"Riqfinpro",#N/A,FALSE,"Tran"}</definedName>
    <definedName name="ffffffffffffff_1_1" hidden="1">{"Riqfin97",#N/A,FALSE,"Tran";"Riqfinpro",#N/A,FALSE,"Tran"}</definedName>
    <definedName name="ffffffffffffff_1_2" hidden="1">{"Riqfin97",#N/A,FALSE,"Tran";"Riqfinpro",#N/A,FALSE,"Tran"}</definedName>
    <definedName name="ffffffffffffff_1_3" hidden="1">{"Riqfin97",#N/A,FALSE,"Tran";"Riqfinpro",#N/A,FALSE,"Tran"}</definedName>
    <definedName name="ffffffffffffff_1_4" hidden="1">{"Riqfin97",#N/A,FALSE,"Tran";"Riqfinpro",#N/A,FALSE,"Tran"}</definedName>
    <definedName name="ffffffffffffff_2" hidden="1">{"Riqfin97",#N/A,FALSE,"Tran";"Riqfinpro",#N/A,FALSE,"Tran"}</definedName>
    <definedName name="ffffffffffffff_3" hidden="1">{"Riqfin97",#N/A,FALSE,"Tran";"Riqfinpro",#N/A,FALSE,"Tran"}</definedName>
    <definedName name="ffffffffffffff_4" hidden="1">{"Riqfin97",#N/A,FALSE,"Tran";"Riqfinpro",#N/A,FALSE,"Tran"}</definedName>
    <definedName name="ffggg" hidden="1">{"Tab1",#N/A,FALSE,"P";"Tab2",#N/A,FALSE,"P"}</definedName>
    <definedName name="FFNN">#REF!</definedName>
    <definedName name="fg">'[70]19'!$A$1</definedName>
    <definedName name="fgd">#REF!</definedName>
    <definedName name="fgf" hidden="1">{"Riqfin97",#N/A,FALSE,"Tran";"Riqfinpro",#N/A,FALSE,"Tran"}</definedName>
    <definedName name="fgf_1" hidden="1">{"Riqfin97",#N/A,FALSE,"Tran";"Riqfinpro",#N/A,FALSE,"Tran"}</definedName>
    <definedName name="fgf_1_1" hidden="1">{"Riqfin97",#N/A,FALSE,"Tran";"Riqfinpro",#N/A,FALSE,"Tran"}</definedName>
    <definedName name="fgf_1_2" hidden="1">{"Riqfin97",#N/A,FALSE,"Tran";"Riqfinpro",#N/A,FALSE,"Tran"}</definedName>
    <definedName name="fgf_1_3" hidden="1">{"Riqfin97",#N/A,FALSE,"Tran";"Riqfinpro",#N/A,FALSE,"Tran"}</definedName>
    <definedName name="fgf_1_4" hidden="1">{"Riqfin97",#N/A,FALSE,"Tran";"Riqfinpro",#N/A,FALSE,"Tran"}</definedName>
    <definedName name="fgf_2" hidden="1">{"Riqfin97",#N/A,FALSE,"Tran";"Riqfinpro",#N/A,FALSE,"Tran"}</definedName>
    <definedName name="fgf_3" hidden="1">{"Riqfin97",#N/A,FALSE,"Tran";"Riqfinpro",#N/A,FALSE,"Tran"}</definedName>
    <definedName name="fgf_4" hidden="1">{"Riqfin97",#N/A,FALSE,"Tran";"Riqfinpro",#N/A,FALSE,"Tran"}</definedName>
    <definedName name="fig3a">#REF!</definedName>
    <definedName name="fin">#REF!</definedName>
    <definedName name="finan">#REF!</definedName>
    <definedName name="finan1">#REF!</definedName>
    <definedName name="finan3_D">#REF!</definedName>
    <definedName name="Financing" hidden="1">{"Tab1",#N/A,FALSE,"P";"Tab2",#N/A,FALSE,"P"}</definedName>
    <definedName name="Financing_1" hidden="1">{"Tab1",#N/A,FALSE,"P";"Tab2",#N/A,FALSE,"P"}</definedName>
    <definedName name="Financing_1_1" hidden="1">{"Tab1",#N/A,FALSE,"P";"Tab2",#N/A,FALSE,"P"}</definedName>
    <definedName name="Financing_1_2" hidden="1">{"Tab1",#N/A,FALSE,"P";"Tab2",#N/A,FALSE,"P"}</definedName>
    <definedName name="Financing_1_3" hidden="1">{"Tab1",#N/A,FALSE,"P";"Tab2",#N/A,FALSE,"P"}</definedName>
    <definedName name="Financing_1_4" hidden="1">{"Tab1",#N/A,FALSE,"P";"Tab2",#N/A,FALSE,"P"}</definedName>
    <definedName name="Financing_2" hidden="1">{"Tab1",#N/A,FALSE,"P";"Tab2",#N/A,FALSE,"P"}</definedName>
    <definedName name="Financing_3" hidden="1">{"Tab1",#N/A,FALSE,"P";"Tab2",#N/A,FALSE,"P"}</definedName>
    <definedName name="Financing_4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ISC">#REF!</definedName>
    <definedName name="FISINP">[45]fiscal!$B$6:$M$45</definedName>
    <definedName name="FISUM">#REF!</definedName>
    <definedName name="FJHDSAFJKHDSA" localSheetId="11">Scheduled_Payment+Extra_Payment</definedName>
    <definedName name="FJHDSAFJKHDSA" localSheetId="14">Scheduled_Payment+Extra_Payment</definedName>
    <definedName name="FJHDSAFJKHDSA" localSheetId="15">Scheduled_Payment+Extra_Payment</definedName>
    <definedName name="FJHDSAFJKHDSA" localSheetId="17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8">Scheduled_Payment+Extra_Payment</definedName>
    <definedName name="FJHDSAFJKHDSA" localSheetId="9">Scheduled_Payment+Extra_Payment</definedName>
    <definedName name="FJHDSAFJKHDSA">Scheduled_Payment+Extra_Payment</definedName>
    <definedName name="FLOPEC">#REF!</definedName>
    <definedName name="FLOWS">#REF!</definedName>
    <definedName name="fluct">#REF!</definedName>
    <definedName name="FLUJO">'[78]Base de Datos Proyecciones'!$A$2:$H$2</definedName>
    <definedName name="flujo1">[29]FMI!$A$4:$CM$42</definedName>
    <definedName name="flujo2">[29]FMI!$A$44:$CM$80</definedName>
    <definedName name="FLUJO3">[29]FMI!$A$86:$CM$117</definedName>
    <definedName name="FLUJOS">[29]FMI!$A$5:$BV$77</definedName>
    <definedName name="FLUJOS_RECURSOS">#REF!</definedName>
    <definedName name="FNI">#REF!</definedName>
    <definedName name="FO">[35]Base!$AL1</definedName>
    <definedName name="FODESEC">#REF!</definedName>
    <definedName name="FONDO_REINTEGRABLE">[79]INFOP!$C$6</definedName>
    <definedName name="formato">#REF!</definedName>
    <definedName name="FRAMENO">#REF!</definedName>
    <definedName name="FRAMEYES">#REF!</definedName>
    <definedName name="fre" hidden="1">{"Tab1",#N/A,FALSE,"P";"Tab2",#N/A,FALSE,"P"}</definedName>
    <definedName name="fre_1" hidden="1">{"Tab1",#N/A,FALSE,"P";"Tab2",#N/A,FALSE,"P"}</definedName>
    <definedName name="fre_1_1" hidden="1">{"Tab1",#N/A,FALSE,"P";"Tab2",#N/A,FALSE,"P"}</definedName>
    <definedName name="fre_1_2" hidden="1">{"Tab1",#N/A,FALSE,"P";"Tab2",#N/A,FALSE,"P"}</definedName>
    <definedName name="fre_1_3" hidden="1">{"Tab1",#N/A,FALSE,"P";"Tab2",#N/A,FALSE,"P"}</definedName>
    <definedName name="fre_1_4" hidden="1">{"Tab1",#N/A,FALSE,"P";"Tab2",#N/A,FALSE,"P"}</definedName>
    <definedName name="fre_2" hidden="1">{"Tab1",#N/A,FALSE,"P";"Tab2",#N/A,FALSE,"P"}</definedName>
    <definedName name="fre_3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4">Scheduled_Payment+Extra_Payment</definedName>
    <definedName name="FSA" localSheetId="15">Scheduled_Payment+Extra_Payment</definedName>
    <definedName name="FSA" localSheetId="17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8">Scheduled_Payment+Extra_Payment</definedName>
    <definedName name="FSA" localSheetId="9">Scheduled_Payment+Extra_Payment</definedName>
    <definedName name="FSA">Scheduled_Payment+Extra_Payment</definedName>
    <definedName name="fsdf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>#REF!</definedName>
    <definedName name="fsgsgfs">#REF!</definedName>
    <definedName name="fsgwereert" hidden="1">{"Tab1",#N/A,FALSE,"P";"Tab2",#N/A,FALSE,"P"}</definedName>
    <definedName name="fsgwereert_1" hidden="1">{"Tab1",#N/A,FALSE,"P";"Tab2",#N/A,FALSE,"P"}</definedName>
    <definedName name="fsgwereert_1_1" hidden="1">{"Tab1",#N/A,FALSE,"P";"Tab2",#N/A,FALSE,"P"}</definedName>
    <definedName name="fsgwereert_1_2" hidden="1">{"Tab1",#N/A,FALSE,"P";"Tab2",#N/A,FALSE,"P"}</definedName>
    <definedName name="fsgwereert_1_3" hidden="1">{"Tab1",#N/A,FALSE,"P";"Tab2",#N/A,FALSE,"P"}</definedName>
    <definedName name="fsgwereert_1_4" hidden="1">{"Tab1",#N/A,FALSE,"P";"Tab2",#N/A,FALSE,"P"}</definedName>
    <definedName name="fsgwereert_2" hidden="1">{"Tab1",#N/A,FALSE,"P";"Tab2",#N/A,FALSE,"P"}</definedName>
    <definedName name="fsgwereert_3" hidden="1">{"Tab1",#N/A,FALSE,"P";"Tab2",#N/A,FALSE,"P"}</definedName>
    <definedName name="fsgwereert_4" hidden="1">{"Tab1",#N/A,FALSE,"P";"Tab2",#N/A,FALSE,"P"}</definedName>
    <definedName name="ftaref">#REF!</definedName>
    <definedName name="ftconf">#REF!</definedName>
    <definedName name="ftima">#REF!</definedName>
    <definedName name="ftimaf">#REF!</definedName>
    <definedName name="ftr" hidden="1">{"Riqfin97",#N/A,FALSE,"Tran";"Riqfinpro",#N/A,FALSE,"Tran"}</definedName>
    <definedName name="ftr_1" hidden="1">{"Riqfin97",#N/A,FALSE,"Tran";"Riqfinpro",#N/A,FALSE,"Tran"}</definedName>
    <definedName name="ftr_1_1" hidden="1">{"Riqfin97",#N/A,FALSE,"Tran";"Riqfinpro",#N/A,FALSE,"Tran"}</definedName>
    <definedName name="ftr_1_2" hidden="1">{"Riqfin97",#N/A,FALSE,"Tran";"Riqfinpro",#N/A,FALSE,"Tran"}</definedName>
    <definedName name="ftr_1_3" hidden="1">{"Riqfin97",#N/A,FALSE,"Tran";"Riqfinpro",#N/A,FALSE,"Tran"}</definedName>
    <definedName name="ftr_1_4" hidden="1">{"Riqfin97",#N/A,FALSE,"Tran";"Riqfinpro",#N/A,FALSE,"Tran"}</definedName>
    <definedName name="ftr_2" hidden="1">{"Riqfin97",#N/A,FALSE,"Tran";"Riqfinpro",#N/A,FALSE,"Tran"}</definedName>
    <definedName name="ftr_3" hidden="1">{"Riqfin97",#N/A,FALSE,"Tran";"Riqfinpro",#N/A,FALSE,"Tran"}</definedName>
    <definedName name="ftr_4" hidden="1">{"Riqfin97",#N/A,FALSE,"Tran";"Riqfinpro",#N/A,FALSE,"Tran"}</definedName>
    <definedName name="fty" hidden="1">{"Riqfin97",#N/A,FALSE,"Tran";"Riqfinpro",#N/A,FALSE,"Tran"}</definedName>
    <definedName name="fty_1" hidden="1">{"Riqfin97",#N/A,FALSE,"Tran";"Riqfinpro",#N/A,FALSE,"Tran"}</definedName>
    <definedName name="fty_1_1" hidden="1">{"Riqfin97",#N/A,FALSE,"Tran";"Riqfinpro",#N/A,FALSE,"Tran"}</definedName>
    <definedName name="fty_1_2" hidden="1">{"Riqfin97",#N/A,FALSE,"Tran";"Riqfinpro",#N/A,FALSE,"Tran"}</definedName>
    <definedName name="fty_1_3" hidden="1">{"Riqfin97",#N/A,FALSE,"Tran";"Riqfinpro",#N/A,FALSE,"Tran"}</definedName>
    <definedName name="fty_1_4" hidden="1">{"Riqfin97",#N/A,FALSE,"Tran";"Riqfinpro",#N/A,FALSE,"Tran"}</definedName>
    <definedName name="fty_2" hidden="1">{"Riqfin97",#N/A,FALSE,"Tran";"Riqfinpro",#N/A,FALSE,"Tran"}</definedName>
    <definedName name="fty_3" hidden="1">{"Riqfin97",#N/A,FALSE,"Tran";"Riqfinpro",#N/A,FALSE,"Tran"}</definedName>
    <definedName name="fty_4" hidden="1">{"Riqfin97",#N/A,FALSE,"Tran";"Riqfinpro",#N/A,FALSE,"Tran"}</definedName>
    <definedName name="FUENTE">#REF!</definedName>
    <definedName name="Full_Print">#REF!</definedName>
    <definedName name="G">[35]Base!$AM1</definedName>
    <definedName name="G.C._1ERCUA">#REF!</definedName>
    <definedName name="G.C._2DOCUA">#REF!</definedName>
    <definedName name="G.C._3ERCUA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STOCORD">'[12]PIB corr'!#REF!</definedName>
    <definedName name="GASTORO">'[12]PIB corr'!#REF!</definedName>
    <definedName name="GATO">#REF!</definedName>
    <definedName name="gbnj" hidden="1">{"Tab1",#N/A,FALSE,"P";"Tab2",#N/A,FALSE,"P"}</definedName>
    <definedName name="GCB_NGDP">#N/A</definedName>
    <definedName name="GCENL">[80]WEO!#REF!</definedName>
    <definedName name="GCRG">[80]WEO!#REF!</definedName>
    <definedName name="gd" hidden="1">{"'RIN-INTRANET'!$A$1:$K$71"}</definedName>
    <definedName name="GDPDEFL">[81]NA!#REF!</definedName>
    <definedName name="GDPOR">[81]NA!#REF!</definedName>
    <definedName name="GDPOR_">[81]NA!#REF!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'[40]Debt 2009'!#REF!</definedName>
    <definedName name="gedr">'[40]Debt 2009'!#REF!</definedName>
    <definedName name="gfd" hidden="1">{"mt1",#N/A,FALSE,"Debt";"mt2",#N/A,FALSE,"Debt";"mt3",#N/A,FALSE,"Debt";"mt4",#N/A,FALSE,"Debt";"mt5",#N/A,FALSE,"Debt";"mt6",#N/A,FALSE,"Debt";"mt7",#N/A,FALSE,"Debt"}</definedName>
    <definedName name="gffd" hidden="1">{"Riqfin97",#N/A,FALSE,"Tran";"Riqfinpro",#N/A,FALSE,"Tran"}</definedName>
    <definedName name="gffgfj" hidden="1">{"'RIN-INTRANET'!$A$1:$K$71"}</definedName>
    <definedName name="gffgfj_1" hidden="1">{"'RIN-INTRANET'!$A$1:$K$71"}</definedName>
    <definedName name="gffgfj_1_1" hidden="1">{"'RIN-INTRANET'!$A$1:$K$71"}</definedName>
    <definedName name="gffgfj_1_1_1" hidden="1">{"'RIN-INTRANET'!$A$1:$K$71"}</definedName>
    <definedName name="gffgfj_1_1_2" hidden="1">{"'RIN-INTRANET'!$A$1:$K$71"}</definedName>
    <definedName name="gffgfj_1_1_3" hidden="1">{"'RIN-INTRANET'!$A$1:$K$71"}</definedName>
    <definedName name="gffgfj_1_1_4" hidden="1">{"'RIN-INTRANET'!$A$1:$K$71"}</definedName>
    <definedName name="gffgfj_1_2" hidden="1">{"'RIN-INTRANET'!$A$1:$K$71"}</definedName>
    <definedName name="gffgfj_1_2_1" hidden="1">{"'RIN-INTRANET'!$A$1:$K$71"}</definedName>
    <definedName name="gffgfj_1_2_2" hidden="1">{"'RIN-INTRANET'!$A$1:$K$71"}</definedName>
    <definedName name="gffgfj_1_2_3" hidden="1">{"'RIN-INTRANET'!$A$1:$K$71"}</definedName>
    <definedName name="gffgfj_1_3" hidden="1">{"'RIN-INTRANET'!$A$1:$K$71"}</definedName>
    <definedName name="gffgfj_1_4" hidden="1">{"'RIN-INTRANET'!$A$1:$K$71"}</definedName>
    <definedName name="gffgfj_1_5" hidden="1">{"'RIN-INTRANET'!$A$1:$K$71"}</definedName>
    <definedName name="gffgfj_2" hidden="1">{"'RIN-INTRANET'!$A$1:$K$71"}</definedName>
    <definedName name="gffgfj_2_1" hidden="1">{"'RIN-INTRANET'!$A$1:$K$71"}</definedName>
    <definedName name="gffgfj_2_2" hidden="1">{"'RIN-INTRANET'!$A$1:$K$71"}</definedName>
    <definedName name="gffgfj_2_3" hidden="1">{"'RIN-INTRANET'!$A$1:$K$71"}</definedName>
    <definedName name="gffgfj_2_4" hidden="1">{"'RIN-INTRANET'!$A$1:$K$71"}</definedName>
    <definedName name="gffgfj_3" hidden="1">{"'RIN-INTRANET'!$A$1:$K$71"}</definedName>
    <definedName name="gffgfj_4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>#REF!</definedName>
    <definedName name="GGENL">[80]WEO!#REF!</definedName>
    <definedName name="ggfsgf" hidden="1">{"Riqfin97",#N/A,FALSE,"Tran";"Riqfinpro",#N/A,FALSE,"Tran"}</definedName>
    <definedName name="ggfsgf_1" hidden="1">{"Riqfin97",#N/A,FALSE,"Tran";"Riqfinpro",#N/A,FALSE,"Tran"}</definedName>
    <definedName name="ggfsgf_1_1" hidden="1">{"Riqfin97",#N/A,FALSE,"Tran";"Riqfinpro",#N/A,FALSE,"Tran"}</definedName>
    <definedName name="ggfsgf_1_2" hidden="1">{"Riqfin97",#N/A,FALSE,"Tran";"Riqfinpro",#N/A,FALSE,"Tran"}</definedName>
    <definedName name="ggfsgf_1_3" hidden="1">{"Riqfin97",#N/A,FALSE,"Tran";"Riqfinpro",#N/A,FALSE,"Tran"}</definedName>
    <definedName name="ggfsgf_1_4" hidden="1">{"Riqfin97",#N/A,FALSE,"Tran";"Riqfinpro",#N/A,FALSE,"Tran"}</definedName>
    <definedName name="ggfsgf_2" hidden="1">{"Riqfin97",#N/A,FALSE,"Tran";"Riqfinpro",#N/A,FALSE,"Tran"}</definedName>
    <definedName name="ggfsgf_3" hidden="1">{"Riqfin97",#N/A,FALSE,"Tran";"Riqfinpro",#N/A,FALSE,"Tran"}</definedName>
    <definedName name="ggfsgf_4" hidden="1">{"Riqfin97",#N/A,FALSE,"Tran";"Riqfinpro",#N/A,FALSE,"Tran"}</definedName>
    <definedName name="ggg" hidden="1">{"Riqfin97",#N/A,FALSE,"Tran";"Riqfinpro",#N/A,FALSE,"Tran"}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hidden="1">{"Riqfin97",#N/A,FALSE,"Tran";"Riqfinpro",#N/A,FALSE,"Tran"}</definedName>
    <definedName name="ggg_1_1" hidden="1">{"Riqfin97",#N/A,FALSE,"Tran";"Riqfinpro",#N/A,FALSE,"Tran"}</definedName>
    <definedName name="ggg_1_2" hidden="1">{"Riqfin97",#N/A,FALSE,"Tran";"Riqfinpro",#N/A,FALSE,"Tran"}</definedName>
    <definedName name="ggg_1_3" hidden="1">{"Riqfin97",#N/A,FALSE,"Tran";"Riqfinpro",#N/A,FALSE,"Tran"}</definedName>
    <definedName name="ggg_1_4" hidden="1">{"Riqfin97",#N/A,FALSE,"Tran";"Riqfinpro",#N/A,FALSE,"Tran"}</definedName>
    <definedName name="ggg_2" hidden="1">{"Riqfin97",#N/A,FALSE,"Tran";"Riqfinpro",#N/A,FALSE,"Tran"}</definedName>
    <definedName name="ggg_3" hidden="1">{"Riqfin97",#N/A,FALSE,"Tran";"Riqfinpro",#N/A,FALSE,"Tran"}</definedName>
    <definedName name="ggg_4" hidden="1">{"Riqfin97",#N/A,FALSE,"Tran";"Riqfinpro",#N/A,FALSE,"Tran"}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'[82]J(Priv.Cap)'!#REF!</definedName>
    <definedName name="gggggggg" hidden="1">{"Tab1",#N/A,FALSE,"P";"Tab2",#N/A,FALSE,"P"}</definedName>
    <definedName name="gghh">#N/A</definedName>
    <definedName name="GGRG">[80]WEO!#REF!</definedName>
    <definedName name="GHG">#N/A</definedName>
    <definedName name="ghs">'[41]Prog-Ejec'!$G$229</definedName>
    <definedName name="ght" hidden="1">{"Tab1",#N/A,FALSE,"P";"Tab2",#N/A,FALSE,"P"}</definedName>
    <definedName name="ght_1" hidden="1">{"Tab1",#N/A,FALSE,"P";"Tab2",#N/A,FALSE,"P"}</definedName>
    <definedName name="ght_1_1" hidden="1">{"Tab1",#N/A,FALSE,"P";"Tab2",#N/A,FALSE,"P"}</definedName>
    <definedName name="ght_1_2" hidden="1">{"Tab1",#N/A,FALSE,"P";"Tab2",#N/A,FALSE,"P"}</definedName>
    <definedName name="ght_1_3" hidden="1">{"Tab1",#N/A,FALSE,"P";"Tab2",#N/A,FALSE,"P"}</definedName>
    <definedName name="ght_1_4" hidden="1">{"Tab1",#N/A,FALSE,"P";"Tab2",#N/A,FALSE,"P"}</definedName>
    <definedName name="ght_2" hidden="1">{"Tab1",#N/A,FALSE,"P";"Tab2",#N/A,FALSE,"P"}</definedName>
    <definedName name="ght_3" hidden="1">{"Tab1",#N/A,FALSE,"P";"Tab2",#N/A,FALSE,"P"}</definedName>
    <definedName name="ght_4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'[41]Prog-Ejec'!$A$9:$D$33</definedName>
    <definedName name="GL_Z">#REF!</definedName>
    <definedName name="GOBIERNO1">#REF!</definedName>
    <definedName name="GOBIERNO2">#REF!</definedName>
    <definedName name="GOESC96">#REF!</definedName>
    <definedName name="govt">[54]Bilateral!#REF!</definedName>
    <definedName name="GR">[35]Base!$AN1</definedName>
    <definedName name="_xlnm.Recorder">#REF!</definedName>
    <definedName name="Grace_IDA">#REF!</definedName>
    <definedName name="Grace_NC">#REF!</definedName>
    <definedName name="Grace1_IDA">#REF!</definedName>
    <definedName name="Graphs">#REF!</definedName>
    <definedName name="gre" hidden="1">{"Riqfin97",#N/A,FALSE,"Tran";"Riqfinpro",#N/A,FALSE,"Tran"}</definedName>
    <definedName name="gre_1" hidden="1">{"Riqfin97",#N/A,FALSE,"Tran";"Riqfinpro",#N/A,FALSE,"Tran"}</definedName>
    <definedName name="gre_1_1" hidden="1">{"Riqfin97",#N/A,FALSE,"Tran";"Riqfinpro",#N/A,FALSE,"Tran"}</definedName>
    <definedName name="gre_1_2" hidden="1">{"Riqfin97",#N/A,FALSE,"Tran";"Riqfinpro",#N/A,FALSE,"Tran"}</definedName>
    <definedName name="gre_1_3" hidden="1">{"Riqfin97",#N/A,FALSE,"Tran";"Riqfinpro",#N/A,FALSE,"Tran"}</definedName>
    <definedName name="gre_1_4" hidden="1">{"Riqfin97",#N/A,FALSE,"Tran";"Riqfinpro",#N/A,FALSE,"Tran"}</definedName>
    <definedName name="gre_2" hidden="1">{"Riqfin97",#N/A,FALSE,"Tran";"Riqfinpro",#N/A,FALSE,"Tran"}</definedName>
    <definedName name="gre_3" hidden="1">{"Riqfin97",#N/A,FALSE,"Tran";"Riqfinpro",#N/A,FALSE,"Tran"}</definedName>
    <definedName name="gre_4" hidden="1">{"Riqfin97",#N/A,FALSE,"Tran";"Riqfinpro",#N/A,FALSE,"Tran"}</definedName>
    <definedName name="grgwe" hidden="1">{"Minpmon",#N/A,FALSE,"Monthinput"}</definedName>
    <definedName name="grgwe_1" hidden="1">{"Minpmon",#N/A,FALSE,"Monthinput"}</definedName>
    <definedName name="grgwe_1_1" hidden="1">{"Minpmon",#N/A,FALSE,"Monthinput"}</definedName>
    <definedName name="grgwe_1_2" hidden="1">{"Minpmon",#N/A,FALSE,"Monthinput"}</definedName>
    <definedName name="grgwe_1_3" hidden="1">{"Minpmon",#N/A,FALSE,"Monthinput"}</definedName>
    <definedName name="grgwe_1_4" hidden="1">{"Minpmon",#N/A,FALSE,"Monthinput"}</definedName>
    <definedName name="grgwe_2" hidden="1">{"Minpmon",#N/A,FALSE,"Monthinput"}</definedName>
    <definedName name="grgwe_3" hidden="1">{"Minpmon",#N/A,FALSE,"Monthinput"}</definedName>
    <definedName name="grgwe_4" hidden="1">{"Minpmon",#N/A,FALSE,"Monthinput"}</definedName>
    <definedName name="gujk">'[41]Prog-Ejec'!$G$9:$J$37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gyu_1" hidden="1">{"Tab1",#N/A,FALSE,"P";"Tab2",#N/A,FALSE,"P"}</definedName>
    <definedName name="gyu_1_1" hidden="1">{"Tab1",#N/A,FALSE,"P";"Tab2",#N/A,FALSE,"P"}</definedName>
    <definedName name="gyu_1_2" hidden="1">{"Tab1",#N/A,FALSE,"P";"Tab2",#N/A,FALSE,"P"}</definedName>
    <definedName name="gyu_1_3" hidden="1">{"Tab1",#N/A,FALSE,"P";"Tab2",#N/A,FALSE,"P"}</definedName>
    <definedName name="gyu_1_4" hidden="1">{"Tab1",#N/A,FALSE,"P";"Tab2",#N/A,FALSE,"P"}</definedName>
    <definedName name="gyu_2" hidden="1">{"Tab1",#N/A,FALSE,"P";"Tab2",#N/A,FALSE,"P"}</definedName>
    <definedName name="gyu_3" hidden="1">{"Tab1",#N/A,FALSE,"P";"Tab2",#N/A,FALSE,"P"}</definedName>
    <definedName name="gyu_4" hidden="1">{"Tab1",#N/A,FALSE,"P";"Tab2",#N/A,FALSE,"P"}</definedName>
    <definedName name="gz">[83]MD5!#REF!</definedName>
    <definedName name="h">#REF!</definedName>
    <definedName name="hacienda1">[84]HACIENDA!$A$2:$M$28</definedName>
    <definedName name="hacienda2">[84]HACIENDA!$A$1:$N$28</definedName>
    <definedName name="harina" hidden="1">{"'boletin'!$A$1:$R$73"}</definedName>
    <definedName name="hdah" hidden="1">{"'RIN-INTRANET'!$A$1:$K$71"}</definedName>
    <definedName name="hdah_1" hidden="1">{"'RIN-INTRANET'!$A$1:$K$71"}</definedName>
    <definedName name="hdah_1_1" hidden="1">{"'RIN-INTRANET'!$A$1:$K$71"}</definedName>
    <definedName name="hdah_1_1_1" hidden="1">{"'RIN-INTRANET'!$A$1:$K$71"}</definedName>
    <definedName name="hdah_1_1_2" hidden="1">{"'RIN-INTRANET'!$A$1:$K$71"}</definedName>
    <definedName name="hdah_1_1_3" hidden="1">{"'RIN-INTRANET'!$A$1:$K$71"}</definedName>
    <definedName name="hdah_1_1_4" hidden="1">{"'RIN-INTRANET'!$A$1:$K$71"}</definedName>
    <definedName name="hdah_1_2" hidden="1">{"'RIN-INTRANET'!$A$1:$K$71"}</definedName>
    <definedName name="hdah_1_2_1" hidden="1">{"'RIN-INTRANET'!$A$1:$K$71"}</definedName>
    <definedName name="hdah_1_2_2" hidden="1">{"'RIN-INTRANET'!$A$1:$K$71"}</definedName>
    <definedName name="hdah_1_2_3" hidden="1">{"'RIN-INTRANET'!$A$1:$K$71"}</definedName>
    <definedName name="hdah_1_3" hidden="1">{"'RIN-INTRANET'!$A$1:$K$71"}</definedName>
    <definedName name="hdah_1_4" hidden="1">{"'RIN-INTRANET'!$A$1:$K$71"}</definedName>
    <definedName name="hdah_1_5" hidden="1">{"'RIN-INTRANET'!$A$1:$K$71"}</definedName>
    <definedName name="hdah_2" hidden="1">{"'RIN-INTRANET'!$A$1:$K$71"}</definedName>
    <definedName name="hdah_2_1" hidden="1">{"'RIN-INTRANET'!$A$1:$K$71"}</definedName>
    <definedName name="hdah_2_2" hidden="1">{"'RIN-INTRANET'!$A$1:$K$71"}</definedName>
    <definedName name="hdah_2_3" hidden="1">{"'RIN-INTRANET'!$A$1:$K$71"}</definedName>
    <definedName name="hdah_2_4" hidden="1">{"'RIN-INTRANET'!$A$1:$K$71"}</definedName>
    <definedName name="hdah_3" hidden="1">{"'RIN-INTRANET'!$A$1:$K$71"}</definedName>
    <definedName name="hdah_4" hidden="1">{"'RIN-INTRANET'!$A$1:$K$71"}</definedName>
    <definedName name="hdah_5" hidden="1">{"'RIN-INTRANET'!$A$1:$K$71"}</definedName>
    <definedName name="hdgdh" hidden="1">{"'RIN-INTRANET'!$A$1:$K$71"}</definedName>
    <definedName name="hdgdh_1" hidden="1">{"'RIN-INTRANET'!$A$1:$K$71"}</definedName>
    <definedName name="hdgdh_1_1" hidden="1">{"'RIN-INTRANET'!$A$1:$K$71"}</definedName>
    <definedName name="hdgdh_1_1_1" hidden="1">{"'RIN-INTRANET'!$A$1:$K$71"}</definedName>
    <definedName name="hdgdh_1_1_2" hidden="1">{"'RIN-INTRANET'!$A$1:$K$71"}</definedName>
    <definedName name="hdgdh_1_1_3" hidden="1">{"'RIN-INTRANET'!$A$1:$K$71"}</definedName>
    <definedName name="hdgdh_1_1_4" hidden="1">{"'RIN-INTRANET'!$A$1:$K$71"}</definedName>
    <definedName name="hdgdh_1_2" hidden="1">{"'RIN-INTRANET'!$A$1:$K$71"}</definedName>
    <definedName name="hdgdh_1_2_1" hidden="1">{"'RIN-INTRANET'!$A$1:$K$71"}</definedName>
    <definedName name="hdgdh_1_2_2" hidden="1">{"'RIN-INTRANET'!$A$1:$K$71"}</definedName>
    <definedName name="hdgdh_1_2_3" hidden="1">{"'RIN-INTRANET'!$A$1:$K$71"}</definedName>
    <definedName name="hdgdh_1_3" hidden="1">{"'RIN-INTRANET'!$A$1:$K$71"}</definedName>
    <definedName name="hdgdh_1_4" hidden="1">{"'RIN-INTRANET'!$A$1:$K$71"}</definedName>
    <definedName name="hdgdh_1_5" hidden="1">{"'RIN-INTRANET'!$A$1:$K$71"}</definedName>
    <definedName name="hdgdh_2" hidden="1">{"'RIN-INTRANET'!$A$1:$K$71"}</definedName>
    <definedName name="hdgdh_2_1" hidden="1">{"'RIN-INTRANET'!$A$1:$K$71"}</definedName>
    <definedName name="hdgdh_2_2" hidden="1">{"'RIN-INTRANET'!$A$1:$K$71"}</definedName>
    <definedName name="hdgdh_2_3" hidden="1">{"'RIN-INTRANET'!$A$1:$K$71"}</definedName>
    <definedName name="hdgdh_2_4" hidden="1">{"'RIN-INTRANET'!$A$1:$K$71"}</definedName>
    <definedName name="hdgdh_3" hidden="1">{"'RIN-INTRANET'!$A$1:$K$71"}</definedName>
    <definedName name="hdgdh_4" hidden="1">{"'RIN-INTRANET'!$A$1:$K$71"}</definedName>
    <definedName name="hdgdh_5" hidden="1">{"'RIN-INTRANET'!$A$1:$K$71"}</definedName>
    <definedName name="Header_Row">ROW(#REF!)</definedName>
    <definedName name="Heading39">#REF!</definedName>
    <definedName name="hello" hidden="1">{#N/A,#N/A,FALSE,"CB";#N/A,#N/A,FALSE,"CMB";#N/A,#N/A,FALSE,"BSYS";#N/A,#N/A,FALSE,"NBFI";#N/A,#N/A,FALSE,"FSYS"}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hidden="1">{"Minpmon",#N/A,FALSE,"Monthinput"}</definedName>
    <definedName name="hhh_1" hidden="1">{"Minpmon",#N/A,FALSE,"Monthinput"}</definedName>
    <definedName name="hhh_1_1" hidden="1">{"Minpmon",#N/A,FALSE,"Monthinput"}</definedName>
    <definedName name="hhh_1_2" hidden="1">{"Minpmon",#N/A,FALSE,"Monthinput"}</definedName>
    <definedName name="hhh_1_3" hidden="1">{"Minpmon",#N/A,FALSE,"Monthinput"}</definedName>
    <definedName name="hhh_1_4" hidden="1">{"Minpmon",#N/A,FALSE,"Monthinput"}</definedName>
    <definedName name="hhh_2" hidden="1">{"Minpmon",#N/A,FALSE,"Monthinput"}</definedName>
    <definedName name="hhh_3" hidden="1">{"Minpmon",#N/A,FALSE,"Monthinput"}</definedName>
    <definedName name="hhh_4" hidden="1">{"Minpmon",#N/A,FALSE,"Monthinput"}</definedName>
    <definedName name="hhhh">#N/A</definedName>
    <definedName name="hhhhh" hidden="1">{"Tab1",#N/A,FALSE,"P";"Tab2",#N/A,FALSE,"P"}</definedName>
    <definedName name="hhhhh_1" hidden="1">{"Tab1",#N/A,FALSE,"P";"Tab2",#N/A,FALSE,"P"}</definedName>
    <definedName name="hhhhh_1_1" hidden="1">{"Tab1",#N/A,FALSE,"P";"Tab2",#N/A,FALSE,"P"}</definedName>
    <definedName name="hhhhh_1_2" hidden="1">{"Tab1",#N/A,FALSE,"P";"Tab2",#N/A,FALSE,"P"}</definedName>
    <definedName name="hhhhh_1_3" hidden="1">{"Tab1",#N/A,FALSE,"P";"Tab2",#N/A,FALSE,"P"}</definedName>
    <definedName name="hhhhh_1_4" hidden="1">{"Tab1",#N/A,FALSE,"P";"Tab2",#N/A,FALSE,"P"}</definedName>
    <definedName name="hhhhh_2" hidden="1">{"Tab1",#N/A,FALSE,"P";"Tab2",#N/A,FALSE,"P"}</definedName>
    <definedName name="hhhhh_3" hidden="1">{"Tab1",#N/A,FALSE,"P";"Tab2",#N/A,FALSE,"P"}</definedName>
    <definedName name="hhhhh_4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>#REF!</definedName>
    <definedName name="High_external">#REF!</definedName>
    <definedName name="High_fiscal">#REF!</definedName>
    <definedName name="High_growth_extended">#REF!</definedName>
    <definedName name="High_growth_summary">#REF!</definedName>
    <definedName name="High_monetary">#REF!</definedName>
    <definedName name="High_real">#REF!</definedName>
    <definedName name="High_summary">#REF!</definedName>
    <definedName name="hihp" hidden="1">{"Riqfin97",#N/A,FALSE,"Tran";"Riqfinpro",#N/A,FALSE,"Tran"}</definedName>
    <definedName name="hihp_1" hidden="1">{"Riqfin97",#N/A,FALSE,"Tran";"Riqfinpro",#N/A,FALSE,"Tran"}</definedName>
    <definedName name="hihp_1_1" hidden="1">{"Riqfin97",#N/A,FALSE,"Tran";"Riqfinpro",#N/A,FALSE,"Tran"}</definedName>
    <definedName name="hihp_1_2" hidden="1">{"Riqfin97",#N/A,FALSE,"Tran";"Riqfinpro",#N/A,FALSE,"Tran"}</definedName>
    <definedName name="hihp_1_3" hidden="1">{"Riqfin97",#N/A,FALSE,"Tran";"Riqfinpro",#N/A,FALSE,"Tran"}</definedName>
    <definedName name="hihp_1_4" hidden="1">{"Riqfin97",#N/A,FALSE,"Tran";"Riqfinpro",#N/A,FALSE,"Tran"}</definedName>
    <definedName name="hihp_2" hidden="1">{"Riqfin97",#N/A,FALSE,"Tran";"Riqfinpro",#N/A,FALSE,"Tran"}</definedName>
    <definedName name="hihp_3" hidden="1">{"Riqfin97",#N/A,FALSE,"Tran";"Riqfinpro",#N/A,FALSE,"Tran"}</definedName>
    <definedName name="hihp_4" hidden="1">{"Riqfin97",#N/A,FALSE,"Tran";"Riqfinpro",#N/A,FALSE,"Tran"}</definedName>
    <definedName name="hio" hidden="1">{"Tab1",#N/A,FALSE,"P";"Tab2",#N/A,FALSE,"P"}</definedName>
    <definedName name="hio_1" hidden="1">{"Tab1",#N/A,FALSE,"P";"Tab2",#N/A,FALSE,"P"}</definedName>
    <definedName name="hio_1_1" hidden="1">{"Tab1",#N/A,FALSE,"P";"Tab2",#N/A,FALSE,"P"}</definedName>
    <definedName name="hio_1_2" hidden="1">{"Tab1",#N/A,FALSE,"P";"Tab2",#N/A,FALSE,"P"}</definedName>
    <definedName name="hio_1_3" hidden="1">{"Tab1",#N/A,FALSE,"P";"Tab2",#N/A,FALSE,"P"}</definedName>
    <definedName name="hio_1_4" hidden="1">{"Tab1",#N/A,FALSE,"P";"Tab2",#N/A,FALSE,"P"}</definedName>
    <definedName name="hio_2" hidden="1">{"Tab1",#N/A,FALSE,"P";"Tab2",#N/A,FALSE,"P"}</definedName>
    <definedName name="hio_3" hidden="1">{"Tab1",#N/A,FALSE,"P";"Tab2",#N/A,FALSE,"P"}</definedName>
    <definedName name="hio_4" hidden="1">{"Tab1",#N/A,FALSE,"P";"Tab2",#N/A,FALSE,"P"}</definedName>
    <definedName name="hip">'[85]Supuestos '!$A$3:$I$34</definedName>
    <definedName name="HIPCDATA">#REF!</definedName>
    <definedName name="hjdhshsd" hidden="1">{"'RIN-INTRANET'!$A$1:$K$71"}</definedName>
    <definedName name="hjdhshsd_1" hidden="1">{"'RIN-INTRANET'!$A$1:$K$71"}</definedName>
    <definedName name="hjdhshsd_1_1" hidden="1">{"'RIN-INTRANET'!$A$1:$K$71"}</definedName>
    <definedName name="hjdhshsd_1_1_1" hidden="1">{"'RIN-INTRANET'!$A$1:$K$71"}</definedName>
    <definedName name="hjdhshsd_1_1_2" hidden="1">{"'RIN-INTRANET'!$A$1:$K$71"}</definedName>
    <definedName name="hjdhshsd_1_1_3" hidden="1">{"'RIN-INTRANET'!$A$1:$K$71"}</definedName>
    <definedName name="hjdhshsd_1_1_4" hidden="1">{"'RIN-INTRANET'!$A$1:$K$71"}</definedName>
    <definedName name="hjdhshsd_1_2" hidden="1">{"'RIN-INTRANET'!$A$1:$K$71"}</definedName>
    <definedName name="hjdhshsd_1_2_1" hidden="1">{"'RIN-INTRANET'!$A$1:$K$71"}</definedName>
    <definedName name="hjdhshsd_1_2_2" hidden="1">{"'RIN-INTRANET'!$A$1:$K$71"}</definedName>
    <definedName name="hjdhshsd_1_2_3" hidden="1">{"'RIN-INTRANET'!$A$1:$K$71"}</definedName>
    <definedName name="hjdhshsd_1_3" hidden="1">{"'RIN-INTRANET'!$A$1:$K$71"}</definedName>
    <definedName name="hjdhshsd_1_4" hidden="1">{"'RIN-INTRANET'!$A$1:$K$71"}</definedName>
    <definedName name="hjdhshsd_1_5" hidden="1">{"'RIN-INTRANET'!$A$1:$K$71"}</definedName>
    <definedName name="hjdhshsd_2" hidden="1">{"'RIN-INTRANET'!$A$1:$K$71"}</definedName>
    <definedName name="hjdhshsd_2_1" hidden="1">{"'RIN-INTRANET'!$A$1:$K$71"}</definedName>
    <definedName name="hjdhshsd_2_2" hidden="1">{"'RIN-INTRANET'!$A$1:$K$71"}</definedName>
    <definedName name="hjdhshsd_2_3" hidden="1">{"'RIN-INTRANET'!$A$1:$K$71"}</definedName>
    <definedName name="hjdhshsd_2_4" hidden="1">{"'RIN-INTRANET'!$A$1:$K$71"}</definedName>
    <definedName name="hjdhshsd_3" hidden="1">{"'RIN-INTRANET'!$A$1:$K$71"}</definedName>
    <definedName name="hjdhshsd_4" hidden="1">{"'RIN-INTRANET'!$A$1:$K$71"}</definedName>
    <definedName name="hjdhshsd_5" hidden="1">{"'RIN-INTRANET'!$A$1:$K$71"}</definedName>
    <definedName name="hjk" hidden="1">{"Riqfin97",#N/A,FALSE,"Tran";"Riqfinpro",#N/A,FALSE,"Tran"}</definedName>
    <definedName name="hn" hidden="1">{"Riqfin97",#N/A,FALSE,"Tran";"Riqfinpro",#N/A,FALSE,"Tran"}</definedName>
    <definedName name="hora">[23]Programa!#REF!</definedName>
    <definedName name="HOSP96">#REF!</definedName>
    <definedName name="hpu" hidden="1">{"Tab1",#N/A,FALSE,"P";"Tab2",#N/A,FALSE,"P"}</definedName>
    <definedName name="hpu_1" hidden="1">{"Tab1",#N/A,FALSE,"P";"Tab2",#N/A,FALSE,"P"}</definedName>
    <definedName name="hpu_1_1" hidden="1">{"Tab1",#N/A,FALSE,"P";"Tab2",#N/A,FALSE,"P"}</definedName>
    <definedName name="hpu_1_2" hidden="1">{"Tab1",#N/A,FALSE,"P";"Tab2",#N/A,FALSE,"P"}</definedName>
    <definedName name="hpu_1_3" hidden="1">{"Tab1",#N/A,FALSE,"P";"Tab2",#N/A,FALSE,"P"}</definedName>
    <definedName name="hpu_1_4" hidden="1">{"Tab1",#N/A,FALSE,"P";"Tab2",#N/A,FALSE,"P"}</definedName>
    <definedName name="hpu_2" hidden="1">{"Tab1",#N/A,FALSE,"P";"Tab2",#N/A,FALSE,"P"}</definedName>
    <definedName name="hpu_3" hidden="1">{"Tab1",#N/A,FALSE,"P";"Tab2",#N/A,FALSE,"P"}</definedName>
    <definedName name="hpu_4" hidden="1">{"Tab1",#N/A,FALSE,"P";"Tab2",#N/A,FALSE,"P"}</definedName>
    <definedName name="HTMatriz">#REF!</definedName>
    <definedName name="HTML_CodePage" hidden="1">1252</definedName>
    <definedName name="HTML_Control" hidden="1">{"'para SB'!$A$1318:$F$1381"}</definedName>
    <definedName name="HTML_Control_1" hidden="1">{"'RIN-INTRANET'!$A$1:$K$71"}</definedName>
    <definedName name="HTML_Control_1_1" hidden="1">{"'para SB'!$A$1420:$F$1479"}</definedName>
    <definedName name="HTML_Control_1_1_1" hidden="1">{"'RIN-INTRANET'!$A$1:$K$71"}</definedName>
    <definedName name="HTML_Control_1_1_2" hidden="1">{"'RIN-INTRANET'!$A$1:$K$71"}</definedName>
    <definedName name="HTML_Control_1_1_3" hidden="1">{"'RIN-INTRANET'!$A$1:$K$71"}</definedName>
    <definedName name="HTML_Control_1_1_4" hidden="1">{"'RIN-INTRANET'!$A$1:$K$71"}</definedName>
    <definedName name="HTML_Control_1_2" hidden="1">{"'RIN-INTRANET'!$A$1:$K$71"}</definedName>
    <definedName name="HTML_Control_1_2_1" hidden="1">{"'RIN-INTRANET'!$A$1:$K$71"}</definedName>
    <definedName name="HTML_Control_1_2_2" hidden="1">{"'RIN-INTRANET'!$A$1:$K$71"}</definedName>
    <definedName name="HTML_Control_1_2_3" hidden="1">{"'RIN-INTRANET'!$A$1:$K$71"}</definedName>
    <definedName name="HTML_Control_1_3" hidden="1">{"'para SB'!$A$1420:$F$1479"}</definedName>
    <definedName name="HTML_Control_1_4" hidden="1">{"'para SB'!$A$1420:$F$1479"}</definedName>
    <definedName name="HTML_Control_1_5" hidden="1">{"'para SB'!$A$1420:$F$1479"}</definedName>
    <definedName name="HTML_Control_2" hidden="1">{"'RIN-INTRANET'!$A$1:$K$71"}</definedName>
    <definedName name="HTML_Control_2_1" hidden="1">{"'para SB'!$A$1420:$F$1479"}</definedName>
    <definedName name="HTML_Control_2_2" hidden="1">{"'para SB'!$A$1420:$F$1479"}</definedName>
    <definedName name="HTML_Control_2_3" hidden="1">{"'para SB'!$A$1420:$F$1479"}</definedName>
    <definedName name="HTML_Control_2_4" hidden="1">{"'para SB'!$A$1420:$F$1479"}</definedName>
    <definedName name="HTML_Control_3" hidden="1">{"'RIN-INTRANET'!$A$1:$K$71"}</definedName>
    <definedName name="HTML_Control_4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hidden="1">{"Tab1",#N/A,FALSE,"P";"Tab2",#N/A,FALSE,"P"}</definedName>
    <definedName name="hui_1" hidden="1">{"Tab1",#N/A,FALSE,"P";"Tab2",#N/A,FALSE,"P"}</definedName>
    <definedName name="hui_1_1" hidden="1">{"Tab1",#N/A,FALSE,"P";"Tab2",#N/A,FALSE,"P"}</definedName>
    <definedName name="hui_1_2" hidden="1">{"Tab1",#N/A,FALSE,"P";"Tab2",#N/A,FALSE,"P"}</definedName>
    <definedName name="hui_1_3" hidden="1">{"Tab1",#N/A,FALSE,"P";"Tab2",#N/A,FALSE,"P"}</definedName>
    <definedName name="hui_1_4" hidden="1">{"Tab1",#N/A,FALSE,"P";"Tab2",#N/A,FALSE,"P"}</definedName>
    <definedName name="hui_2" hidden="1">{"Tab1",#N/A,FALSE,"P";"Tab2",#N/A,FALSE,"P"}</definedName>
    <definedName name="hui_3" hidden="1">{"Tab1",#N/A,FALSE,"P";"Tab2",#N/A,FALSE,"P"}</definedName>
    <definedName name="hui_4" hidden="1">{"Tab1",#N/A,FALSE,"P";"Tab2",#N/A,FALSE,"P"}</definedName>
    <definedName name="huo" hidden="1">{"Tab1",#N/A,FALSE,"P";"Tab2",#N/A,FALSE,"P"}</definedName>
    <definedName name="huo_1" hidden="1">{"Tab1",#N/A,FALSE,"P";"Tab2",#N/A,FALSE,"P"}</definedName>
    <definedName name="huo_1_1" hidden="1">{"Tab1",#N/A,FALSE,"P";"Tab2",#N/A,FALSE,"P"}</definedName>
    <definedName name="huo_1_2" hidden="1">{"Tab1",#N/A,FALSE,"P";"Tab2",#N/A,FALSE,"P"}</definedName>
    <definedName name="huo_1_3" hidden="1">{"Tab1",#N/A,FALSE,"P";"Tab2",#N/A,FALSE,"P"}</definedName>
    <definedName name="huo_1_4" hidden="1">{"Tab1",#N/A,FALSE,"P";"Tab2",#N/A,FALSE,"P"}</definedName>
    <definedName name="huo_2" hidden="1">{"Tab1",#N/A,FALSE,"P";"Tab2",#N/A,FALSE,"P"}</definedName>
    <definedName name="huo_3" hidden="1">{"Tab1",#N/A,FALSE,"P";"Tab2",#N/A,FALSE,"P"}</definedName>
    <definedName name="huo_4" hidden="1">{"Tab1",#N/A,FALSE,"P";"Tab2",#N/A,FALSE,"P"}</definedName>
    <definedName name="HUY">#REF!</definedName>
    <definedName name="i">#REF!</definedName>
    <definedName name="Ibrd" localSheetId="1">'[40]Debt 2009'!#REF!</definedName>
    <definedName name="Ibrd">'[40]Debt 2009'!#REF!</definedName>
    <definedName name="ICOM">#REF!</definedName>
    <definedName name="IDA" localSheetId="1">'[40]Debt 2009'!#REF!</definedName>
    <definedName name="IDA">'[40]Debt 2009'!#REF!</definedName>
    <definedName name="IDAr">#REF!</definedName>
    <definedName name="IESS">#REF!</definedName>
    <definedName name="Ifad" localSheetId="1">'[40]Debt 2009'!#REF!</definedName>
    <definedName name="Ifad">'[40]Debt 2009'!#REF!</definedName>
    <definedName name="IHADFA_">#REF!</definedName>
    <definedName name="ii" hidden="1">{"Tab1",#N/A,FALSE,"P";"Tab2",#N/A,FALSE,"P"}</definedName>
    <definedName name="ii_1" hidden="1">{"Tab1",#N/A,FALSE,"P";"Tab2",#N/A,FALSE,"P"}</definedName>
    <definedName name="ii_1_1" hidden="1">{"Tab1",#N/A,FALSE,"P";"Tab2",#N/A,FALSE,"P"}</definedName>
    <definedName name="ii_1_2" hidden="1">{"Tab1",#N/A,FALSE,"P";"Tab2",#N/A,FALSE,"P"}</definedName>
    <definedName name="ii_1_3" hidden="1">{"Tab1",#N/A,FALSE,"P";"Tab2",#N/A,FALSE,"P"}</definedName>
    <definedName name="ii_1_4" hidden="1">{"Tab1",#N/A,FALSE,"P";"Tab2",#N/A,FALSE,"P"}</definedName>
    <definedName name="ii_2" hidden="1">{"Tab1",#N/A,FALSE,"P";"Tab2",#N/A,FALSE,"P"}</definedName>
    <definedName name="ii_3" hidden="1">{"Tab1",#N/A,FALSE,"P";"Tab2",#N/A,FALSE,"P"}</definedName>
    <definedName name="ii_4" hidden="1">{"Tab1",#N/A,FALSE,"P";"Tab2",#N/A,FALSE,"P"}</definedName>
    <definedName name="iii" hidden="1">{"Riqfin97",#N/A,FALSE,"Tran";"Riqfinpro",#N/A,FALSE,"Tran"}</definedName>
    <definedName name="iii_1" hidden="1">{"Riqfin97",#N/A,FALSE,"Tran";"Riqfinpro",#N/A,FALSE,"Tran"}</definedName>
    <definedName name="iii_1_1" hidden="1">{"Riqfin97",#N/A,FALSE,"Tran";"Riqfinpro",#N/A,FALSE,"Tran"}</definedName>
    <definedName name="iii_1_2" hidden="1">{"Riqfin97",#N/A,FALSE,"Tran";"Riqfinpro",#N/A,FALSE,"Tran"}</definedName>
    <definedName name="iii_1_3" hidden="1">{"Riqfin97",#N/A,FALSE,"Tran";"Riqfinpro",#N/A,FALSE,"Tran"}</definedName>
    <definedName name="iii_1_4" hidden="1">{"Riqfin97",#N/A,FALSE,"Tran";"Riqfinpro",#N/A,FALSE,"Tran"}</definedName>
    <definedName name="iii_2" hidden="1">{"Riqfin97",#N/A,FALSE,"Tran";"Riqfinpro",#N/A,FALSE,"Tran"}</definedName>
    <definedName name="iii_3" hidden="1">{"Riqfin97",#N/A,FALSE,"Tran";"Riqfinpro",#N/A,FALSE,"Tran"}</definedName>
    <definedName name="iii_4" hidden="1">{"Riqfin97",#N/A,FALSE,"Tran";"Riqfinpro",#N/A,FALSE,"Tran"}</definedName>
    <definedName name="iimportada">#REF!</definedName>
    <definedName name="ijh" hidden="1">{"mt1",#N/A,FALSE,"Debt";"mt2",#N/A,FALSE,"Debt";"mt3",#N/A,FALSE,"Debt";"mt4",#N/A,FALSE,"Debt";"mt5",#N/A,FALSE,"Debt";"mt6",#N/A,FALSE,"Debt";"mt7",#N/A,FALSE,"Debt"}</definedName>
    <definedName name="ikjh" hidden="1">{"Riqfin97",#N/A,FALSE,"Tran";"Riqfinpro",#N/A,FALSE,"Tran"}</definedName>
    <definedName name="ilo" hidden="1">{"Riqfin97",#N/A,FALSE,"Tran";"Riqfinpro",#N/A,FALSE,"Tran"}</definedName>
    <definedName name="ilo_1" hidden="1">{"Riqfin97",#N/A,FALSE,"Tran";"Riqfinpro",#N/A,FALSE,"Tran"}</definedName>
    <definedName name="ilo_1_1" hidden="1">{"Riqfin97",#N/A,FALSE,"Tran";"Riqfinpro",#N/A,FALSE,"Tran"}</definedName>
    <definedName name="ilo_1_2" hidden="1">{"Riqfin97",#N/A,FALSE,"Tran";"Riqfinpro",#N/A,FALSE,"Tran"}</definedName>
    <definedName name="ilo_1_3" hidden="1">{"Riqfin97",#N/A,FALSE,"Tran";"Riqfinpro",#N/A,FALSE,"Tran"}</definedName>
    <definedName name="ilo_1_4" hidden="1">{"Riqfin97",#N/A,FALSE,"Tran";"Riqfinpro",#N/A,FALSE,"Tran"}</definedName>
    <definedName name="ilo_2" hidden="1">{"Riqfin97",#N/A,FALSE,"Tran";"Riqfinpro",#N/A,FALSE,"Tran"}</definedName>
    <definedName name="ilo_3" hidden="1">{"Riqfin97",#N/A,FALSE,"Tran";"Riqfinpro",#N/A,FALSE,"Tran"}</definedName>
    <definedName name="ilo_4" hidden="1">{"Riqfin97",#N/A,FALSE,"Tran";"Riqfinpro",#N/A,FALSE,"Tran"}</definedName>
    <definedName name="ilu" hidden="1">{"Riqfin97",#N/A,FALSE,"Tran";"Riqfinpro",#N/A,FALSE,"Tran"}</definedName>
    <definedName name="ilu_1" hidden="1">{"Riqfin97",#N/A,FALSE,"Tran";"Riqfinpro",#N/A,FALSE,"Tran"}</definedName>
    <definedName name="ilu_1_1" hidden="1">{"Riqfin97",#N/A,FALSE,"Tran";"Riqfinpro",#N/A,FALSE,"Tran"}</definedName>
    <definedName name="ilu_1_2" hidden="1">{"Riqfin97",#N/A,FALSE,"Tran";"Riqfinpro",#N/A,FALSE,"Tran"}</definedName>
    <definedName name="ilu_1_3" hidden="1">{"Riqfin97",#N/A,FALSE,"Tran";"Riqfinpro",#N/A,FALSE,"Tran"}</definedName>
    <definedName name="ilu_1_4" hidden="1">{"Riqfin97",#N/A,FALSE,"Tran";"Riqfinpro",#N/A,FALSE,"Tran"}</definedName>
    <definedName name="ilu_2" hidden="1">{"Riqfin97",#N/A,FALSE,"Tran";"Riqfinpro",#N/A,FALSE,"Tran"}</definedName>
    <definedName name="ilu_3" hidden="1">{"Riqfin97",#N/A,FALSE,"Tran";"Riqfinpro",#N/A,FALSE,"Tran"}</definedName>
    <definedName name="ilu_4" hidden="1">{"Riqfin97",#N/A,FALSE,"Tran";"Riqfinpro",#N/A,FALSE,"Tran"}</definedName>
    <definedName name="IM">[35]Base!$AO1</definedName>
    <definedName name="ima">#REF!</definedName>
    <definedName name="IMAE">#REF!</definedName>
    <definedName name="imaor">#REF!</definedName>
    <definedName name="IMCTE">[35]Base!$AQ1</definedName>
    <definedName name="IMCTEP">[35]Base!#REF!</definedName>
    <definedName name="imdoll">[35]Base!$AP1</definedName>
    <definedName name="IMP">#N/A</definedName>
    <definedName name="IMPRESION">#REF!</definedName>
    <definedName name="imprima">#REF!</definedName>
    <definedName name="Imprimir_área_IM" localSheetId="1">'[86]prog-2003'!$A$221:$E$306</definedName>
    <definedName name="Imprimir_área_IM">'[87]prog-2003'!$A$221:$E$306</definedName>
    <definedName name="IMPRIMIR_TODOS">#REF!</definedName>
    <definedName name="IN2_">[34]Assumptions!#REF!</definedName>
    <definedName name="IN3_">[34]Assumptions!#REF!</definedName>
    <definedName name="IN90_">#REF!</definedName>
    <definedName name="inco">[35]Base!$AT1</definedName>
    <definedName name="ind">#REF!</definedName>
    <definedName name="INDE">[35]Base!$AR1</definedName>
    <definedName name="Indi">#REF!</definedName>
    <definedName name="indicadores">#REF!</definedName>
    <definedName name="indicadores2" hidden="1">{"'RIN-INTRANET'!$A$1:$K$71"}</definedName>
    <definedName name="indicadores2_1" hidden="1">{"'RIN-INTRANET'!$A$1:$K$71"}</definedName>
    <definedName name="indicadores2_1_1" hidden="1">{"'RIN-INTRANET'!$A$1:$K$71"}</definedName>
    <definedName name="indicadores2_1_2" hidden="1">{"'RIN-INTRANET'!$A$1:$K$71"}</definedName>
    <definedName name="indicadores2_1_3" hidden="1">{"'RIN-INTRANET'!$A$1:$K$71"}</definedName>
    <definedName name="indicadores2_1_4" hidden="1">{"'RIN-INTRANET'!$A$1:$K$71"}</definedName>
    <definedName name="indicadores2_2" hidden="1">{"'RIN-INTRANET'!$A$1:$K$71"}</definedName>
    <definedName name="indicadores2_3" hidden="1">{"'RIN-INTRANET'!$A$1:$K$71"}</definedName>
    <definedName name="indicadores2_4" hidden="1">{"'RIN-INTRANET'!$A$1:$K$71"}</definedName>
    <definedName name="Indicar_monto_en_unidades_sin_decimales">'[88]BCH08 ANUAL DÓLARES'!#REF!</definedName>
    <definedName name="INDICE">[23]Programa!#REF!</definedName>
    <definedName name="INDICEPRODUCCIO">#REF!</definedName>
    <definedName name="Indiz">[89]ZBEAC1!$A$2812:$O$2905</definedName>
    <definedName name="INE">#REF!</definedName>
    <definedName name="INECEL">#REF!</definedName>
    <definedName name="INF">[35]Base!$AS1</definedName>
    <definedName name="infcom">#REF!</definedName>
    <definedName name="INFE">[35]Base!#REF!</definedName>
    <definedName name="infest">#REF!</definedName>
    <definedName name="INFISC1">#REF!</definedName>
    <definedName name="INFISC2">#REF!</definedName>
    <definedName name="Inflation">#REF!</definedName>
    <definedName name="infobs">#REF!</definedName>
    <definedName name="INFOP">#REF!</definedName>
    <definedName name="INFOR_CORRE_ELE">#REF!</definedName>
    <definedName name="INGOES96">#REF!</definedName>
    <definedName name="INGRESOS">#REF!</definedName>
    <definedName name="INMN">#REF!</definedName>
    <definedName name="INPROJ">#REF!</definedName>
    <definedName name="INPUT_2">[36]Input!#REF!</definedName>
    <definedName name="INPUT_4">[36]Input!#REF!</definedName>
    <definedName name="Int">#REF!</definedName>
    <definedName name="inter" hidden="1">{"'para SB'!$A$1420:$F$1479"}</definedName>
    <definedName name="inter_1" hidden="1">{"'para SB'!$A$1420:$F$1479"}</definedName>
    <definedName name="inter_1_1" hidden="1">{"'para SB'!$A$1420:$F$1479"}</definedName>
    <definedName name="inter_1_1_1" hidden="1">{"'para SB'!$A$1420:$F$1479"}</definedName>
    <definedName name="inter_1_1_2" hidden="1">{"'para SB'!$A$1420:$F$1479"}</definedName>
    <definedName name="inter_1_1_3" hidden="1">{"'para SB'!$A$1420:$F$1479"}</definedName>
    <definedName name="inter_1_1_4" hidden="1">{"'para SB'!$A$1420:$F$1479"}</definedName>
    <definedName name="inter_1_2" hidden="1">{"'para SB'!$A$1420:$F$1479"}</definedName>
    <definedName name="inter_1_3" hidden="1">{"'para SB'!$A$1420:$F$1479"}</definedName>
    <definedName name="inter_1_4" hidden="1">{"'para SB'!$A$1420:$F$1479"}</definedName>
    <definedName name="inter_2" hidden="1">{"'para SB'!$A$1420:$F$1479"}</definedName>
    <definedName name="inter_2_1" hidden="1">{"'para SB'!$A$1420:$F$1479"}</definedName>
    <definedName name="inter_2_2" hidden="1">{"'para SB'!$A$1420:$F$1479"}</definedName>
    <definedName name="inter_2_3" hidden="1">{"'para SB'!$A$1420:$F$1479"}</definedName>
    <definedName name="inter_2_4" hidden="1">{"'para SB'!$A$1420:$F$1479"}</definedName>
    <definedName name="inter_3" hidden="1">{"'para SB'!$A$1420:$F$1479"}</definedName>
    <definedName name="inter_4" hidden="1">{"'para SB'!$A$1420:$F$1479"}</definedName>
    <definedName name="inter_5" hidden="1">{"'para SB'!$A$1420:$F$1479"}</definedName>
    <definedName name="Interest_IDA">#REF!</definedName>
    <definedName name="Interest_NC">#REF!</definedName>
    <definedName name="Interest_Rate">#REF!</definedName>
    <definedName name="InterestRate">#REF!</definedName>
    <definedName name="inthalf">[90]Sheet4!$C$58:$G$112</definedName>
    <definedName name="inversion" hidden="1">{"'para SB'!$A$1318:$F$1381"}</definedName>
    <definedName name="inversion_1" hidden="1">{"'para SB'!$A$1318:$F$1381"}</definedName>
    <definedName name="inversion_1_1" hidden="1">{"'para SB'!$A$1318:$F$1381"}</definedName>
    <definedName name="inversion_1_2" hidden="1">{"'para SB'!$A$1318:$F$1381"}</definedName>
    <definedName name="inversion_1_3" hidden="1">{"'para SB'!$A$1318:$F$1381"}</definedName>
    <definedName name="inversion_1_4" hidden="1">{"'para SB'!$A$1318:$F$1381"}</definedName>
    <definedName name="inversion_2" hidden="1">{"'para SB'!$A$1318:$F$1381"}</definedName>
    <definedName name="inversion_3" hidden="1">{"'para SB'!$A$1318:$F$1381"}</definedName>
    <definedName name="inversion_4" hidden="1">{"'para SB'!$A$1318:$F$1381"}</definedName>
    <definedName name="iouiuopo" hidden="1">{"Tab1",#N/A,FALSE,"P";"Tab2",#N/A,FALSE,"P"}</definedName>
    <definedName name="iouiuopo_1" hidden="1">{"Tab1",#N/A,FALSE,"P";"Tab2",#N/A,FALSE,"P"}</definedName>
    <definedName name="iouiuopo_1_1" hidden="1">{"Tab1",#N/A,FALSE,"P";"Tab2",#N/A,FALSE,"P"}</definedName>
    <definedName name="iouiuopo_1_2" hidden="1">{"Tab1",#N/A,FALSE,"P";"Tab2",#N/A,FALSE,"P"}</definedName>
    <definedName name="iouiuopo_1_3" hidden="1">{"Tab1",#N/A,FALSE,"P";"Tab2",#N/A,FALSE,"P"}</definedName>
    <definedName name="iouiuopo_1_4" hidden="1">{"Tab1",#N/A,FALSE,"P";"Tab2",#N/A,FALSE,"P"}</definedName>
    <definedName name="iouiuopo_2" hidden="1">{"Tab1",#N/A,FALSE,"P";"Tab2",#N/A,FALSE,"P"}</definedName>
    <definedName name="iouiuopo_3" hidden="1">{"Tab1",#N/A,FALSE,"P";"Tab2",#N/A,FALSE,"P"}</definedName>
    <definedName name="iouiuopo_4" hidden="1">{"Tab1",#N/A,FALSE,"P";"Tab2",#N/A,FALSE,"P"}</definedName>
    <definedName name="IPC">#REF!</definedName>
    <definedName name="ipc98j">[23]Programa!#REF!</definedName>
    <definedName name="ipc98s">#REF!</definedName>
    <definedName name="ISSS96">#REF!</definedName>
    <definedName name="ISTA96">#REF!</definedName>
    <definedName name="istasap">#REF!</definedName>
    <definedName name="istasasa">#REF!</definedName>
    <definedName name="istasasp">#REF!</definedName>
    <definedName name="ITM">[35]Base!$AU1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hidden="1">{"'RIN-INTRANET'!$A$1:$K$71"}</definedName>
    <definedName name="J_1" hidden="1">{"'RIN-INTRANET'!$A$1:$K$71"}</definedName>
    <definedName name="J_1_1" hidden="1">{"'RIN-INTRANET'!$A$1:$K$71"}</definedName>
    <definedName name="J_1_1_1" hidden="1">{"'RIN-INTRANET'!$A$1:$K$71"}</definedName>
    <definedName name="J_1_1_2" hidden="1">{"'RIN-INTRANET'!$A$1:$K$71"}</definedName>
    <definedName name="J_1_1_3" hidden="1">{"'RIN-INTRANET'!$A$1:$K$71"}</definedName>
    <definedName name="J_1_1_4" hidden="1">{"'RIN-INTRANET'!$A$1:$K$71"}</definedName>
    <definedName name="J_1_2" hidden="1">{"'RIN-INTRANET'!$A$1:$K$71"}</definedName>
    <definedName name="J_1_2_1" hidden="1">{"'RIN-INTRANET'!$A$1:$K$71"}</definedName>
    <definedName name="J_1_2_2" hidden="1">{"'RIN-INTRANET'!$A$1:$K$71"}</definedName>
    <definedName name="J_1_2_3" hidden="1">{"'RIN-INTRANET'!$A$1:$K$71"}</definedName>
    <definedName name="J_1_3" hidden="1">{"'RIN-INTRANET'!$A$1:$K$71"}</definedName>
    <definedName name="J_1_4" hidden="1">{"'RIN-INTRANET'!$A$1:$K$71"}</definedName>
    <definedName name="J_1_5" hidden="1">{"'RIN-INTRANET'!$A$1:$K$71"}</definedName>
    <definedName name="J_2" hidden="1">{"'RIN-INTRANET'!$A$1:$K$71"}</definedName>
    <definedName name="J_2_1" hidden="1">{"'RIN-INTRANET'!$A$1:$K$71"}</definedName>
    <definedName name="J_2_2" hidden="1">{"'RIN-INTRANET'!$A$1:$K$71"}</definedName>
    <definedName name="J_2_3" hidden="1">{"'RIN-INTRANET'!$A$1:$K$71"}</definedName>
    <definedName name="J_2_4" hidden="1">{"'RIN-INTRANET'!$A$1:$K$71"}</definedName>
    <definedName name="J_3" hidden="1">{"'RIN-INTRANET'!$A$1:$K$71"}</definedName>
    <definedName name="J_4" hidden="1">{"'RIN-INTRANET'!$A$1:$K$71"}</definedName>
    <definedName name="J_5" hidden="1">{"'RIN-INTRANET'!$A$1:$K$71"}</definedName>
    <definedName name="jan" hidden="1">{#N/A,#N/A,FALSE,"CB";#N/A,#N/A,FALSE,"CMB";#N/A,#N/A,FALSE,"NBFI"}</definedName>
    <definedName name="Janet" hidden="1">'[85]SNF Córd'!$A$18:$A$19</definedName>
    <definedName name="jdfhgghg" hidden="1">{"Riqfin97",#N/A,FALSE,"Tran";"Riqfinpro",#N/A,FALSE,"Tran"}</definedName>
    <definedName name="jdfhgghg_1" hidden="1">{"Riqfin97",#N/A,FALSE,"Tran";"Riqfinpro",#N/A,FALSE,"Tran"}</definedName>
    <definedName name="jdfhgghg_1_1" hidden="1">{"Riqfin97",#N/A,FALSE,"Tran";"Riqfinpro",#N/A,FALSE,"Tran"}</definedName>
    <definedName name="jdfhgghg_1_2" hidden="1">{"Riqfin97",#N/A,FALSE,"Tran";"Riqfinpro",#N/A,FALSE,"Tran"}</definedName>
    <definedName name="jdfhgghg_1_3" hidden="1">{"Riqfin97",#N/A,FALSE,"Tran";"Riqfinpro",#N/A,FALSE,"Tran"}</definedName>
    <definedName name="jdfhgghg_1_4" hidden="1">{"Riqfin97",#N/A,FALSE,"Tran";"Riqfinpro",#N/A,FALSE,"Tran"}</definedName>
    <definedName name="jdfhgghg_2" hidden="1">{"Riqfin97",#N/A,FALSE,"Tran";"Riqfinpro",#N/A,FALSE,"Tran"}</definedName>
    <definedName name="jdfhgghg_3" hidden="1">{"Riqfin97",#N/A,FALSE,"Tran";"Riqfinpro",#N/A,FALSE,"Tran"}</definedName>
    <definedName name="jdfhgghg_4" hidden="1">{"Riqfin97",#N/A,FALSE,"Tran";"Riqfinpro",#N/A,FALSE,"Tran"}</definedName>
    <definedName name="jdfjdfk" hidden="1">{"'RIN-INTRANET'!$A$1:$K$71"}</definedName>
    <definedName name="jdfjdfk_1" hidden="1">{"'RIN-INTRANET'!$A$1:$K$71"}</definedName>
    <definedName name="jdfjdfk_1_1" hidden="1">{"'RIN-INTRANET'!$A$1:$K$71"}</definedName>
    <definedName name="jdfjdfk_1_1_1" hidden="1">{"'RIN-INTRANET'!$A$1:$K$71"}</definedName>
    <definedName name="jdfjdfk_1_1_2" hidden="1">{"'RIN-INTRANET'!$A$1:$K$71"}</definedName>
    <definedName name="jdfjdfk_1_1_3" hidden="1">{"'RIN-INTRANET'!$A$1:$K$71"}</definedName>
    <definedName name="jdfjdfk_1_1_4" hidden="1">{"'RIN-INTRANET'!$A$1:$K$71"}</definedName>
    <definedName name="jdfjdfk_1_2" hidden="1">{"'RIN-INTRANET'!$A$1:$K$71"}</definedName>
    <definedName name="jdfjdfk_1_2_1" hidden="1">{"'RIN-INTRANET'!$A$1:$K$71"}</definedName>
    <definedName name="jdfjdfk_1_2_2" hidden="1">{"'RIN-INTRANET'!$A$1:$K$71"}</definedName>
    <definedName name="jdfjdfk_1_2_3" hidden="1">{"'RIN-INTRANET'!$A$1:$K$71"}</definedName>
    <definedName name="jdfjdfk_1_3" hidden="1">{"'RIN-INTRANET'!$A$1:$K$71"}</definedName>
    <definedName name="jdfjdfk_1_4" hidden="1">{"'RIN-INTRANET'!$A$1:$K$71"}</definedName>
    <definedName name="jdfjdfk_1_5" hidden="1">{"'RIN-INTRANET'!$A$1:$K$71"}</definedName>
    <definedName name="jdfjdfk_2" hidden="1">{"'RIN-INTRANET'!$A$1:$K$71"}</definedName>
    <definedName name="jdfjdfk_2_1" hidden="1">{"'RIN-INTRANET'!$A$1:$K$71"}</definedName>
    <definedName name="jdfjdfk_2_2" hidden="1">{"'RIN-INTRANET'!$A$1:$K$71"}</definedName>
    <definedName name="jdfjdfk_2_3" hidden="1">{"'RIN-INTRANET'!$A$1:$K$71"}</definedName>
    <definedName name="jdfjdfk_2_4" hidden="1">{"'RIN-INTRANET'!$A$1:$K$71"}</definedName>
    <definedName name="jdfjdfk_3" hidden="1">{"'RIN-INTRANET'!$A$1:$K$71"}</definedName>
    <definedName name="jdfjdfk_4" hidden="1">{"'RIN-INTRANET'!$A$1:$K$71"}</definedName>
    <definedName name="jdfjdfk_5" hidden="1">{"'RIN-INTRANET'!$A$1:$K$71"}</definedName>
    <definedName name="jff">'[41]Prog-Ejec'!$G$128</definedName>
    <definedName name="JFKLDSAFJ">#N/A</definedName>
    <definedName name="jhdzjbjdzbfjd" hidden="1">{"'RIN-INTRANET'!$A$1:$K$71"}</definedName>
    <definedName name="jhdzjbjdzbfjd_1" hidden="1">{"'RIN-INTRANET'!$A$1:$K$71"}</definedName>
    <definedName name="jhdzjbjdzbfjd_1_1" hidden="1">{"'RIN-INTRANET'!$A$1:$K$71"}</definedName>
    <definedName name="jhdzjbjdzbfjd_1_1_1" hidden="1">{"'RIN-INTRANET'!$A$1:$K$71"}</definedName>
    <definedName name="jhdzjbjdzbfjd_1_1_2" hidden="1">{"'RIN-INTRANET'!$A$1:$K$71"}</definedName>
    <definedName name="jhdzjbjdzbfjd_1_1_3" hidden="1">{"'RIN-INTRANET'!$A$1:$K$71"}</definedName>
    <definedName name="jhdzjbjdzbfjd_1_1_4" hidden="1">{"'RIN-INTRANET'!$A$1:$K$71"}</definedName>
    <definedName name="jhdzjbjdzbfjd_1_2" hidden="1">{"'RIN-INTRANET'!$A$1:$K$71"}</definedName>
    <definedName name="jhdzjbjdzbfjd_1_2_1" hidden="1">{"'RIN-INTRANET'!$A$1:$K$71"}</definedName>
    <definedName name="jhdzjbjdzbfjd_1_2_2" hidden="1">{"'RIN-INTRANET'!$A$1:$K$71"}</definedName>
    <definedName name="jhdzjbjdzbfjd_1_2_3" hidden="1">{"'RIN-INTRANET'!$A$1:$K$71"}</definedName>
    <definedName name="jhdzjbjdzbfjd_1_3" hidden="1">{"'RIN-INTRANET'!$A$1:$K$71"}</definedName>
    <definedName name="jhdzjbjdzbfjd_1_4" hidden="1">{"'RIN-INTRANET'!$A$1:$K$71"}</definedName>
    <definedName name="jhdzjbjdzbfjd_1_5" hidden="1">{"'RIN-INTRANET'!$A$1:$K$71"}</definedName>
    <definedName name="jhdzjbjdzbfjd_2" hidden="1">{"'RIN-INTRANET'!$A$1:$K$71"}</definedName>
    <definedName name="jhdzjbjdzbfjd_2_1" hidden="1">{"'RIN-INTRANET'!$A$1:$K$71"}</definedName>
    <definedName name="jhdzjbjdzbfjd_2_2" hidden="1">{"'RIN-INTRANET'!$A$1:$K$71"}</definedName>
    <definedName name="jhdzjbjdzbfjd_2_3" hidden="1">{"'RIN-INTRANET'!$A$1:$K$71"}</definedName>
    <definedName name="jhdzjbjdzbfjd_2_4" hidden="1">{"'RIN-INTRANET'!$A$1:$K$71"}</definedName>
    <definedName name="jhdzjbjdzbfjd_3" hidden="1">{"'RIN-INTRANET'!$A$1:$K$71"}</definedName>
    <definedName name="jhdzjbjdzbfjd_4" hidden="1">{"'RIN-INTRANET'!$A$1:$K$71"}</definedName>
    <definedName name="jhdzjbjdzbfjd_5" hidden="1">{"'RIN-INTRANET'!$A$1:$K$71"}</definedName>
    <definedName name="jhgf" hidden="1">{"'RIN-INTRANET'!$A$1:$K$71"}</definedName>
    <definedName name="jhgf_1" hidden="1">{"'RIN-INTRANET'!$A$1:$K$71"}</definedName>
    <definedName name="jhgf_1_1" hidden="1">{"'RIN-INTRANET'!$A$1:$K$71"}</definedName>
    <definedName name="jhgf_1_1_1" hidden="1">{"'RIN-INTRANET'!$A$1:$K$71"}</definedName>
    <definedName name="jhgf_1_1_2" hidden="1">{"'RIN-INTRANET'!$A$1:$K$71"}</definedName>
    <definedName name="jhgf_1_1_3" hidden="1">{"'RIN-INTRANET'!$A$1:$K$71"}</definedName>
    <definedName name="jhgf_1_1_4" hidden="1">{"'RIN-INTRANET'!$A$1:$K$71"}</definedName>
    <definedName name="jhgf_1_2" hidden="1">{"'RIN-INTRANET'!$A$1:$K$71"}</definedName>
    <definedName name="jhgf_1_2_1" hidden="1">{"'RIN-INTRANET'!$A$1:$K$71"}</definedName>
    <definedName name="jhgf_1_2_2" hidden="1">{"'RIN-INTRANET'!$A$1:$K$71"}</definedName>
    <definedName name="jhgf_1_2_3" hidden="1">{"'RIN-INTRANET'!$A$1:$K$71"}</definedName>
    <definedName name="jhgf_1_3" hidden="1">{"'RIN-INTRANET'!$A$1:$K$71"}</definedName>
    <definedName name="jhgf_1_4" hidden="1">{"'RIN-INTRANET'!$A$1:$K$71"}</definedName>
    <definedName name="jhgf_1_5" hidden="1">{"'RIN-INTRANET'!$A$1:$K$71"}</definedName>
    <definedName name="jhgf_2" hidden="1">{"'RIN-INTRANET'!$A$1:$K$71"}</definedName>
    <definedName name="jhgf_2_1" hidden="1">{"'RIN-INTRANET'!$A$1:$K$71"}</definedName>
    <definedName name="jhgf_2_2" hidden="1">{"'RIN-INTRANET'!$A$1:$K$71"}</definedName>
    <definedName name="jhgf_2_3" hidden="1">{"'RIN-INTRANET'!$A$1:$K$71"}</definedName>
    <definedName name="jhgf_2_4" hidden="1">{"'RIN-INTRANET'!$A$1:$K$71"}</definedName>
    <definedName name="jhgf_3" hidden="1">{"'RIN-INTRANET'!$A$1:$K$71"}</definedName>
    <definedName name="jhgf_4" hidden="1">{"'RIN-INTRANET'!$A$1:$K$71"}</definedName>
    <definedName name="jhgf_5" hidden="1">{"'RIN-INTRANET'!$A$1:$K$71"}</definedName>
    <definedName name="jj" hidden="1">{"Riqfin97",#N/A,FALSE,"Tran";"Riqfinpro",#N/A,FALSE,"Tran"}</definedName>
    <definedName name="jj_1" hidden="1">{"Riqfin97",#N/A,FALSE,"Tran";"Riqfinpro",#N/A,FALSE,"Tran"}</definedName>
    <definedName name="jj_1_1" hidden="1">{"Riqfin97",#N/A,FALSE,"Tran";"Riqfinpro",#N/A,FALSE,"Tran"}</definedName>
    <definedName name="jj_1_2" hidden="1">{"Riqfin97",#N/A,FALSE,"Tran";"Riqfinpro",#N/A,FALSE,"Tran"}</definedName>
    <definedName name="jj_1_3" hidden="1">{"Riqfin97",#N/A,FALSE,"Tran";"Riqfinpro",#N/A,FALSE,"Tran"}</definedName>
    <definedName name="jj_1_4" hidden="1">{"Riqfin97",#N/A,FALSE,"Tran";"Riqfinpro",#N/A,FALSE,"Tran"}</definedName>
    <definedName name="jj_2" hidden="1">{"Riqfin97",#N/A,FALSE,"Tran";"Riqfinpro",#N/A,FALSE,"Tran"}</definedName>
    <definedName name="jj_3" hidden="1">{"Riqfin97",#N/A,FALSE,"Tran";"Riqfinpro",#N/A,FALSE,"Tran"}</definedName>
    <definedName name="jj_4" hidden="1">{"Riqfin97",#N/A,FALSE,"Tran";"Riqfinpro",#N/A,FALSE,"Tran"}</definedName>
    <definedName name="jjflkjhkj" hidden="1">{"Tab1",#N/A,FALSE,"P";"Tab2",#N/A,FALSE,"P"}</definedName>
    <definedName name="jjflkjhkj_1" hidden="1">{"Tab1",#N/A,FALSE,"P";"Tab2",#N/A,FALSE,"P"}</definedName>
    <definedName name="jjflkjhkj_1_1" hidden="1">{"Tab1",#N/A,FALSE,"P";"Tab2",#N/A,FALSE,"P"}</definedName>
    <definedName name="jjflkjhkj_1_2" hidden="1">{"Tab1",#N/A,FALSE,"P";"Tab2",#N/A,FALSE,"P"}</definedName>
    <definedName name="jjflkjhkj_1_3" hidden="1">{"Tab1",#N/A,FALSE,"P";"Tab2",#N/A,FALSE,"P"}</definedName>
    <definedName name="jjflkjhkj_1_4" hidden="1">{"Tab1",#N/A,FALSE,"P";"Tab2",#N/A,FALSE,"P"}</definedName>
    <definedName name="jjflkjhkj_2" hidden="1">{"Tab1",#N/A,FALSE,"P";"Tab2",#N/A,FALSE,"P"}</definedName>
    <definedName name="jjflkjhkj_3" hidden="1">{"Tab1",#N/A,FALSE,"P";"Tab2",#N/A,FALSE,"P"}</definedName>
    <definedName name="jjflkjhkj_4" hidden="1">{"Tab1",#N/A,FALSE,"P";"Tab2",#N/A,FALSE,"P"}</definedName>
    <definedName name="jjj" hidden="1">{"Riqfin97",#N/A,FALSE,"Tran";"Riqfinpro",#N/A,FALSE,"Tran"}</definedName>
    <definedName name="jjj_1" hidden="1">{"Riqfin97",#N/A,FALSE,"Tran";"Riqfinpro",#N/A,FALSE,"Tran"}</definedName>
    <definedName name="jjj_1_1" hidden="1">{"Riqfin97",#N/A,FALSE,"Tran";"Riqfinpro",#N/A,FALSE,"Tran"}</definedName>
    <definedName name="jjj_1_2" hidden="1">{"Riqfin97",#N/A,FALSE,"Tran";"Riqfinpro",#N/A,FALSE,"Tran"}</definedName>
    <definedName name="jjj_1_3" hidden="1">{"Riqfin97",#N/A,FALSE,"Tran";"Riqfinpro",#N/A,FALSE,"Tran"}</definedName>
    <definedName name="jjj_1_4" hidden="1">{"Riqfin97",#N/A,FALSE,"Tran";"Riqfinpro",#N/A,FALSE,"Tran"}</definedName>
    <definedName name="jjj_2" hidden="1">{"Riqfin97",#N/A,FALSE,"Tran";"Riqfinpro",#N/A,FALSE,"Tran"}</definedName>
    <definedName name="jjj_3" hidden="1">{"Riqfin97",#N/A,FALSE,"Tran";"Riqfinpro",#N/A,FALSE,"Tran"}</definedName>
    <definedName name="jjj_4" hidden="1">{"Riqfin97",#N/A,FALSE,"Tran";"Riqfinpro",#N/A,FALSE,"Tran"}</definedName>
    <definedName name="jjjj" hidden="1">{"Tab1",#N/A,FALSE,"P";"Tab2",#N/A,FALSE,"P"}</definedName>
    <definedName name="jjjj_1" hidden="1">{"Tab1",#N/A,FALSE,"P";"Tab2",#N/A,FALSE,"P"}</definedName>
    <definedName name="jjjj_1_1" hidden="1">{"Tab1",#N/A,FALSE,"P";"Tab2",#N/A,FALSE,"P"}</definedName>
    <definedName name="jjjj_1_2" hidden="1">{"Tab1",#N/A,FALSE,"P";"Tab2",#N/A,FALSE,"P"}</definedName>
    <definedName name="jjjj_1_3" hidden="1">{"Tab1",#N/A,FALSE,"P";"Tab2",#N/A,FALSE,"P"}</definedName>
    <definedName name="jjjj_1_4" hidden="1">{"Tab1",#N/A,FALSE,"P";"Tab2",#N/A,FALSE,"P"}</definedName>
    <definedName name="jjjj_2" hidden="1">{"Tab1",#N/A,FALSE,"P";"Tab2",#N/A,FALSE,"P"}</definedName>
    <definedName name="jjjj_3" hidden="1">{"Tab1",#N/A,FALSE,"P";"Tab2",#N/A,FALSE,"P"}</definedName>
    <definedName name="jjjj_4" hidden="1">{"Tab1",#N/A,FALSE,"P";"Tab2",#N/A,FALSE,"P"}</definedName>
    <definedName name="jjjjjj" hidden="1">'[82]J(Priv.Cap)'!#REF!</definedName>
    <definedName name="jjjjjjjjjjjjjjjjjj" hidden="1">{"Tab1",#N/A,FALSE,"P";"Tab2",#N/A,FALSE,"P"}</definedName>
    <definedName name="jjjjjjjjjjjjjjjjjj_1" hidden="1">{"Tab1",#N/A,FALSE,"P";"Tab2",#N/A,FALSE,"P"}</definedName>
    <definedName name="jjjjjjjjjjjjjjjjjj_1_1" hidden="1">{"Tab1",#N/A,FALSE,"P";"Tab2",#N/A,FALSE,"P"}</definedName>
    <definedName name="jjjjjjjjjjjjjjjjjj_1_2" hidden="1">{"Tab1",#N/A,FALSE,"P";"Tab2",#N/A,FALSE,"P"}</definedName>
    <definedName name="jjjjjjjjjjjjjjjjjj_1_3" hidden="1">{"Tab1",#N/A,FALSE,"P";"Tab2",#N/A,FALSE,"P"}</definedName>
    <definedName name="jjjjjjjjjjjjjjjjjj_1_4" hidden="1">{"Tab1",#N/A,FALSE,"P";"Tab2",#N/A,FALSE,"P"}</definedName>
    <definedName name="jjjjjjjjjjjjjjjjjj_2" hidden="1">{"Tab1",#N/A,FALSE,"P";"Tab2",#N/A,FALSE,"P"}</definedName>
    <definedName name="jjjjjjjjjjjjjjjjjj_3" hidden="1">{"Tab1",#N/A,FALSE,"P";"Tab2",#N/A,FALSE,"P"}</definedName>
    <definedName name="jjjjjjjjjjjjjjjjjj_4" hidden="1">{"Tab1",#N/A,FALSE,"P";"Tab2",#N/A,FALSE,"P"}</definedName>
    <definedName name="jlajl" hidden="1">{"Riqfin97",#N/A,FALSE,"Tran";"Riqfinpro",#N/A,FALSE,"Tran"}</definedName>
    <definedName name="jlajl_1" hidden="1">{"Riqfin97",#N/A,FALSE,"Tran";"Riqfinpro",#N/A,FALSE,"Tran"}</definedName>
    <definedName name="jlajl_1_1" hidden="1">{"Riqfin97",#N/A,FALSE,"Tran";"Riqfinpro",#N/A,FALSE,"Tran"}</definedName>
    <definedName name="jlajl_1_2" hidden="1">{"Riqfin97",#N/A,FALSE,"Tran";"Riqfinpro",#N/A,FALSE,"Tran"}</definedName>
    <definedName name="jlajl_1_3" hidden="1">{"Riqfin97",#N/A,FALSE,"Tran";"Riqfinpro",#N/A,FALSE,"Tran"}</definedName>
    <definedName name="jlajl_1_4" hidden="1">{"Riqfin97",#N/A,FALSE,"Tran";"Riqfinpro",#N/A,FALSE,"Tran"}</definedName>
    <definedName name="jlajl_2" hidden="1">{"Riqfin97",#N/A,FALSE,"Tran";"Riqfinpro",#N/A,FALSE,"Tran"}</definedName>
    <definedName name="jlajl_3" hidden="1">{"Riqfin97",#N/A,FALSE,"Tran";"Riqfinpro",#N/A,FALSE,"Tran"}</definedName>
    <definedName name="jlajl_4" hidden="1">{"Riqfin97",#N/A,FALSE,"Tran";"Riqfinpro",#N/A,FALSE,"Tran"}</definedName>
    <definedName name="jos" hidden="1">{"'RIN-INTRANET'!$A$1:$K$71"}</definedName>
    <definedName name="jos_1" hidden="1">{"'RIN-INTRANET'!$A$1:$K$71"}</definedName>
    <definedName name="jos_1_1" hidden="1">{"'RIN-INTRANET'!$A$1:$K$71"}</definedName>
    <definedName name="jos_1_2" hidden="1">{"'RIN-INTRANET'!$A$1:$K$71"}</definedName>
    <definedName name="jos_1_3" hidden="1">{"'RIN-INTRANET'!$A$1:$K$71"}</definedName>
    <definedName name="jos_1_4" hidden="1">{"'RIN-INTRANET'!$A$1:$K$71"}</definedName>
    <definedName name="jos_2" hidden="1">{"'RIN-INTRANET'!$A$1:$K$71"}</definedName>
    <definedName name="jos_3" hidden="1">{"'RIN-INTRANET'!$A$1:$K$71"}</definedName>
    <definedName name="jos_4" hidden="1">{"'RIN-INTRANET'!$A$1:$K$71"}</definedName>
    <definedName name="jose" hidden="1">{"'RIN-INTRANET'!$A$1:$K$71"}</definedName>
    <definedName name="jose_1" hidden="1">{"'RIN-INTRANET'!$A$1:$K$71"}</definedName>
    <definedName name="jose_1_1" hidden="1">{"'RIN-INTRANET'!$A$1:$K$71"}</definedName>
    <definedName name="jose_1_2" hidden="1">{"'RIN-INTRANET'!$A$1:$K$71"}</definedName>
    <definedName name="jose_1_3" hidden="1">{"'RIN-INTRANET'!$A$1:$K$71"}</definedName>
    <definedName name="jose_1_4" hidden="1">{"'RIN-INTRANET'!$A$1:$K$71"}</definedName>
    <definedName name="jose_2" hidden="1">{"'RIN-INTRANET'!$A$1:$K$71"}</definedName>
    <definedName name="jose_3" hidden="1">{"'RIN-INTRANET'!$A$1:$K$71"}</definedName>
    <definedName name="jose_4" hidden="1">{"'RIN-INTRANET'!$A$1:$K$71"}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hidden="1">{"Riqfin97",#N/A,FALSE,"Tran";"Riqfinpro",#N/A,FALSE,"Tran"}</definedName>
    <definedName name="jui_1" hidden="1">{"Riqfin97",#N/A,FALSE,"Tran";"Riqfinpro",#N/A,FALSE,"Tran"}</definedName>
    <definedName name="jui_1_1" hidden="1">{"Riqfin97",#N/A,FALSE,"Tran";"Riqfinpro",#N/A,FALSE,"Tran"}</definedName>
    <definedName name="jui_1_2" hidden="1">{"Riqfin97",#N/A,FALSE,"Tran";"Riqfinpro",#N/A,FALSE,"Tran"}</definedName>
    <definedName name="jui_1_3" hidden="1">{"Riqfin97",#N/A,FALSE,"Tran";"Riqfinpro",#N/A,FALSE,"Tran"}</definedName>
    <definedName name="jui_1_4" hidden="1">{"Riqfin97",#N/A,FALSE,"Tran";"Riqfinpro",#N/A,FALSE,"Tran"}</definedName>
    <definedName name="jui_2" hidden="1">{"Riqfin97",#N/A,FALSE,"Tran";"Riqfinpro",#N/A,FALSE,"Tran"}</definedName>
    <definedName name="jui_3" hidden="1">{"Riqfin97",#N/A,FALSE,"Tran";"Riqfinpro",#N/A,FALSE,"Tran"}</definedName>
    <definedName name="jui_4" hidden="1">{"Riqfin97",#N/A,FALSE,"Tran";"Riqfinpro",#N/A,FALSE,"Tran"}</definedName>
    <definedName name="JUL">#REF!</definedName>
    <definedName name="JUL.MD5.S">[83]MD5!#REF!</definedName>
    <definedName name="JULIO">#REF!</definedName>
    <definedName name="JULIO2018">#REF!</definedName>
    <definedName name="JUN">#REF!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uy_1" hidden="1">{"Tab1",#N/A,FALSE,"P";"Tab2",#N/A,FALSE,"P"}</definedName>
    <definedName name="juy_1_1" hidden="1">{"Tab1",#N/A,FALSE,"P";"Tab2",#N/A,FALSE,"P"}</definedName>
    <definedName name="juy_1_2" hidden="1">{"Tab1",#N/A,FALSE,"P";"Tab2",#N/A,FALSE,"P"}</definedName>
    <definedName name="juy_1_3" hidden="1">{"Tab1",#N/A,FALSE,"P";"Tab2",#N/A,FALSE,"P"}</definedName>
    <definedName name="juy_1_4" hidden="1">{"Tab1",#N/A,FALSE,"P";"Tab2",#N/A,FALSE,"P"}</definedName>
    <definedName name="juy_2" hidden="1">{"Tab1",#N/A,FALSE,"P";"Tab2",#N/A,FALSE,"P"}</definedName>
    <definedName name="juy_3" hidden="1">{"Tab1",#N/A,FALSE,"P";"Tab2",#N/A,FALSE,"P"}</definedName>
    <definedName name="juy_4" hidden="1">{"Tab1",#N/A,FALSE,"P";"Tab2",#N/A,FALSE,"P"}</definedName>
    <definedName name="K" hidden="1">[35]Base!$AV1</definedName>
    <definedName name="K.1">#REF!</definedName>
    <definedName name="KB">[35]Base!$AW1</definedName>
    <definedName name="KC">[35]Base!$AX1</definedName>
    <definedName name="kdfjkfdjkerj" hidden="1">{"'RIN-INTRANET'!$A$1:$K$71"}</definedName>
    <definedName name="kdfjkfdjkerj_1" hidden="1">{"'RIN-INTRANET'!$A$1:$K$71"}</definedName>
    <definedName name="kdfjkfdjkerj_1_1" hidden="1">{"'RIN-INTRANET'!$A$1:$K$71"}</definedName>
    <definedName name="kdfjkfdjkerj_1_1_1" hidden="1">{"'RIN-INTRANET'!$A$1:$K$71"}</definedName>
    <definedName name="kdfjkfdjkerj_1_1_2" hidden="1">{"'RIN-INTRANET'!$A$1:$K$71"}</definedName>
    <definedName name="kdfjkfdjkerj_1_1_3" hidden="1">{"'RIN-INTRANET'!$A$1:$K$71"}</definedName>
    <definedName name="kdfjkfdjkerj_1_1_4" hidden="1">{"'RIN-INTRANET'!$A$1:$K$71"}</definedName>
    <definedName name="kdfjkfdjkerj_1_2" hidden="1">{"'RIN-INTRANET'!$A$1:$K$71"}</definedName>
    <definedName name="kdfjkfdjkerj_1_2_1" hidden="1">{"'RIN-INTRANET'!$A$1:$K$71"}</definedName>
    <definedName name="kdfjkfdjkerj_1_2_2" hidden="1">{"'RIN-INTRANET'!$A$1:$K$71"}</definedName>
    <definedName name="kdfjkfdjkerj_1_2_3" hidden="1">{"'RIN-INTRANET'!$A$1:$K$71"}</definedName>
    <definedName name="kdfjkfdjkerj_1_3" hidden="1">{"'RIN-INTRANET'!$A$1:$K$71"}</definedName>
    <definedName name="kdfjkfdjkerj_1_4" hidden="1">{"'RIN-INTRANET'!$A$1:$K$71"}</definedName>
    <definedName name="kdfjkfdjkerj_1_5" hidden="1">{"'RIN-INTRANET'!$A$1:$K$71"}</definedName>
    <definedName name="kdfjkfdjkerj_2" hidden="1">{"'RIN-INTRANET'!$A$1:$K$71"}</definedName>
    <definedName name="kdfjkfdjkerj_2_1" hidden="1">{"'RIN-INTRANET'!$A$1:$K$71"}</definedName>
    <definedName name="kdfjkfdjkerj_2_2" hidden="1">{"'RIN-INTRANET'!$A$1:$K$71"}</definedName>
    <definedName name="kdfjkfdjkerj_2_3" hidden="1">{"'RIN-INTRANET'!$A$1:$K$71"}</definedName>
    <definedName name="kdfjkfdjkerj_2_4" hidden="1">{"'RIN-INTRANET'!$A$1:$K$71"}</definedName>
    <definedName name="kdfjkfdjkerj_3" hidden="1">{"'RIN-INTRANET'!$A$1:$K$71"}</definedName>
    <definedName name="kdfjkfdjkerj_4" hidden="1">{"'RIN-INTRANET'!$A$1:$K$71"}</definedName>
    <definedName name="kdfjkfdjkerj_5" hidden="1">{"'RIN-INTRANET'!$A$1:$K$71"}</definedName>
    <definedName name="KF">[35]Base!$AY1</definedName>
    <definedName name="kh" hidden="1">{"Minpmon",#N/A,FALSE,"Monthinput"}</definedName>
    <definedName name="kh_1" hidden="1">{"Minpmon",#N/A,FALSE,"Monthinput"}</definedName>
    <definedName name="kh_1_1" hidden="1">{"Minpmon",#N/A,FALSE,"Monthinput"}</definedName>
    <definedName name="kh_1_2" hidden="1">{"Minpmon",#N/A,FALSE,"Monthinput"}</definedName>
    <definedName name="kh_1_3" hidden="1">{"Minpmon",#N/A,FALSE,"Monthinput"}</definedName>
    <definedName name="kh_1_4" hidden="1">{"Minpmon",#N/A,FALSE,"Monthinput"}</definedName>
    <definedName name="kh_2" hidden="1">{"Minpmon",#N/A,FALSE,"Monthinput"}</definedName>
    <definedName name="kh_3" hidden="1">{"Minpmon",#N/A,FALSE,"Monthinput"}</definedName>
    <definedName name="kh_4" hidden="1">{"Minpmon",#N/A,FALSE,"Monthinput"}</definedName>
    <definedName name="kio" hidden="1">{"Tab1",#N/A,FALSE,"P";"Tab2",#N/A,FALSE,"P"}</definedName>
    <definedName name="kio_1" hidden="1">{"Tab1",#N/A,FALSE,"P";"Tab2",#N/A,FALSE,"P"}</definedName>
    <definedName name="kio_1_1" hidden="1">{"Tab1",#N/A,FALSE,"P";"Tab2",#N/A,FALSE,"P"}</definedName>
    <definedName name="kio_1_2" hidden="1">{"Tab1",#N/A,FALSE,"P";"Tab2",#N/A,FALSE,"P"}</definedName>
    <definedName name="kio_1_3" hidden="1">{"Tab1",#N/A,FALSE,"P";"Tab2",#N/A,FALSE,"P"}</definedName>
    <definedName name="kio_1_4" hidden="1">{"Tab1",#N/A,FALSE,"P";"Tab2",#N/A,FALSE,"P"}</definedName>
    <definedName name="kio_2" hidden="1">{"Tab1",#N/A,FALSE,"P";"Tab2",#N/A,FALSE,"P"}</definedName>
    <definedName name="kio_3" hidden="1">{"Tab1",#N/A,FALSE,"P";"Tab2",#N/A,FALSE,"P"}</definedName>
    <definedName name="kio_4" hidden="1">{"Tab1",#N/A,FALSE,"P";"Tab2",#N/A,FALSE,"P"}</definedName>
    <definedName name="kiu" hidden="1">{"Riqfin97",#N/A,FALSE,"Tran";"Riqfinpro",#N/A,FALSE,"Tran"}</definedName>
    <definedName name="kiu_1" hidden="1">{"Riqfin97",#N/A,FALSE,"Tran";"Riqfinpro",#N/A,FALSE,"Tran"}</definedName>
    <definedName name="kiu_1_1" hidden="1">{"Riqfin97",#N/A,FALSE,"Tran";"Riqfinpro",#N/A,FALSE,"Tran"}</definedName>
    <definedName name="kiu_1_2" hidden="1">{"Riqfin97",#N/A,FALSE,"Tran";"Riqfinpro",#N/A,FALSE,"Tran"}</definedName>
    <definedName name="kiu_1_3" hidden="1">{"Riqfin97",#N/A,FALSE,"Tran";"Riqfinpro",#N/A,FALSE,"Tran"}</definedName>
    <definedName name="kiu_1_4" hidden="1">{"Riqfin97",#N/A,FALSE,"Tran";"Riqfinpro",#N/A,FALSE,"Tran"}</definedName>
    <definedName name="kiu_2" hidden="1">{"Riqfin97",#N/A,FALSE,"Tran";"Riqfinpro",#N/A,FALSE,"Tran"}</definedName>
    <definedName name="kiu_3" hidden="1">{"Riqfin97",#N/A,FALSE,"Tran";"Riqfinpro",#N/A,FALSE,"Tran"}</definedName>
    <definedName name="kiu_4" hidden="1">{"Riqfin97",#N/A,FALSE,"Tran";"Riqfinpro",#N/A,FALSE,"Tran"}</definedName>
    <definedName name="kjdvfsdakjfkja">#REF!</definedName>
    <definedName name="KJFDSAKLF">#N/A</definedName>
    <definedName name="kjhklfhlasd" hidden="1">{"Riqfin97",#N/A,FALSE,"Tran";"Riqfinpro",#N/A,FALSE,"Tran"}</definedName>
    <definedName name="kjhklfhlasd_1" hidden="1">{"Riqfin97",#N/A,FALSE,"Tran";"Riqfinpro",#N/A,FALSE,"Tran"}</definedName>
    <definedName name="kjhklfhlasd_1_1" hidden="1">{"Riqfin97",#N/A,FALSE,"Tran";"Riqfinpro",#N/A,FALSE,"Tran"}</definedName>
    <definedName name="kjhklfhlasd_1_2" hidden="1">{"Riqfin97",#N/A,FALSE,"Tran";"Riqfinpro",#N/A,FALSE,"Tran"}</definedName>
    <definedName name="kjhklfhlasd_1_3" hidden="1">{"Riqfin97",#N/A,FALSE,"Tran";"Riqfinpro",#N/A,FALSE,"Tran"}</definedName>
    <definedName name="kjhklfhlasd_1_4" hidden="1">{"Riqfin97",#N/A,FALSE,"Tran";"Riqfinpro",#N/A,FALSE,"Tran"}</definedName>
    <definedName name="kjhklfhlasd_2" hidden="1">{"Riqfin97",#N/A,FALSE,"Tran";"Riqfinpro",#N/A,FALSE,"Tran"}</definedName>
    <definedName name="kjhklfhlasd_3" hidden="1">{"Riqfin97",#N/A,FALSE,"Tran";"Riqfinpro",#N/A,FALSE,"Tran"}</definedName>
    <definedName name="kjhklfhlasd_4" hidden="1">{"Riqfin97",#N/A,FALSE,"Tran";"Riqfinpro",#N/A,FALSE,"Tran"}</definedName>
    <definedName name="kk" hidden="1">{"Tab1",#N/A,FALSE,"P";"Tab2",#N/A,FALSE,"P"}</definedName>
    <definedName name="kk_1" hidden="1">{"Tab1",#N/A,FALSE,"P";"Tab2",#N/A,FALSE,"P"}</definedName>
    <definedName name="kk_1_1" hidden="1">{"Tab1",#N/A,FALSE,"P";"Tab2",#N/A,FALSE,"P"}</definedName>
    <definedName name="kk_1_2" hidden="1">{"Tab1",#N/A,FALSE,"P";"Tab2",#N/A,FALSE,"P"}</definedName>
    <definedName name="kk_1_3" hidden="1">{"Tab1",#N/A,FALSE,"P";"Tab2",#N/A,FALSE,"P"}</definedName>
    <definedName name="kk_1_4" hidden="1">{"Tab1",#N/A,FALSE,"P";"Tab2",#N/A,FALSE,"P"}</definedName>
    <definedName name="kk_2" hidden="1">{"Tab1",#N/A,FALSE,"P";"Tab2",#N/A,FALSE,"P"}</definedName>
    <definedName name="kk_3" hidden="1">{"Tab1",#N/A,FALSE,"P";"Tab2",#N/A,FALSE,"P"}</definedName>
    <definedName name="kk_4" hidden="1">{"Tab1",#N/A,FALSE,"P";"Tab2",#N/A,FALSE,"P"}</definedName>
    <definedName name="kkj" hidden="1">{"Riqfin97",#N/A,FALSE,"Tran";"Riqfinpro",#N/A,FALSE,"Tran"}</definedName>
    <definedName name="kkj_1" hidden="1">{"Riqfin97",#N/A,FALSE,"Tran";"Riqfinpro",#N/A,FALSE,"Tran"}</definedName>
    <definedName name="kkj_1_1" hidden="1">{"Riqfin97",#N/A,FALSE,"Tran";"Riqfinpro",#N/A,FALSE,"Tran"}</definedName>
    <definedName name="kkj_1_2" hidden="1">{"Riqfin97",#N/A,FALSE,"Tran";"Riqfinpro",#N/A,FALSE,"Tran"}</definedName>
    <definedName name="kkj_1_3" hidden="1">{"Riqfin97",#N/A,FALSE,"Tran";"Riqfinpro",#N/A,FALSE,"Tran"}</definedName>
    <definedName name="kkj_1_4" hidden="1">{"Riqfin97",#N/A,FALSE,"Tran";"Riqfinpro",#N/A,FALSE,"Tran"}</definedName>
    <definedName name="kkj_2" hidden="1">{"Riqfin97",#N/A,FALSE,"Tran";"Riqfinpro",#N/A,FALSE,"Tran"}</definedName>
    <definedName name="kkj_3" hidden="1">{"Riqfin97",#N/A,FALSE,"Tran";"Riqfinpro",#N/A,FALSE,"Tran"}</definedName>
    <definedName name="kkj_4" hidden="1">{"Riqfin97",#N/A,FALSE,"Tran";"Riqfinpro",#N/A,FALSE,"Tran"}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'[91]J(Priv.Cap)'!#REF!</definedName>
    <definedName name="kkkkkkkk" hidden="1">{"Riqfin97",#N/A,FALSE,"Tran";"Riqfinpro",#N/A,FALSE,"Tran"}</definedName>
    <definedName name="kkkkkkkk_1" hidden="1">{"Riqfin97",#N/A,FALSE,"Tran";"Riqfinpro",#N/A,FALSE,"Tran"}</definedName>
    <definedName name="kkkkkkkk_1_1" hidden="1">{"Riqfin97",#N/A,FALSE,"Tran";"Riqfinpro",#N/A,FALSE,"Tran"}</definedName>
    <definedName name="kkkkkkkk_1_2" hidden="1">{"Riqfin97",#N/A,FALSE,"Tran";"Riqfinpro",#N/A,FALSE,"Tran"}</definedName>
    <definedName name="kkkkkkkk_1_3" hidden="1">{"Riqfin97",#N/A,FALSE,"Tran";"Riqfinpro",#N/A,FALSE,"Tran"}</definedName>
    <definedName name="kkkkkkkk_1_4" hidden="1">{"Riqfin97",#N/A,FALSE,"Tran";"Riqfinpro",#N/A,FALSE,"Tran"}</definedName>
    <definedName name="kkkkkkkk_2" hidden="1">{"Riqfin97",#N/A,FALSE,"Tran";"Riqfinpro",#N/A,FALSE,"Tran"}</definedName>
    <definedName name="kkkkkkkk_3" hidden="1">{"Riqfin97",#N/A,FALSE,"Tran";"Riqfinpro",#N/A,FALSE,"Tran"}</definedName>
    <definedName name="kkkkkkkk_4" hidden="1">{"Riqfin97",#N/A,FALSE,"Tran";"Riqfinpro",#N/A,FALSE,"Tran"}</definedName>
    <definedName name="kl" hidden="1">{"Riqfin97",#N/A,FALSE,"Tran";"Riqfinpro",#N/A,FALSE,"Tran"}</definedName>
    <definedName name="km" hidden="1">{"Tab1",#N/A,FALSE,"P";"Tab2",#N/A,FALSE,"P"}</definedName>
    <definedName name="ko">[35]Base!#REF!</definedName>
    <definedName name="ksrjrgf" hidden="1">#REF!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>IF(Values_Entered,Header_Row+Number_of_Payments,Header_Row)</definedName>
    <definedName name="LCDP">[35]Base!#REF!</definedName>
    <definedName name="LCDPR">[35]Base!$AZ1</definedName>
    <definedName name="LCM">[28]Q3!$E$45:$AH$45</definedName>
    <definedName name="LDPR">[35]Base!#REF!</definedName>
    <definedName name="LE">[35]Base!$BB1</definedName>
    <definedName name="LEKTCR">[35]Base!$BD1</definedName>
    <definedName name="LEM">[28]Q3!$E$51:$AH$51</definedName>
    <definedName name="LEMISION">#REF!</definedName>
    <definedName name="LGR">[35]Base!$BI1</definedName>
    <definedName name="lgr_1">[35]Base!$BI1048576</definedName>
    <definedName name="LHEM">[28]Q3!$E$33:$AH$33</definedName>
    <definedName name="LHM">[28]Q3!$E$54:$AH$54</definedName>
    <definedName name="LIBOR3">[59]SUPUESTOS!$12:$12</definedName>
    <definedName name="LIBOR6">[59]SUPUESTOS!A$11</definedName>
    <definedName name="LICOM">#REF!</definedName>
    <definedName name="LIM">[35]Base!$BJ1</definedName>
    <definedName name="lim_1">[35]Base!$BJ1048576</definedName>
    <definedName name="LIMAE">#REF!</definedName>
    <definedName name="LINES">#REF!</definedName>
    <definedName name="LIPC">#REF!</definedName>
    <definedName name="LIPM">[28]Q3!$E$42:$AH$42</definedName>
    <definedName name="liqc">[23]Programa!#REF!</definedName>
    <definedName name="liqd">[23]Programa!#REF!</definedName>
    <definedName name="lk">[92]FHIS!#REF!</definedName>
    <definedName name="lkjh" hidden="1">{"Riqfin97",#N/A,FALSE,"Tran";"Riqfinpro",#N/A,FALSE,"Tran"}</definedName>
    <definedName name="ll" hidden="1">{"Tab1",#N/A,FALSE,"P";"Tab2",#N/A,FALSE,"P"}</definedName>
    <definedName name="ll_1" hidden="1">{"Tab1",#N/A,FALSE,"P";"Tab2",#N/A,FALSE,"P"}</definedName>
    <definedName name="ll_1_1" hidden="1">{"Tab1",#N/A,FALSE,"P";"Tab2",#N/A,FALSE,"P"}</definedName>
    <definedName name="ll_1_2" hidden="1">{"Tab1",#N/A,FALSE,"P";"Tab2",#N/A,FALSE,"P"}</definedName>
    <definedName name="ll_1_3" hidden="1">{"Tab1",#N/A,FALSE,"P";"Tab2",#N/A,FALSE,"P"}</definedName>
    <definedName name="ll_1_4" hidden="1">{"Tab1",#N/A,FALSE,"P";"Tab2",#N/A,FALSE,"P"}</definedName>
    <definedName name="ll_2" hidden="1">{"Tab1",#N/A,FALSE,"P";"Tab2",#N/A,FALSE,"P"}</definedName>
    <definedName name="ll_3" hidden="1">{"Tab1",#N/A,FALSE,"P";"Tab2",#N/A,FALSE,"P"}</definedName>
    <definedName name="ll_4" hidden="1">{"Tab1",#N/A,FALSE,"P";"Tab2",#N/A,FALSE,"P"}</definedName>
    <definedName name="LLF">[28]Q3!$E$10:$AH$10</definedName>
    <definedName name="lll" hidden="1">{"Minpmon",#N/A,FALSE,"Monthinput"}</definedName>
    <definedName name="lll_1" hidden="1">{"Minpmon",#N/A,FALSE,"Monthinput"}</definedName>
    <definedName name="lll_1_1" hidden="1">{"Minpmon",#N/A,FALSE,"Monthinput"}</definedName>
    <definedName name="lll_1_2" hidden="1">{"Minpmon",#N/A,FALSE,"Monthinput"}</definedName>
    <definedName name="lll_1_3" hidden="1">{"Minpmon",#N/A,FALSE,"Monthinput"}</definedName>
    <definedName name="lll_1_4" hidden="1">{"Minpmon",#N/A,FALSE,"Monthinput"}</definedName>
    <definedName name="lll_2" hidden="1">{"Minpmon",#N/A,FALSE,"Monthinput"}</definedName>
    <definedName name="lll_3" hidden="1">{"Minpmon",#N/A,FALSE,"Monthinput"}</definedName>
    <definedName name="lll_4" hidden="1">{"Minpmon",#N/A,FALSE,"Monthinput"}</definedName>
    <definedName name="llll" hidden="1">{"Minpmon",#N/A,FALSE,"Monthinput"}</definedName>
    <definedName name="llll_1" hidden="1">{"Minpmon",#N/A,FALSE,"Monthinput"}</definedName>
    <definedName name="llll_1_1" hidden="1">{"Minpmon",#N/A,FALSE,"Monthinput"}</definedName>
    <definedName name="llll_1_2" hidden="1">{"Minpmon",#N/A,FALSE,"Monthinput"}</definedName>
    <definedName name="llll_1_3" hidden="1">{"Minpmon",#N/A,FALSE,"Monthinput"}</definedName>
    <definedName name="llll_1_4" hidden="1">{"Minpmon",#N/A,FALSE,"Monthinput"}</definedName>
    <definedName name="llll_2" hidden="1">{"Minpmon",#N/A,FALSE,"Monthinput"}</definedName>
    <definedName name="llll_3" hidden="1">{"Minpmon",#N/A,FALSE,"Monthinput"}</definedName>
    <definedName name="llll_4" hidden="1">{"Minpmon",#N/A,FALSE,"Monthinput"}</definedName>
    <definedName name="lllll" hidden="1">{"Tab1",#N/A,FALSE,"P";"Tab2",#N/A,FALSE,"P"}</definedName>
    <definedName name="lllll_1" hidden="1">{"Tab1",#N/A,FALSE,"P";"Tab2",#N/A,FALSE,"P"}</definedName>
    <definedName name="lllll_1_1" hidden="1">{"Tab1",#N/A,FALSE,"P";"Tab2",#N/A,FALSE,"P"}</definedName>
    <definedName name="lllll_1_2" hidden="1">{"Tab1",#N/A,FALSE,"P";"Tab2",#N/A,FALSE,"P"}</definedName>
    <definedName name="lllll_1_3" hidden="1">{"Tab1",#N/A,FALSE,"P";"Tab2",#N/A,FALSE,"P"}</definedName>
    <definedName name="lllll_1_4" hidden="1">{"Tab1",#N/A,FALSE,"P";"Tab2",#N/A,FALSE,"P"}</definedName>
    <definedName name="lllll_2" hidden="1">{"Tab1",#N/A,FALSE,"P";"Tab2",#N/A,FALSE,"P"}</definedName>
    <definedName name="lllll_3" hidden="1">{"Tab1",#N/A,FALSE,"P";"Tab2",#N/A,FALSE,"P"}</definedName>
    <definedName name="lllll_4" hidden="1">{"Tab1",#N/A,FALSE,"P";"Tab2",#N/A,FALSE,"P"}</definedName>
    <definedName name="llllll" hidden="1">{"Minpmon",#N/A,FALSE,"Monthinput"}</definedName>
    <definedName name="llllll_1" hidden="1">{"Minpmon",#N/A,FALSE,"Monthinput"}</definedName>
    <definedName name="llllll_1_1" hidden="1">{"Minpmon",#N/A,FALSE,"Monthinput"}</definedName>
    <definedName name="llllll_1_2" hidden="1">{"Minpmon",#N/A,FALSE,"Monthinput"}</definedName>
    <definedName name="llllll_1_3" hidden="1">{"Minpmon",#N/A,FALSE,"Monthinput"}</definedName>
    <definedName name="llllll_1_4" hidden="1">{"Minpmon",#N/A,FALSE,"Monthinput"}</definedName>
    <definedName name="llllll_2" hidden="1">{"Minpmon",#N/A,FALSE,"Monthinput"}</definedName>
    <definedName name="llllll_3" hidden="1">{"Minpmon",#N/A,FALSE,"Monthinput"}</definedName>
    <definedName name="llllll_4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hidden="1">{"Minpmon",#N/A,FALSE,"Monthinput"}</definedName>
    <definedName name="lllllllllllllllll_1" hidden="1">{"Minpmon",#N/A,FALSE,"Monthinput"}</definedName>
    <definedName name="lllllllllllllllll_1_1" hidden="1">{"Minpmon",#N/A,FALSE,"Monthinput"}</definedName>
    <definedName name="lllllllllllllllll_1_2" hidden="1">{"Minpmon",#N/A,FALSE,"Monthinput"}</definedName>
    <definedName name="lllllllllllllllll_1_3" hidden="1">{"Minpmon",#N/A,FALSE,"Monthinput"}</definedName>
    <definedName name="lllllllllllllllll_1_4" hidden="1">{"Minpmon",#N/A,FALSE,"Monthinput"}</definedName>
    <definedName name="lllllllllllllllll_2" hidden="1">{"Minpmon",#N/A,FALSE,"Monthinput"}</definedName>
    <definedName name="lllllllllllllllll_3" hidden="1">{"Minpmon",#N/A,FALSE,"Monthinput"}</definedName>
    <definedName name="lllllllllllllllll_4" hidden="1">{"Minpmon",#N/A,FALSE,"Monthinput"}</definedName>
    <definedName name="LMR_1">[35]Base!#REF!</definedName>
    <definedName name="LMRD">[35]Base!#REF!</definedName>
    <definedName name="LMRD_1">[35]Base!#REF!</definedName>
    <definedName name="Loan_Amount">#REF!</definedName>
    <definedName name="Loan_Start">#REF!</definedName>
    <definedName name="Loan_Years">#REF!</definedName>
    <definedName name="LONAB96">#REF!</definedName>
    <definedName name="Low_external">#REF!</definedName>
    <definedName name="Low_fiscal">#REF!</definedName>
    <definedName name="Low_growth_extended">#REF!</definedName>
    <definedName name="Low_growth_summary">#REF!</definedName>
    <definedName name="Low_monetary">#REF!</definedName>
    <definedName name="Low_real">#REF!</definedName>
    <definedName name="Low_summary">#REF!</definedName>
    <definedName name="LP">[35]Base!$BK1</definedName>
    <definedName name="lp_1">[35]Base!$BK1048576</definedName>
    <definedName name="LPESP">[35]Base!#REF!</definedName>
    <definedName name="LPESPF">[35]Base!#REF!</definedName>
    <definedName name="LPM">[35]Base!$BM1</definedName>
    <definedName name="LPMC">[35]Base!$BP1</definedName>
    <definedName name="lpmc_1">[35]Base!$BP1048576</definedName>
    <definedName name="lpmdoll">[35]Base!$BN1</definedName>
    <definedName name="lpopoiuo" hidden="1">{"Tab1",#N/A,FALSE,"P";"Tab2",#N/A,FALSE,"P"}</definedName>
    <definedName name="lpopoiuo_1" hidden="1">{"Tab1",#N/A,FALSE,"P";"Tab2",#N/A,FALSE,"P"}</definedName>
    <definedName name="lpopoiuo_1_1" hidden="1">{"Tab1",#N/A,FALSE,"P";"Tab2",#N/A,FALSE,"P"}</definedName>
    <definedName name="lpopoiuo_1_2" hidden="1">{"Tab1",#N/A,FALSE,"P";"Tab2",#N/A,FALSE,"P"}</definedName>
    <definedName name="lpopoiuo_1_3" hidden="1">{"Tab1",#N/A,FALSE,"P";"Tab2",#N/A,FALSE,"P"}</definedName>
    <definedName name="lpopoiuo_1_4" hidden="1">{"Tab1",#N/A,FALSE,"P";"Tab2",#N/A,FALSE,"P"}</definedName>
    <definedName name="lpopoiuo_2" hidden="1">{"Tab1",#N/A,FALSE,"P";"Tab2",#N/A,FALSE,"P"}</definedName>
    <definedName name="lpopoiuo_3" hidden="1">{"Tab1",#N/A,FALSE,"P";"Tab2",#N/A,FALSE,"P"}</definedName>
    <definedName name="lpopoiuo_4" hidden="1">{"Tab1",#N/A,FALSE,"P";"Tab2",#N/A,FALSE,"P"}</definedName>
    <definedName name="LPX">[35]Base!$BR1</definedName>
    <definedName name="LPY">[35]Base!$BT1</definedName>
    <definedName name="LT">[35]Base!$BV1</definedName>
    <definedName name="lta" hidden="1">{"Riqfin97",#N/A,FALSE,"Tran";"Riqfinpro",#N/A,FALSE,"Tran"}</definedName>
    <definedName name="LTC">#REF!</definedName>
    <definedName name="LTcirr">#REF!</definedName>
    <definedName name="LTCR">[35]Base!$BY1</definedName>
    <definedName name="LTCRM">[35]Base!#REF!</definedName>
    <definedName name="LTF">[35]Base!#REF!</definedName>
    <definedName name="LTr">#REF!</definedName>
    <definedName name="LUGAR" localSheetId="1">'[6]prog-2003'!#REF!</definedName>
    <definedName name="LUGAR">'[7]prog-2003'!#REF!</definedName>
    <definedName name="LULCM">[28]Q3!$E$36:$AH$36</definedName>
    <definedName name="LUR">[28]Q3!$E$16:$AH$16</definedName>
    <definedName name="LX">[35]Base!$BZ1</definedName>
    <definedName name="lx_1">[35]Base!$BZ1048576</definedName>
    <definedName name="LY">[35]Base!$CB1</definedName>
    <definedName name="LYCTE">[35]Base!$CE1</definedName>
    <definedName name="Lyon">[93]C!$O$1</definedName>
    <definedName name="M">[35]Base!#REF!</definedName>
    <definedName name="macario">#REF!</definedName>
    <definedName name="MACRO">#REF!</definedName>
    <definedName name="MACROINPUT">#REF!</definedName>
    <definedName name="MACROS" localSheetId="1">'[6]prog-2003'!#REF!</definedName>
    <definedName name="MACROS">'[7]prog-2003'!#REF!</definedName>
    <definedName name="magy">[94]Claves!#REF!</definedName>
    <definedName name="Malaysia">#REF!</definedName>
    <definedName name="mar">[23]Programa!#REF!</definedName>
    <definedName name="MARI">#REF!</definedName>
    <definedName name="MAT4_1" hidden="1">{"'para SB'!$A$1420:$F$1479"}</definedName>
    <definedName name="MAT4_1_1" hidden="1">{"'para SB'!$A$1420:$F$1479"}</definedName>
    <definedName name="MAT4_1_1_1" hidden="1">{"'para SB'!$A$1420:$F$1479"}</definedName>
    <definedName name="MAT4_1_1_2" hidden="1">{"'para SB'!$A$1420:$F$1479"}</definedName>
    <definedName name="MAT4_1_1_3" hidden="1">{"'para SB'!$A$1420:$F$1479"}</definedName>
    <definedName name="MAT4_1_1_4" hidden="1">{"'para SB'!$A$1420:$F$1479"}</definedName>
    <definedName name="MAT4_1_2" hidden="1">{"'para SB'!$A$1420:$F$1479"}</definedName>
    <definedName name="MAT4_1_3" hidden="1">{"'para SB'!$A$1420:$F$1479"}</definedName>
    <definedName name="MAT4_1_4" hidden="1">{"'para SB'!$A$1420:$F$1479"}</definedName>
    <definedName name="MAT4_2" hidden="1">{"'para SB'!$A$1420:$F$1479"}</definedName>
    <definedName name="MAT4_2_1" hidden="1">{"'para SB'!$A$1420:$F$1479"}</definedName>
    <definedName name="MAT4_2_2" hidden="1">{"'para SB'!$A$1420:$F$1479"}</definedName>
    <definedName name="MAT4_2_3" hidden="1">{"'para SB'!$A$1420:$F$1479"}</definedName>
    <definedName name="MAT4_2_4" hidden="1">{"'para SB'!$A$1420:$F$1479"}</definedName>
    <definedName name="MAT4_3" hidden="1">{"'para SB'!$A$1420:$F$1479"}</definedName>
    <definedName name="MAT4_4" hidden="1">{"'para SB'!$A$1420:$F$1479"}</definedName>
    <definedName name="MAT4_5" hidden="1">{"'para SB'!$A$1420:$F$1479"}</definedName>
    <definedName name="MATRICULA">#REF!</definedName>
    <definedName name="MatrizD.41">#REF!</definedName>
    <definedName name="MatrizD.421">#REF!</definedName>
    <definedName name="MatrizD.422">#REF!</definedName>
    <definedName name="MatrizD.43">#REF!</definedName>
    <definedName name="MatrizD.45">#REF!</definedName>
    <definedName name="MatrizD.7">#REF!</definedName>
    <definedName name="MatrizD.9">#REF!</definedName>
    <definedName name="MatrizF.211">#REF!</definedName>
    <definedName name="MatrizF.212">#REF!</definedName>
    <definedName name="MatrizF.2211">#REF!</definedName>
    <definedName name="MatrizF.2212...">#REF!</definedName>
    <definedName name="MatrizF.2311">#REF!</definedName>
    <definedName name="MatrizF.2312...">#REF!</definedName>
    <definedName name="MatrizF.2411">#REF!</definedName>
    <definedName name="MatrizF.2412...">#REF!</definedName>
    <definedName name="MatrizF.2911">#REF!</definedName>
    <definedName name="MatrizF.2912...">#REF!</definedName>
    <definedName name="MatrizF.311">#REF!</definedName>
    <definedName name="MatrizF.312">#REF!</definedName>
    <definedName name="MatrizF.313">#REF!</definedName>
    <definedName name="MatrizF.31411">#REF!</definedName>
    <definedName name="MatrizF.31412...">#REF!</definedName>
    <definedName name="MatrizF.31911">#REF!</definedName>
    <definedName name="MatrizF.31912...">#REF!</definedName>
    <definedName name="MatrizF.321">#REF!</definedName>
    <definedName name="MatrizF.322">#REF!</definedName>
    <definedName name="MatrizF.323">#REF!</definedName>
    <definedName name="MatrizF.32411">#REF!</definedName>
    <definedName name="MatrizF.32412...">#REF!</definedName>
    <definedName name="MatrizF.32911">#REF!</definedName>
    <definedName name="MatrizF.32912...">#REF!</definedName>
    <definedName name="MatrizF.4111...">#REF!</definedName>
    <definedName name="MatrizF.4112...">#REF!</definedName>
    <definedName name="MatrizF.4211...">#REF!</definedName>
    <definedName name="MatrizF.4212...">#REF!</definedName>
    <definedName name="MatrizF.51">#REF!</definedName>
    <definedName name="MatrizF.52">#REF!</definedName>
    <definedName name="MatrizF.53">#REF!</definedName>
    <definedName name="MatrizF.711">#REF!</definedName>
    <definedName name="MatrizF.712">#REF!</definedName>
    <definedName name="MatrizF.79">#REF!</definedName>
    <definedName name="Maturity_IDA">#REF!</definedName>
    <definedName name="Maturity_NC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ay">[23]Programa!#REF!</definedName>
    <definedName name="mayis">[28]Main!$E$63:$AH$63</definedName>
    <definedName name="MCPI">#REF!</definedName>
    <definedName name="MCV">[50]Q2!$E$63:$AH$63</definedName>
    <definedName name="MCV_B">[48]Q6!$E$166:$AN$166</definedName>
    <definedName name="MCV_B1">#REF!</definedName>
    <definedName name="MCV_D">#REF!</definedName>
    <definedName name="MCV_D1">[95]Q7!$E$59:$AH$59</definedName>
    <definedName name="MCV_N">[55]Q1!$E$57:$AH$57</definedName>
    <definedName name="MCV_N1">[55]Q1!$E$58:$AH$58</definedName>
    <definedName name="MCV_T">[95]Q5!$E$103:$AH$103</definedName>
    <definedName name="MCV_T1">[95]Q5!$E$104:$AH$104</definedName>
    <definedName name="Memoitems">#REF!</definedName>
    <definedName name="MENORES">#REF!</definedName>
    <definedName name="MENSAJE" localSheetId="1">'[86]prog-2003'!$D$3</definedName>
    <definedName name="MENSAJE">'[87]prog-2003'!$D$3</definedName>
    <definedName name="MENU">#REF!</definedName>
    <definedName name="MENU1" localSheetId="1">'[6]prog-2003'!#REF!</definedName>
    <definedName name="MENU1">'[7]prog-2003'!#REF!</definedName>
    <definedName name="MENU2" localSheetId="1">'[6]prog-2003'!#REF!</definedName>
    <definedName name="MENU2">'[7]prog-2003'!#REF!</definedName>
    <definedName name="MENU3">#REF!</definedName>
    <definedName name="mes">#REF!</definedName>
    <definedName name="meses_">#REF!</definedName>
    <definedName name="metas">[29]Metas!$A$2:$AU$57</definedName>
    <definedName name="MFISCAL">'[31]Annual Raw Data'!#REF!</definedName>
    <definedName name="mflowsa" localSheetId="11">[43]!mflowsa</definedName>
    <definedName name="mflowsa" localSheetId="14">[43]!mflowsa</definedName>
    <definedName name="mflowsa" localSheetId="15">[43]!mflowsa</definedName>
    <definedName name="mflowsa" localSheetId="17">[43]!mflowsa</definedName>
    <definedName name="mflowsa" localSheetId="3">[43]!mflowsa</definedName>
    <definedName name="mflowsa" localSheetId="4">[43]!mflowsa</definedName>
    <definedName name="mflowsa" localSheetId="5">[43]!mflowsa</definedName>
    <definedName name="mflowsa" localSheetId="6">[43]!mflowsa</definedName>
    <definedName name="mflowsa" localSheetId="7">[43]!mflowsa</definedName>
    <definedName name="mflowsa" localSheetId="8">[43]!mflowsa</definedName>
    <definedName name="mflowsa" localSheetId="9">[43]!mflowsa</definedName>
    <definedName name="mflowsa">[43]!mflowsa</definedName>
    <definedName name="mflowsq" localSheetId="11">[43]!mflowsq</definedName>
    <definedName name="mflowsq" localSheetId="14">[43]!mflowsq</definedName>
    <definedName name="mflowsq" localSheetId="15">[43]!mflowsq</definedName>
    <definedName name="mflowsq" localSheetId="17">[43]!mflowsq</definedName>
    <definedName name="mflowsq" localSheetId="3">[43]!mflowsq</definedName>
    <definedName name="mflowsq" localSheetId="4">[43]!mflowsq</definedName>
    <definedName name="mflowsq" localSheetId="5">[43]!mflowsq</definedName>
    <definedName name="mflowsq" localSheetId="6">[43]!mflowsq</definedName>
    <definedName name="mflowsq" localSheetId="7">[43]!mflowsq</definedName>
    <definedName name="mflowsq" localSheetId="8">[43]!mflowsq</definedName>
    <definedName name="mflowsq" localSheetId="9">[43]!mflowsq</definedName>
    <definedName name="mflowsq">[43]!mflowsq</definedName>
    <definedName name="MICRO">#REF!</definedName>
    <definedName name="MIDDLE">#REF!</definedName>
    <definedName name="MISC3">#REF!</definedName>
    <definedName name="MISC4">[36]OUTPUT!#REF!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[35]Base!$CG1</definedName>
    <definedName name="mmfkjfj" hidden="1">{"Tab1",#N/A,FALSE,"P";"Tab2",#N/A,FALSE,"P"}</definedName>
    <definedName name="mmfkjfj_1" hidden="1">{"Tab1",#N/A,FALSE,"P";"Tab2",#N/A,FALSE,"P"}</definedName>
    <definedName name="mmfkjfj_1_1" hidden="1">{"Tab1",#N/A,FALSE,"P";"Tab2",#N/A,FALSE,"P"}</definedName>
    <definedName name="mmfkjfj_1_2" hidden="1">{"Tab1",#N/A,FALSE,"P";"Tab2",#N/A,FALSE,"P"}</definedName>
    <definedName name="mmfkjfj_1_3" hidden="1">{"Tab1",#N/A,FALSE,"P";"Tab2",#N/A,FALSE,"P"}</definedName>
    <definedName name="mmfkjfj_1_4" hidden="1">{"Tab1",#N/A,FALSE,"P";"Tab2",#N/A,FALSE,"P"}</definedName>
    <definedName name="mmfkjfj_2" hidden="1">{"Tab1",#N/A,FALSE,"P";"Tab2",#N/A,FALSE,"P"}</definedName>
    <definedName name="mmfkjfj_3" hidden="1">{"Tab1",#N/A,FALSE,"P";"Tab2",#N/A,FALSE,"P"}</definedName>
    <definedName name="mmfkjfj_4" hidden="1">{"Tab1",#N/A,FALSE,"P";"Tab2",#N/A,FALSE,"P"}</definedName>
    <definedName name="mmm" hidden="1">{"Riqfin97",#N/A,FALSE,"Tran";"Riqfinpro",#N/A,FALSE,"Tran"}</definedName>
    <definedName name="mmm_1" hidden="1">{"Riqfin97",#N/A,FALSE,"Tran";"Riqfinpro",#N/A,FALSE,"Tran"}</definedName>
    <definedName name="mmm_1_1" hidden="1">{"Riqfin97",#N/A,FALSE,"Tran";"Riqfinpro",#N/A,FALSE,"Tran"}</definedName>
    <definedName name="mmm_1_2" hidden="1">{"Riqfin97",#N/A,FALSE,"Tran";"Riqfinpro",#N/A,FALSE,"Tran"}</definedName>
    <definedName name="mmm_1_3" hidden="1">{"Riqfin97",#N/A,FALSE,"Tran";"Riqfinpro",#N/A,FALSE,"Tran"}</definedName>
    <definedName name="mmm_1_4" hidden="1">{"Riqfin97",#N/A,FALSE,"Tran";"Riqfinpro",#N/A,FALSE,"Tran"}</definedName>
    <definedName name="mmm_2" hidden="1">{"Riqfin97",#N/A,FALSE,"Tran";"Riqfinpro",#N/A,FALSE,"Tran"}</definedName>
    <definedName name="mmm_3" hidden="1">{"Riqfin97",#N/A,FALSE,"Tran";"Riqfinpro",#N/A,FALSE,"Tran"}</definedName>
    <definedName name="mmm_4" hidden="1">{"Riqfin97",#N/A,FALSE,"Tran";"Riqfinpro",#N/A,FALSE,"Tran"}</definedName>
    <definedName name="mmmm" hidden="1">{"Tab1",#N/A,FALSE,"P";"Tab2",#N/A,FALSE,"P"}</definedName>
    <definedName name="mmmm_1" hidden="1">{"Tab1",#N/A,FALSE,"P";"Tab2",#N/A,FALSE,"P"}</definedName>
    <definedName name="mmmm_1_1" hidden="1">{"Tab1",#N/A,FALSE,"P";"Tab2",#N/A,FALSE,"P"}</definedName>
    <definedName name="mmmm_1_2" hidden="1">{"Tab1",#N/A,FALSE,"P";"Tab2",#N/A,FALSE,"P"}</definedName>
    <definedName name="mmmm_1_3" hidden="1">{"Tab1",#N/A,FALSE,"P";"Tab2",#N/A,FALSE,"P"}</definedName>
    <definedName name="mmmm_1_4" hidden="1">{"Tab1",#N/A,FALSE,"P";"Tab2",#N/A,FALSE,"P"}</definedName>
    <definedName name="mmmm_2" hidden="1">{"Tab1",#N/A,FALSE,"P";"Tab2",#N/A,FALSE,"P"}</definedName>
    <definedName name="mmmm_3" hidden="1">{"Tab1",#N/A,FALSE,"P";"Tab2",#N/A,FALSE,"P"}</definedName>
    <definedName name="mmmm_4" hidden="1">{"Tab1",#N/A,FALSE,"P";"Tab2",#N/A,FALSE,"P"}</definedName>
    <definedName name="mmmmm" hidden="1">{"Riqfin97",#N/A,FALSE,"Tran";"Riqfinpro",#N/A,FALSE,"Tran"}</definedName>
    <definedName name="mmmmm_1" hidden="1">{"Riqfin97",#N/A,FALSE,"Tran";"Riqfinpro",#N/A,FALSE,"Tran"}</definedName>
    <definedName name="mmmmm_1_1" hidden="1">{"Riqfin97",#N/A,FALSE,"Tran";"Riqfinpro",#N/A,FALSE,"Tran"}</definedName>
    <definedName name="mmmmm_1_2" hidden="1">{"Riqfin97",#N/A,FALSE,"Tran";"Riqfinpro",#N/A,FALSE,"Tran"}</definedName>
    <definedName name="mmmmm_1_3" hidden="1">{"Riqfin97",#N/A,FALSE,"Tran";"Riqfinpro",#N/A,FALSE,"Tran"}</definedName>
    <definedName name="mmmmm_1_4" hidden="1">{"Riqfin97",#N/A,FALSE,"Tran";"Riqfinpro",#N/A,FALSE,"Tran"}</definedName>
    <definedName name="mmmmm_2" hidden="1">{"Riqfin97",#N/A,FALSE,"Tran";"Riqfinpro",#N/A,FALSE,"Tran"}</definedName>
    <definedName name="mmmmm_3" hidden="1">{"Riqfin97",#N/A,FALSE,"Tran";"Riqfinpro",#N/A,FALSE,"Tran"}</definedName>
    <definedName name="mmmmm_4" hidden="1">{"Riqfin97",#N/A,FALSE,"Tran";"Riqfinpro",#N/A,FALSE,"Tran"}</definedName>
    <definedName name="mmmmmmmmm" hidden="1">{"Riqfin97",#N/A,FALSE,"Tran";"Riqfinpro",#N/A,FALSE,"Tran"}</definedName>
    <definedName name="mmmmmmmmm_1" hidden="1">{"Riqfin97",#N/A,FALSE,"Tran";"Riqfinpro",#N/A,FALSE,"Tran"}</definedName>
    <definedName name="mmmmmmmmm_1_1" hidden="1">{"Riqfin97",#N/A,FALSE,"Tran";"Riqfinpro",#N/A,FALSE,"Tran"}</definedName>
    <definedName name="mmmmmmmmm_1_2" hidden="1">{"Riqfin97",#N/A,FALSE,"Tran";"Riqfinpro",#N/A,FALSE,"Tran"}</definedName>
    <definedName name="mmmmmmmmm_1_3" hidden="1">{"Riqfin97",#N/A,FALSE,"Tran";"Riqfinpro",#N/A,FALSE,"Tran"}</definedName>
    <definedName name="mmmmmmmmm_1_4" hidden="1">{"Riqfin97",#N/A,FALSE,"Tran";"Riqfinpro",#N/A,FALSE,"Tran"}</definedName>
    <definedName name="mmmmmmmmm_2" hidden="1">{"Riqfin97",#N/A,FALSE,"Tran";"Riqfinpro",#N/A,FALSE,"Tran"}</definedName>
    <definedName name="mmmmmmmmm_3" hidden="1">{"Riqfin97",#N/A,FALSE,"Tran";"Riqfinpro",#N/A,FALSE,"Tran"}</definedName>
    <definedName name="mmmmmmmmm_4" hidden="1">{"Riqfin97",#N/A,FALSE,"Tran";"Riqfinpro",#N/A,FALSE,"Tran"}</definedName>
    <definedName name="MN">[35]Base!#REF!</definedName>
    <definedName name="mn_1">[35]Base!#REF!</definedName>
    <definedName name="mncncn" hidden="1">{"Tab1",#N/A,FALSE,"P";"Tab2",#N/A,FALSE,"P"}</definedName>
    <definedName name="mncncn_1" hidden="1">{"Tab1",#N/A,FALSE,"P";"Tab2",#N/A,FALSE,"P"}</definedName>
    <definedName name="mncncn_1_1" hidden="1">{"Tab1",#N/A,FALSE,"P";"Tab2",#N/A,FALSE,"P"}</definedName>
    <definedName name="mncncn_1_2" hidden="1">{"Tab1",#N/A,FALSE,"P";"Tab2",#N/A,FALSE,"P"}</definedName>
    <definedName name="mncncn_1_3" hidden="1">{"Tab1",#N/A,FALSE,"P";"Tab2",#N/A,FALSE,"P"}</definedName>
    <definedName name="mncncn_1_4" hidden="1">{"Tab1",#N/A,FALSE,"P";"Tab2",#N/A,FALSE,"P"}</definedName>
    <definedName name="mncncn_2" hidden="1">{"Tab1",#N/A,FALSE,"P";"Tab2",#N/A,FALSE,"P"}</definedName>
    <definedName name="mncncn_3" hidden="1">{"Tab1",#N/A,FALSE,"P";"Tab2",#N/A,FALSE,"P"}</definedName>
    <definedName name="mncncn_4" hidden="1">{"Tab1",#N/A,FALSE,"P";"Tab2",#N/A,FALSE,"P"}</definedName>
    <definedName name="MNDATES">#REF!</definedName>
    <definedName name="MON_SM">#REF!</definedName>
    <definedName name="mone" hidden="1">{"'RIN-INTRANET'!$A$1:$K$71"}</definedName>
    <definedName name="mone_1" hidden="1">{"'RIN-INTRANET'!$A$1:$K$71"}</definedName>
    <definedName name="mone_1_1" hidden="1">{"'RIN-INTRANET'!$A$1:$K$71"}</definedName>
    <definedName name="mone_1_1_1" hidden="1">{"'RIN-INTRANET'!$A$1:$K$71"}</definedName>
    <definedName name="mone_1_1_2" hidden="1">{"'RIN-INTRANET'!$A$1:$K$71"}</definedName>
    <definedName name="mone_1_1_3" hidden="1">{"'RIN-INTRANET'!$A$1:$K$71"}</definedName>
    <definedName name="mone_1_1_4" hidden="1">{"'RIN-INTRANET'!$A$1:$K$71"}</definedName>
    <definedName name="mone_1_2" hidden="1">{"'RIN-INTRANET'!$A$1:$K$71"}</definedName>
    <definedName name="mone_1_2_1" hidden="1">{"'RIN-INTRANET'!$A$1:$K$71"}</definedName>
    <definedName name="mone_1_2_2" hidden="1">{"'RIN-INTRANET'!$A$1:$K$71"}</definedName>
    <definedName name="mone_1_2_3" hidden="1">{"'RIN-INTRANET'!$A$1:$K$71"}</definedName>
    <definedName name="mone_1_3" hidden="1">{"'RIN-INTRANET'!$A$1:$K$71"}</definedName>
    <definedName name="mone_1_4" hidden="1">{"'RIN-INTRANET'!$A$1:$K$71"}</definedName>
    <definedName name="mone_1_5" hidden="1">{"'RIN-INTRANET'!$A$1:$K$71"}</definedName>
    <definedName name="mone_2" hidden="1">{"'RIN-INTRANET'!$A$1:$K$71"}</definedName>
    <definedName name="mone_2_1" hidden="1">{"'RIN-INTRANET'!$A$1:$K$71"}</definedName>
    <definedName name="mone_2_2" hidden="1">{"'RIN-INTRANET'!$A$1:$K$71"}</definedName>
    <definedName name="mone_2_3" hidden="1">{"'RIN-INTRANET'!$A$1:$K$71"}</definedName>
    <definedName name="mone_2_4" hidden="1">{"'RIN-INTRANET'!$A$1:$K$71"}</definedName>
    <definedName name="mone_3" hidden="1">{"'RIN-INTRANET'!$A$1:$K$71"}</definedName>
    <definedName name="mone_4" hidden="1">{"'RIN-INTRANET'!$A$1:$K$71"}</definedName>
    <definedName name="mone_5" hidden="1">{"'RIN-INTRANET'!$A$1:$K$71"}</definedName>
    <definedName name="Monetary_Program">#REF!</definedName>
    <definedName name="Monetary_Survey">#REF!</definedName>
    <definedName name="Monetary_Survey_Analytical_Tables">#REF!</definedName>
    <definedName name="Monetary_Survey_growth_rates">#REF!</definedName>
    <definedName name="MONF_SM">#REF!</definedName>
    <definedName name="Monthly_CG_projection">#REF!</definedName>
    <definedName name="MonthlyInf">#REF!</definedName>
    <definedName name="MONY">#REF!</definedName>
    <definedName name="MPETROLEO">#REF!</definedName>
    <definedName name="MR">[35]Base!#REF!</definedName>
    <definedName name="MS_BCA_GDP">[28]Micro!$E$27:$AH$27</definedName>
    <definedName name="MS_BMG">[28]Micro!$E$29:$AH$29</definedName>
    <definedName name="MS_BXG">[28]Micro!$E$28:$AH$28</definedName>
    <definedName name="MS_GCB_NGDP">[28]Micro!$E$19:$AH$19</definedName>
    <definedName name="MS_GGB_NGDP">[28]Micro!$E$20:$AH$20</definedName>
    <definedName name="MS_LUR">[28]Micro!$E$15:$AH$15</definedName>
    <definedName name="MS_NGDP">[28]Micro!$E$12:$AH$12</definedName>
    <definedName name="MS_NGDP_RG">[28]Micro!$E$9:$AH$9</definedName>
    <definedName name="MS_PCPIG">[28]Micro!$E$16:$AH$16</definedName>
    <definedName name="MS_TMG_RPCH">[28]Micro!$E$24:$AH$24</definedName>
    <definedName name="MS_TXG_RPCH">[28]Micro!$E$23:$AH$23</definedName>
    <definedName name="MS_TXGM_DPCH">[28]Micro!#REF!</definedName>
    <definedName name="mstocksa" localSheetId="11">[43]!mstocksa</definedName>
    <definedName name="mstocksa" localSheetId="14">[43]!mstocksa</definedName>
    <definedName name="mstocksa" localSheetId="15">[43]!mstocksa</definedName>
    <definedName name="mstocksa" localSheetId="17">[43]!mstocksa</definedName>
    <definedName name="mstocksa" localSheetId="3">[43]!mstocksa</definedName>
    <definedName name="mstocksa" localSheetId="4">[43]!mstocksa</definedName>
    <definedName name="mstocksa" localSheetId="5">[43]!mstocksa</definedName>
    <definedName name="mstocksa" localSheetId="6">[43]!mstocksa</definedName>
    <definedName name="mstocksa" localSheetId="7">[43]!mstocksa</definedName>
    <definedName name="mstocksa" localSheetId="8">[43]!mstocksa</definedName>
    <definedName name="mstocksa" localSheetId="9">[43]!mstocksa</definedName>
    <definedName name="mstocksa">[43]!mstocksa</definedName>
    <definedName name="mstocksq" localSheetId="11">[43]!mstocksq</definedName>
    <definedName name="mstocksq" localSheetId="14">[43]!mstocksq</definedName>
    <definedName name="mstocksq" localSheetId="15">[43]!mstocksq</definedName>
    <definedName name="mstocksq" localSheetId="17">[43]!mstocksq</definedName>
    <definedName name="mstocksq" localSheetId="3">[43]!mstocksq</definedName>
    <definedName name="mstocksq" localSheetId="4">[43]!mstocksq</definedName>
    <definedName name="mstocksq" localSheetId="5">[43]!mstocksq</definedName>
    <definedName name="mstocksq" localSheetId="6">[43]!mstocksq</definedName>
    <definedName name="mstocksq" localSheetId="7">[43]!mstocksq</definedName>
    <definedName name="mstocksq" localSheetId="8">[43]!mstocksq</definedName>
    <definedName name="mstocksq" localSheetId="9">[43]!mstocksq</definedName>
    <definedName name="mstocksq">[43]!mstocksq</definedName>
    <definedName name="mte" hidden="1">{"Riqfin97",#N/A,FALSE,"Tran";"Riqfinpro",#N/A,FALSE,"Tran"}</definedName>
    <definedName name="mte_1" hidden="1">{"Riqfin97",#N/A,FALSE,"Tran";"Riqfinpro",#N/A,FALSE,"Tran"}</definedName>
    <definedName name="mte_1_1" hidden="1">{"Riqfin97",#N/A,FALSE,"Tran";"Riqfinpro",#N/A,FALSE,"Tran"}</definedName>
    <definedName name="mte_1_2" hidden="1">{"Riqfin97",#N/A,FALSE,"Tran";"Riqfinpro",#N/A,FALSE,"Tran"}</definedName>
    <definedName name="mte_1_3" hidden="1">{"Riqfin97",#N/A,FALSE,"Tran";"Riqfinpro",#N/A,FALSE,"Tran"}</definedName>
    <definedName name="mte_1_4" hidden="1">{"Riqfin97",#N/A,FALSE,"Tran";"Riqfinpro",#N/A,FALSE,"Tran"}</definedName>
    <definedName name="mte_2" hidden="1">{"Riqfin97",#N/A,FALSE,"Tran";"Riqfinpro",#N/A,FALSE,"Tran"}</definedName>
    <definedName name="mte_3" hidden="1">{"Riqfin97",#N/A,FALSE,"Tran";"Riqfinpro",#N/A,FALSE,"Tran"}</definedName>
    <definedName name="mte_4" hidden="1">{"Riqfin97",#N/A,FALSE,"Tran";"Riqfinpro",#N/A,FALSE,"Tran"}</definedName>
    <definedName name="MUNI96">#REF!</definedName>
    <definedName name="Municipios">#REF!</definedName>
    <definedName name="n">[35]Base!$CI1</definedName>
    <definedName name="NAMES">#REF!</definedName>
    <definedName name="NAMES_A">#REF!</definedName>
    <definedName name="Names_Annual">#REF!</definedName>
    <definedName name="Names_Monthly">#REF!</definedName>
    <definedName name="NAMES_NOW">#REF!</definedName>
    <definedName name="NAMES_Q">#REF!</definedName>
    <definedName name="names_w">#REF!</definedName>
    <definedName name="narciso">#REF!</definedName>
    <definedName name="nbabvsd" hidden="1">{"'RIN-INTRANET'!$A$1:$K$71"}</definedName>
    <definedName name="nbabvsd_1" hidden="1">{"'RIN-INTRANET'!$A$1:$K$71"}</definedName>
    <definedName name="nbabvsd_1_1" hidden="1">{"'RIN-INTRANET'!$A$1:$K$71"}</definedName>
    <definedName name="nbabvsd_1_1_1" hidden="1">{"'RIN-INTRANET'!$A$1:$K$71"}</definedName>
    <definedName name="nbabvsd_1_1_2" hidden="1">{"'RIN-INTRANET'!$A$1:$K$71"}</definedName>
    <definedName name="nbabvsd_1_1_3" hidden="1">{"'RIN-INTRANET'!$A$1:$K$71"}</definedName>
    <definedName name="nbabvsd_1_1_4" hidden="1">{"'RIN-INTRANET'!$A$1:$K$71"}</definedName>
    <definedName name="nbabvsd_1_2" hidden="1">{"'RIN-INTRANET'!$A$1:$K$71"}</definedName>
    <definedName name="nbabvsd_1_2_1" hidden="1">{"'RIN-INTRANET'!$A$1:$K$71"}</definedName>
    <definedName name="nbabvsd_1_2_2" hidden="1">{"'RIN-INTRANET'!$A$1:$K$71"}</definedName>
    <definedName name="nbabvsd_1_2_3" hidden="1">{"'RIN-INTRANET'!$A$1:$K$71"}</definedName>
    <definedName name="nbabvsd_1_3" hidden="1">{"'RIN-INTRANET'!$A$1:$K$71"}</definedName>
    <definedName name="nbabvsd_1_4" hidden="1">{"'RIN-INTRANET'!$A$1:$K$71"}</definedName>
    <definedName name="nbabvsd_1_5" hidden="1">{"'RIN-INTRANET'!$A$1:$K$71"}</definedName>
    <definedName name="nbabvsd_2" hidden="1">{"'RIN-INTRANET'!$A$1:$K$71"}</definedName>
    <definedName name="nbabvsd_2_1" hidden="1">{"'RIN-INTRANET'!$A$1:$K$71"}</definedName>
    <definedName name="nbabvsd_2_2" hidden="1">{"'RIN-INTRANET'!$A$1:$K$71"}</definedName>
    <definedName name="nbabvsd_2_3" hidden="1">{"'RIN-INTRANET'!$A$1:$K$71"}</definedName>
    <definedName name="nbabvsd_2_4" hidden="1">{"'RIN-INTRANET'!$A$1:$K$71"}</definedName>
    <definedName name="nbabvsd_3" hidden="1">{"'RIN-INTRANET'!$A$1:$K$71"}</definedName>
    <definedName name="nbabvsd_4" hidden="1">{"'RIN-INTRANET'!$A$1:$K$71"}</definedName>
    <definedName name="nbabvsd_5" hidden="1">{"'RIN-INTRANET'!$A$1:$K$71"}</definedName>
    <definedName name="NC_R">[55]Q1!$E$8:$AH$8</definedName>
    <definedName name="NCG">[28]Q2!$E$8:$AH$8</definedName>
    <definedName name="NCG_R">[55]Q1!$E$11:$AH$11</definedName>
    <definedName name="NCP">[28]Q2!$E$11:$AH$11</definedName>
    <definedName name="NCP_R">[55]Q1!$E$14:$AH$14</definedName>
    <definedName name="Ndf" localSheetId="1">'[40]Debt 2009'!#REF!</definedName>
    <definedName name="Ndf">'[40]Debt 2009'!#REF!</definedName>
    <definedName name="ndmdkfdvjmk" hidden="1">{"'RIN-INTRANET'!$A$1:$K$71"}</definedName>
    <definedName name="ndmdkfdvjmk_1" hidden="1">{"'RIN-INTRANET'!$A$1:$K$71"}</definedName>
    <definedName name="ndmdkfdvjmk_1_1" hidden="1">{"'RIN-INTRANET'!$A$1:$K$71"}</definedName>
    <definedName name="ndmdkfdvjmk_1_1_1" hidden="1">{"'RIN-INTRANET'!$A$1:$K$71"}</definedName>
    <definedName name="ndmdkfdvjmk_1_1_2" hidden="1">{"'RIN-INTRANET'!$A$1:$K$71"}</definedName>
    <definedName name="ndmdkfdvjmk_1_1_3" hidden="1">{"'RIN-INTRANET'!$A$1:$K$71"}</definedName>
    <definedName name="ndmdkfdvjmk_1_1_4" hidden="1">{"'RIN-INTRANET'!$A$1:$K$71"}</definedName>
    <definedName name="ndmdkfdvjmk_1_2" hidden="1">{"'RIN-INTRANET'!$A$1:$K$71"}</definedName>
    <definedName name="ndmdkfdvjmk_1_2_1" hidden="1">{"'RIN-INTRANET'!$A$1:$K$71"}</definedName>
    <definedName name="ndmdkfdvjmk_1_2_2" hidden="1">{"'RIN-INTRANET'!$A$1:$K$71"}</definedName>
    <definedName name="ndmdkfdvjmk_1_2_3" hidden="1">{"'RIN-INTRANET'!$A$1:$K$71"}</definedName>
    <definedName name="ndmdkfdvjmk_1_3" hidden="1">{"'RIN-INTRANET'!$A$1:$K$71"}</definedName>
    <definedName name="ndmdkfdvjmk_1_4" hidden="1">{"'RIN-INTRANET'!$A$1:$K$71"}</definedName>
    <definedName name="ndmdkfdvjmk_1_5" hidden="1">{"'RIN-INTRANET'!$A$1:$K$71"}</definedName>
    <definedName name="ndmdkfdvjmk_2" hidden="1">{"'RIN-INTRANET'!$A$1:$K$71"}</definedName>
    <definedName name="ndmdkfdvjmk_2_1" hidden="1">{"'RIN-INTRANET'!$A$1:$K$71"}</definedName>
    <definedName name="ndmdkfdvjmk_2_2" hidden="1">{"'RIN-INTRANET'!$A$1:$K$71"}</definedName>
    <definedName name="ndmdkfdvjmk_2_3" hidden="1">{"'RIN-INTRANET'!$A$1:$K$71"}</definedName>
    <definedName name="ndmdkfdvjmk_2_4" hidden="1">{"'RIN-INTRANET'!$A$1:$K$71"}</definedName>
    <definedName name="ndmdkfdvjmk_3" hidden="1">{"'RIN-INTRANET'!$A$1:$K$71"}</definedName>
    <definedName name="ndmdkfdvjmk_4" hidden="1">{"'RIN-INTRANET'!$A$1:$K$71"}</definedName>
    <definedName name="ndmdkfdvjmk_5" hidden="1">{"'RIN-INTRANET'!$A$1:$K$71"}</definedName>
    <definedName name="NEWSHEET">#REF!</definedName>
    <definedName name="NFB_R">[55]Q1!$E$29:$AH$29</definedName>
    <definedName name="NFB_R_GDP">[55]Q1!$E$30:$AH$30</definedName>
    <definedName name="NFI">[28]Q2!$E$20:$AH$20</definedName>
    <definedName name="NFI_R">[55]Q1!$E$23:$AH$23</definedName>
    <definedName name="NFIG">[28]Q2!$E$23:$AH$23</definedName>
    <definedName name="NFIP">[28]Q2!$E$26:$AH$26</definedName>
    <definedName name="NFPS_">[30]OPS!#REF!</definedName>
    <definedName name="NGDP">[50]Q2!$E$47:$AH$47</definedName>
    <definedName name="NGDP_D">[28]Q3!$E$22:$AH$22</definedName>
    <definedName name="NGDP_D.ARQ">#REF!</definedName>
    <definedName name="NGDP_D.Q">#REF!</definedName>
    <definedName name="NGDP_D.YOY">#REF!</definedName>
    <definedName name="NGDP_DG">[28]Q3!$E$23:$AH$23</definedName>
    <definedName name="NGDP_R">[55]Q1!$E$50:$AH$50</definedName>
    <definedName name="NGDP_R.ARQ">#REF!</definedName>
    <definedName name="NGDP_R.Q">#REF!</definedName>
    <definedName name="NGDP_R.YOY">#REF!</definedName>
    <definedName name="NGDP_RG">[55]Q1!$E$51:$AH$51</definedName>
    <definedName name="NGDPA">#REF!</definedName>
    <definedName name="NGS">[28]Q2!$E$50:$AH$50</definedName>
    <definedName name="NGS_NGDP">[28]Q2!$E$51:$AH$51</definedName>
    <definedName name="NGSG">[28]Q2!$E$53:$AH$53</definedName>
    <definedName name="NGSP">[28]Q2!$E$56:$AH$56</definedName>
    <definedName name="NI">[28]Q2!$E$14:$AH$14</definedName>
    <definedName name="NI_GDP">[28]Q2!$E$16:$AH$16</definedName>
    <definedName name="NI_NGDP">[28]Q2!$E$16:$AH$16</definedName>
    <definedName name="NI_R">[55]Q1!$E$17:$AH$17</definedName>
    <definedName name="NIC17A">#REF!</definedName>
    <definedName name="NIC17B">#REF!</definedName>
    <definedName name="NINV">[28]Q2!$E$18:$AH$18</definedName>
    <definedName name="NINV_R">[55]Q1!$E$20:$AH$20</definedName>
    <definedName name="NINV_R_GDP">[55]Q1!$E$21:$AH$21</definedName>
    <definedName name="nknlkjn" hidden="1">{"Tab1",#N/A,FALSE,"P";"Tab2",#N/A,FALSE,"P"}</definedName>
    <definedName name="nknlkjn_1" hidden="1">{"Tab1",#N/A,FALSE,"P";"Tab2",#N/A,FALSE,"P"}</definedName>
    <definedName name="nknlkjn_1_1" hidden="1">{"Tab1",#N/A,FALSE,"P";"Tab2",#N/A,FALSE,"P"}</definedName>
    <definedName name="nknlkjn_1_2" hidden="1">{"Tab1",#N/A,FALSE,"P";"Tab2",#N/A,FALSE,"P"}</definedName>
    <definedName name="nknlkjn_1_3" hidden="1">{"Tab1",#N/A,FALSE,"P";"Tab2",#N/A,FALSE,"P"}</definedName>
    <definedName name="nknlkjn_1_4" hidden="1">{"Tab1",#N/A,FALSE,"P";"Tab2",#N/A,FALSE,"P"}</definedName>
    <definedName name="nknlkjn_2" hidden="1">{"Tab1",#N/A,FALSE,"P";"Tab2",#N/A,FALSE,"P"}</definedName>
    <definedName name="nknlkjn_3" hidden="1">{"Tab1",#N/A,FALSE,"P";"Tab2",#N/A,FALSE,"P"}</definedName>
    <definedName name="nknlkjn_4" hidden="1">{"Tab1",#N/A,FALSE,"P";"Tab2",#N/A,FALSE,"P"}</definedName>
    <definedName name="NM">[35]Base!#REF!</definedName>
    <definedName name="NM_R">[55]Q1!$E$41:$AH$41</definedName>
    <definedName name="NMG">[28]Q2!$E$41:$AH$41</definedName>
    <definedName name="NMG_R">[55]Q1!$E$44:$AH$44</definedName>
    <definedName name="NMG_RG">[55]Q1!$E$45:$AH$45</definedName>
    <definedName name="NMS">[28]Q2!$E$44:$AH$44</definedName>
    <definedName name="NMS_R">[55]Q1!$E$47:$AH$47</definedName>
    <definedName name="nn">#REF!</definedName>
    <definedName name="NNN">#REF!</definedName>
    <definedName name="NNNN" localSheetId="11">Scheduled_Payment+Extra_Payment</definedName>
    <definedName name="NNNN" localSheetId="14">Scheduled_Payment+Extra_Payment</definedName>
    <definedName name="NNNN" localSheetId="15">Scheduled_Payment+Extra_Payment</definedName>
    <definedName name="NNNN" localSheetId="17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8">Scheduled_Payment+Extra_Payment</definedName>
    <definedName name="NNNN" localSheetId="9">Scheduled_Payment+Extra_Payment</definedName>
    <definedName name="NNNN">Scheduled_Payment+Extra_Payment</definedName>
    <definedName name="nnnnn">#REF!</definedName>
    <definedName name="nnnnnnnnnn" hidden="1">{"Minpmon",#N/A,FALSE,"Monthinput"}</definedName>
    <definedName name="nnnnnnnnnn_1" hidden="1">{"Minpmon",#N/A,FALSE,"Monthinput"}</definedName>
    <definedName name="nnnnnnnnnn_1_1" hidden="1">{"Minpmon",#N/A,FALSE,"Monthinput"}</definedName>
    <definedName name="nnnnnnnnnn_1_2" hidden="1">{"Minpmon",#N/A,FALSE,"Monthinput"}</definedName>
    <definedName name="nnnnnnnnnn_1_3" hidden="1">{"Minpmon",#N/A,FALSE,"Monthinput"}</definedName>
    <definedName name="nnnnnnnnnn_1_4" hidden="1">{"Minpmon",#N/A,FALSE,"Monthinput"}</definedName>
    <definedName name="nnnnnnnnnn_2" hidden="1">{"Minpmon",#N/A,FALSE,"Monthinput"}</definedName>
    <definedName name="nnnnnnnnnn_3" hidden="1">{"Minpmon",#N/A,FALSE,"Monthinput"}</definedName>
    <definedName name="nnnnnnnnnn_4" hidden="1">{"Minpmon",#N/A,FALSE,"Monthinput"}</definedName>
    <definedName name="nnnnnnnnnnnn" hidden="1">{"Riqfin97",#N/A,FALSE,"Tran";"Riqfinpro",#N/A,FALSE,"Tran"}</definedName>
    <definedName name="nnnnnnnnnnnn_1" hidden="1">{"Riqfin97",#N/A,FALSE,"Tran";"Riqfinpro",#N/A,FALSE,"Tran"}</definedName>
    <definedName name="nnnnnnnnnnnn_1_1" hidden="1">{"Riqfin97",#N/A,FALSE,"Tran";"Riqfinpro",#N/A,FALSE,"Tran"}</definedName>
    <definedName name="nnnnnnnnnnnn_1_2" hidden="1">{"Riqfin97",#N/A,FALSE,"Tran";"Riqfinpro",#N/A,FALSE,"Tran"}</definedName>
    <definedName name="nnnnnnnnnnnn_1_3" hidden="1">{"Riqfin97",#N/A,FALSE,"Tran";"Riqfinpro",#N/A,FALSE,"Tran"}</definedName>
    <definedName name="nnnnnnnnnnnn_1_4" hidden="1">{"Riqfin97",#N/A,FALSE,"Tran";"Riqfinpro",#N/A,FALSE,"Tran"}</definedName>
    <definedName name="nnnnnnnnnnnn_2" hidden="1">{"Riqfin97",#N/A,FALSE,"Tran";"Riqfinpro",#N/A,FALSE,"Tran"}</definedName>
    <definedName name="nnnnnnnnnnnn_3" hidden="1">{"Riqfin97",#N/A,FALSE,"Tran";"Riqfinpro",#N/A,FALSE,"Tran"}</definedName>
    <definedName name="nnnnnnnnnnnn_4" hidden="1">{"Riqfin97",#N/A,FALSE,"Tran";"Riqfinpro",#N/A,FALSE,"Tran"}</definedName>
    <definedName name="no">IF(Values_Entered,Header_Row+Number_of_Payments,Header_Row)</definedName>
    <definedName name="NORMAL">[96]normal!$A$1:$O$125,[96]normal!$A$125:$O$131</definedName>
    <definedName name="NOTA_EXPLICATIV">#REF!</definedName>
    <definedName name="NOTACUAD">#REF!</definedName>
    <definedName name="NOTITLES">#REF!</definedName>
    <definedName name="NOTRAD1">#REF!</definedName>
    <definedName name="NOV">#REF!</definedName>
    <definedName name="NOV8_1" hidden="1">{"'para SB'!$A$1420:$F$1479"}</definedName>
    <definedName name="NOV8_1_1" hidden="1">{"'para SB'!$A$1420:$F$1479"}</definedName>
    <definedName name="NOV8_1_1_1" hidden="1">{"'para SB'!$A$1420:$F$1479"}</definedName>
    <definedName name="NOV8_1_1_2" hidden="1">{"'para SB'!$A$1420:$F$1479"}</definedName>
    <definedName name="NOV8_1_1_3" hidden="1">{"'para SB'!$A$1420:$F$1479"}</definedName>
    <definedName name="NOV8_1_1_4" hidden="1">{"'para SB'!$A$1420:$F$1479"}</definedName>
    <definedName name="NOV8_1_2" hidden="1">{"'para SB'!$A$1420:$F$1479"}</definedName>
    <definedName name="NOV8_1_3" hidden="1">{"'para SB'!$A$1420:$F$1479"}</definedName>
    <definedName name="NOV8_1_4" hidden="1">{"'para SB'!$A$1420:$F$1479"}</definedName>
    <definedName name="NOV8_2" hidden="1">{"'para SB'!$A$1420:$F$1479"}</definedName>
    <definedName name="NOV8_2_1" hidden="1">{"'para SB'!$A$1420:$F$1479"}</definedName>
    <definedName name="NOV8_2_2" hidden="1">{"'para SB'!$A$1420:$F$1479"}</definedName>
    <definedName name="NOV8_2_3" hidden="1">{"'para SB'!$A$1420:$F$1479"}</definedName>
    <definedName name="NOV8_2_4" hidden="1">{"'para SB'!$A$1420:$F$1479"}</definedName>
    <definedName name="NOV8_3" hidden="1">{"'para SB'!$A$1420:$F$1479"}</definedName>
    <definedName name="NOV8_4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[55]Q1!$E$26:$AH$26</definedName>
    <definedName name="NTDD_R.ARQ">#REF!</definedName>
    <definedName name="NTDD_R.Q">#REF!</definedName>
    <definedName name="NTDD_R.YOY">#REF!</definedName>
    <definedName name="NTDD_RG">[55]Q1!$E$27:$AH$27</definedName>
    <definedName name="Num_Pmt_Per_Year">#REF!</definedName>
    <definedName name="Number_of_Payments">MATCH(0.01,End_Bal,-1)+1</definedName>
    <definedName name="NX">[28]Q2!$E$29:$AH$29</definedName>
    <definedName name="NX_R">[55]Q1!$E$32:$AH$32</definedName>
    <definedName name="nxcv">#REF!</definedName>
    <definedName name="NXG">[28]Q2!$E$32:$AH$32</definedName>
    <definedName name="NXG_R">[55]Q1!$E$35:$AH$35</definedName>
    <definedName name="NXG_RG">[55]Q1!$E$36:$AH$36</definedName>
    <definedName name="NXS">[28]Q2!$E$35:$AH$35</definedName>
    <definedName name="NXS_R">[55]Q1!$E$38:$AH$38</definedName>
    <definedName name="ñfkjghkdghk" hidden="1">{"'RIN-INTRANET'!$A$1:$K$71"}</definedName>
    <definedName name="ñfkjghkdghk_1" hidden="1">{"'RIN-INTRANET'!$A$1:$K$71"}</definedName>
    <definedName name="ñfkjghkdghk_1_1" hidden="1">{"'RIN-INTRANET'!$A$1:$K$71"}</definedName>
    <definedName name="ñfkjghkdghk_1_1_1" hidden="1">{"'RIN-INTRANET'!$A$1:$K$71"}</definedName>
    <definedName name="ñfkjghkdghk_1_1_2" hidden="1">{"'RIN-INTRANET'!$A$1:$K$71"}</definedName>
    <definedName name="ñfkjghkdghk_1_1_3" hidden="1">{"'RIN-INTRANET'!$A$1:$K$71"}</definedName>
    <definedName name="ñfkjghkdghk_1_1_4" hidden="1">{"'RIN-INTRANET'!$A$1:$K$71"}</definedName>
    <definedName name="ñfkjghkdghk_1_2" hidden="1">{"'RIN-INTRANET'!$A$1:$K$71"}</definedName>
    <definedName name="ñfkjghkdghk_1_2_1" hidden="1">{"'RIN-INTRANET'!$A$1:$K$71"}</definedName>
    <definedName name="ñfkjghkdghk_1_2_2" hidden="1">{"'RIN-INTRANET'!$A$1:$K$71"}</definedName>
    <definedName name="ñfkjghkdghk_1_2_3" hidden="1">{"'RIN-INTRANET'!$A$1:$K$71"}</definedName>
    <definedName name="ñfkjghkdghk_1_3" hidden="1">{"'RIN-INTRANET'!$A$1:$K$71"}</definedName>
    <definedName name="ñfkjghkdghk_1_4" hidden="1">{"'RIN-INTRANET'!$A$1:$K$71"}</definedName>
    <definedName name="ñfkjghkdghk_1_5" hidden="1">{"'RIN-INTRANET'!$A$1:$K$71"}</definedName>
    <definedName name="ñfkjghkdghk_2" hidden="1">{"'RIN-INTRANET'!$A$1:$K$71"}</definedName>
    <definedName name="ñfkjghkdghk_2_1" hidden="1">{"'RIN-INTRANET'!$A$1:$K$71"}</definedName>
    <definedName name="ñfkjghkdghk_2_2" hidden="1">{"'RIN-INTRANET'!$A$1:$K$71"}</definedName>
    <definedName name="ñfkjghkdghk_2_3" hidden="1">{"'RIN-INTRANET'!$A$1:$K$71"}</definedName>
    <definedName name="ñfkjghkdghk_2_4" hidden="1">{"'RIN-INTRANET'!$A$1:$K$71"}</definedName>
    <definedName name="ñfkjghkdghk_3" hidden="1">{"'RIN-INTRANET'!$A$1:$K$71"}</definedName>
    <definedName name="ñfkjghkdghk_4" hidden="1">{"'RIN-INTRANET'!$A$1:$K$71"}</definedName>
    <definedName name="ñfkjghkdghk_5" hidden="1">{"'RIN-INTRANET'!$A$1:$K$71"}</definedName>
    <definedName name="OAE">[35]Base!$CK1</definedName>
    <definedName name="OAN">[35]Base!$CN1</definedName>
    <definedName name="OANBCH">[35]Base!#REF!</definedName>
    <definedName name="OBPRBCH">[35]Base!#REF!</definedName>
    <definedName name="OCT">#REF!</definedName>
    <definedName name="OD">[35]Base!#REF!</definedName>
    <definedName name="ODPBCH">[35]Base!$CO1</definedName>
    <definedName name="ofelia">#REF!</definedName>
    <definedName name="OnShow">#N/A</definedName>
    <definedName name="oo" hidden="1">{"Riqfin97",#N/A,FALSE,"Tran";"Riqfinpro",#N/A,FALSE,"Tran"}</definedName>
    <definedName name="oo_1" hidden="1">{"Riqfin97",#N/A,FALSE,"Tran";"Riqfinpro",#N/A,FALSE,"Tran"}</definedName>
    <definedName name="oo_1_1" hidden="1">{"Riqfin97",#N/A,FALSE,"Tran";"Riqfinpro",#N/A,FALSE,"Tran"}</definedName>
    <definedName name="oo_1_2" hidden="1">{"Riqfin97",#N/A,FALSE,"Tran";"Riqfinpro",#N/A,FALSE,"Tran"}</definedName>
    <definedName name="oo_1_3" hidden="1">{"Riqfin97",#N/A,FALSE,"Tran";"Riqfinpro",#N/A,FALSE,"Tran"}</definedName>
    <definedName name="oo_1_4" hidden="1">{"Riqfin97",#N/A,FALSE,"Tran";"Riqfinpro",#N/A,FALSE,"Tran"}</definedName>
    <definedName name="oo_2" hidden="1">{"Riqfin97",#N/A,FALSE,"Tran";"Riqfinpro",#N/A,FALSE,"Tran"}</definedName>
    <definedName name="oo_3" hidden="1">{"Riqfin97",#N/A,FALSE,"Tran";"Riqfinpro",#N/A,FALSE,"Tran"}</definedName>
    <definedName name="oo_4" hidden="1">{"Riqfin97",#N/A,FALSE,"Tran";"Riqfinpro",#N/A,FALSE,"Tran"}</definedName>
    <definedName name="ooo" hidden="1">{"Tab1",#N/A,FALSE,"P";"Tab2",#N/A,FALSE,"P"}</definedName>
    <definedName name="ooo_1" hidden="1">{"Tab1",#N/A,FALSE,"P";"Tab2",#N/A,FALSE,"P"}</definedName>
    <definedName name="ooo_1_1" hidden="1">{"Tab1",#N/A,FALSE,"P";"Tab2",#N/A,FALSE,"P"}</definedName>
    <definedName name="ooo_1_2" hidden="1">{"Tab1",#N/A,FALSE,"P";"Tab2",#N/A,FALSE,"P"}</definedName>
    <definedName name="ooo_1_3" hidden="1">{"Tab1",#N/A,FALSE,"P";"Tab2",#N/A,FALSE,"P"}</definedName>
    <definedName name="ooo_1_4" hidden="1">{"Tab1",#N/A,FALSE,"P";"Tab2",#N/A,FALSE,"P"}</definedName>
    <definedName name="ooo_2" hidden="1">{"Tab1",#N/A,FALSE,"P";"Tab2",#N/A,FALSE,"P"}</definedName>
    <definedName name="ooo_3" hidden="1">{"Tab1",#N/A,FALSE,"P";"Tab2",#N/A,FALSE,"P"}</definedName>
    <definedName name="ooo_4" hidden="1">{"Tab1",#N/A,FALSE,"P";"Tab2",#N/A,FALSE,"P"}</definedName>
    <definedName name="oooo" hidden="1">{"Tab1",#N/A,FALSE,"P";"Tab2",#N/A,FALSE,"P"}</definedName>
    <definedName name="oooo_1" hidden="1">{"Tab1",#N/A,FALSE,"P";"Tab2",#N/A,FALSE,"P"}</definedName>
    <definedName name="oooo_1_1" hidden="1">{"Tab1",#N/A,FALSE,"P";"Tab2",#N/A,FALSE,"P"}</definedName>
    <definedName name="oooo_1_2" hidden="1">{"Tab1",#N/A,FALSE,"P";"Tab2",#N/A,FALSE,"P"}</definedName>
    <definedName name="oooo_1_3" hidden="1">{"Tab1",#N/A,FALSE,"P";"Tab2",#N/A,FALSE,"P"}</definedName>
    <definedName name="oooo_1_4" hidden="1">{"Tab1",#N/A,FALSE,"P";"Tab2",#N/A,FALSE,"P"}</definedName>
    <definedName name="oooo_2" hidden="1">{"Tab1",#N/A,FALSE,"P";"Tab2",#N/A,FALSE,"P"}</definedName>
    <definedName name="oooo_3" hidden="1">{"Tab1",#N/A,FALSE,"P";"Tab2",#N/A,FALSE,"P"}</definedName>
    <definedName name="oooo_4" hidden="1">{"Tab1",#N/A,FALSE,"P";"Tab2",#N/A,FALSE,"P"}</definedName>
    <definedName name="Opec" localSheetId="1">'[40]Debt 2009'!#REF!</definedName>
    <definedName name="Opec">'[40]Debt 2009'!#REF!</definedName>
    <definedName name="opu" hidden="1">{"Riqfin97",#N/A,FALSE,"Tran";"Riqfinpro",#N/A,FALSE,"Tran"}</definedName>
    <definedName name="opu_1" hidden="1">{"Riqfin97",#N/A,FALSE,"Tran";"Riqfinpro",#N/A,FALSE,"Tran"}</definedName>
    <definedName name="opu_1_1" hidden="1">{"Riqfin97",#N/A,FALSE,"Tran";"Riqfinpro",#N/A,FALSE,"Tran"}</definedName>
    <definedName name="opu_1_2" hidden="1">{"Riqfin97",#N/A,FALSE,"Tran";"Riqfinpro",#N/A,FALSE,"Tran"}</definedName>
    <definedName name="opu_1_3" hidden="1">{"Riqfin97",#N/A,FALSE,"Tran";"Riqfinpro",#N/A,FALSE,"Tran"}</definedName>
    <definedName name="opu_1_4" hidden="1">{"Riqfin97",#N/A,FALSE,"Tran";"Riqfinpro",#N/A,FALSE,"Tran"}</definedName>
    <definedName name="opu_2" hidden="1">{"Riqfin97",#N/A,FALSE,"Tran";"Riqfinpro",#N/A,FALSE,"Tran"}</definedName>
    <definedName name="opu_3" hidden="1">{"Riqfin97",#N/A,FALSE,"Tran";"Riqfinpro",#N/A,FALSE,"Tran"}</definedName>
    <definedName name="opu_4" hidden="1">{"Riqfin97",#N/A,FALSE,"Tran";"Riqfinpro",#N/A,FALSE,"Tran"}</definedName>
    <definedName name="ORIG">[38]Sum1!#REF!</definedName>
    <definedName name="Original">OFFSET('[97]C.1'!$C$21,0,0,COUNT('[97]C.1'!$C$21:$C$441))</definedName>
    <definedName name="OriginalComponentes">OFFSET(#REF!,0,0,COUNT(#REF!))</definedName>
    <definedName name="osbgc">[35]Base!$CP1</definedName>
    <definedName name="osbgc_1">[35]Base!$CP1048576</definedName>
    <definedName name="Otr_Inst_Banc_40G">#REF!</definedName>
    <definedName name="Otras_Residuales">#REF!</definedName>
    <definedName name="OTRAS96">#REF!</definedName>
    <definedName name="OtrasSubvenciones">#REF!</definedName>
    <definedName name="OTRBOP">[35]Base!$CQ1</definedName>
    <definedName name="OTROS1">#REF!</definedName>
    <definedName name="otros2000">#REF!</definedName>
    <definedName name="otros2001">#REF!</definedName>
    <definedName name="otros2002">#REF!</definedName>
    <definedName name="otros2003">#REF!</definedName>
    <definedName name="otros98">[23]Programa!#REF!</definedName>
    <definedName name="otros98j">[23]Programa!#REF!</definedName>
    <definedName name="otros98s">#REF!</definedName>
    <definedName name="otros99">#REF!</definedName>
    <definedName name="otrossss" hidden="1">'[21]1990'!#REF!</definedName>
    <definedName name="OUTDS1">#REF!</definedName>
    <definedName name="OUTFISC">#REF!</definedName>
    <definedName name="OUTIMF">#REF!</definedName>
    <definedName name="OUTMN">#REF!</definedName>
    <definedName name="p" hidden="1">[35]Base!$CR1</definedName>
    <definedName name="P.51FBK">#REF!</definedName>
    <definedName name="P.Bruta">#REF!</definedName>
    <definedName name="p_1">[35]Base!$CR1048576</definedName>
    <definedName name="p_2">'[35]Programa A'!$B$48:$W$105</definedName>
    <definedName name="p_3">'[35]Programa A'!$B$107:$W$158</definedName>
    <definedName name="P1D">#REF!</definedName>
    <definedName name="P1G">#REF!</definedName>
    <definedName name="PAGOS">#REF!</definedName>
    <definedName name="Pan_Bancario_50G">#REF!</definedName>
    <definedName name="Pan_Monet_30G">#REF!</definedName>
    <definedName name="ParaBCH">#REF!</definedName>
    <definedName name="pared">#REF!</definedName>
    <definedName name="Parmeshwar">[93]E!$AJ$98:$AX$115</definedName>
    <definedName name="PARTIDA">[98]SPNF!#REF!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ay_Date">#REF!</definedName>
    <definedName name="Pay_Num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5">DATE(YEAR([0]!Loan_Start),MONTH([0]!Loan_Start)+Payment_Number,DAY([0]!Loan_Start))</definedName>
    <definedName name="Payment_Date" localSheetId="17">DATE(YEAR([0]!Loan_Start),MONTH([0]!Loan_Start)+Payment_Number,DAY([0]!Loan_Start))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8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>[28]Q6!#REF!</definedName>
    <definedName name="pchBMG">#REF!</definedName>
    <definedName name="pchBX">[28]Q6!#REF!</definedName>
    <definedName name="pchBXG">#REF!</definedName>
    <definedName name="pchNM_R">[55]Q1!$E$42:$AH$42</definedName>
    <definedName name="pchNMG_R">[55]Q1!$E$45:$AH$45</definedName>
    <definedName name="pchNX_R">[55]Q1!$E$33:$AH$33</definedName>
    <definedName name="pchNXG_R">[55]Q1!$E$36:$AH$36</definedName>
    <definedName name="PCPI">[28]Q3!$E$25:$AH$25</definedName>
    <definedName name="PCPI.ARQ">#REF!</definedName>
    <definedName name="PCPI.Q">#REF!</definedName>
    <definedName name="PCPI.YOY">#REF!</definedName>
    <definedName name="PCPIE">[28]Q3!$E$28:$AH$28</definedName>
    <definedName name="PCPIG">[28]Q3!$E$26:$AH$26</definedName>
    <definedName name="PCshare">#REF!</definedName>
    <definedName name="PCTOFGDP">#REF!</definedName>
    <definedName name="PEACEAGR">#REF!</definedName>
    <definedName name="PERDIDAS">#REF!</definedName>
    <definedName name="PERE96">#REF!</definedName>
    <definedName name="PERIODO">[9]CONSULTA!$AU$8:$AU$16</definedName>
    <definedName name="PESP">[35]Base!#REF!</definedName>
    <definedName name="pesp_1">[35]Base!#REF!</definedName>
    <definedName name="PESPF">[35]Base!#REF!</definedName>
    <definedName name="Petroecuador">#REF!</definedName>
    <definedName name="PEX">[59]SUPUESTOS!A$14</definedName>
    <definedName name="PF">#REF!</definedName>
    <definedName name="pib_int">#REF!</definedName>
    <definedName name="pib98j">[23]Programa!#REF!</definedName>
    <definedName name="pib98s">[23]Programa!#REF!</definedName>
    <definedName name="PIBCORD">'[12]PIB corr'!#REF!</definedName>
    <definedName name="PIBORO">'[12]PIB corr'!#REF!</definedName>
    <definedName name="PIBporSECT">#REF!</definedName>
    <definedName name="pit" hidden="1">{"Riqfin97",#N/A,FALSE,"Tran";"Riqfinpro",#N/A,FALSE,"Tran"}</definedName>
    <definedName name="pit_1" hidden="1">{"Riqfin97",#N/A,FALSE,"Tran";"Riqfinpro",#N/A,FALSE,"Tran"}</definedName>
    <definedName name="pit_1_1" hidden="1">{"Riqfin97",#N/A,FALSE,"Tran";"Riqfinpro",#N/A,FALSE,"Tran"}</definedName>
    <definedName name="pit_1_2" hidden="1">{"Riqfin97",#N/A,FALSE,"Tran";"Riqfinpro",#N/A,FALSE,"Tran"}</definedName>
    <definedName name="pit_1_3" hidden="1">{"Riqfin97",#N/A,FALSE,"Tran";"Riqfinpro",#N/A,FALSE,"Tran"}</definedName>
    <definedName name="pit_1_4" hidden="1">{"Riqfin97",#N/A,FALSE,"Tran";"Riqfinpro",#N/A,FALSE,"Tran"}</definedName>
    <definedName name="pit_2" hidden="1">{"Riqfin97",#N/A,FALSE,"Tran";"Riqfinpro",#N/A,FALSE,"Tran"}</definedName>
    <definedName name="pit_3" hidden="1">{"Riqfin97",#N/A,FALSE,"Tran";"Riqfinpro",#N/A,FALSE,"Tran"}</definedName>
    <definedName name="pit_4" hidden="1">{"Riqfin97",#N/A,FALSE,"Tran";"Riqfinpro",#N/A,FALSE,"Tran"}</definedName>
    <definedName name="PK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98">[23]Programa!#REF!</definedName>
    <definedName name="plame98j">[23]Programa!#REF!</definedName>
    <definedName name="plame98s">#REF!</definedName>
    <definedName name="plame99">#REF!</definedName>
    <definedName name="PLATA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98">[23]Programa!#REF!</definedName>
    <definedName name="plazo98j">[23]Programa!#REF!</definedName>
    <definedName name="plazo98s">#REF!</definedName>
    <definedName name="plazo99">#REF!</definedName>
    <definedName name="PM">[35]Base!$CS1</definedName>
    <definedName name="PMC">[35]Base!$CU1</definedName>
    <definedName name="pmdoll">[35]Base!$CT1</definedName>
    <definedName name="POLLO">#REF!</definedName>
    <definedName name="Ports">#REF!</definedName>
    <definedName name="posnet2">#REF!</definedName>
    <definedName name="pp" hidden="1">{"Riqfin97",#N/A,FALSE,"Tran";"Riqfinpro",#N/A,FALSE,"Tran"}</definedName>
    <definedName name="pp_1" hidden="1">{"Riqfin97",#N/A,FALSE,"Tran";"Riqfinpro",#N/A,FALSE,"Tran"}</definedName>
    <definedName name="pp_1_1" hidden="1">{"Riqfin97",#N/A,FALSE,"Tran";"Riqfinpro",#N/A,FALSE,"Tran"}</definedName>
    <definedName name="pp_1_2" hidden="1">{"Riqfin97",#N/A,FALSE,"Tran";"Riqfinpro",#N/A,FALSE,"Tran"}</definedName>
    <definedName name="pp_1_3" hidden="1">{"Riqfin97",#N/A,FALSE,"Tran";"Riqfinpro",#N/A,FALSE,"Tran"}</definedName>
    <definedName name="pp_1_4" hidden="1">{"Riqfin97",#N/A,FALSE,"Tran";"Riqfinpro",#N/A,FALSE,"Tran"}</definedName>
    <definedName name="pp_2" hidden="1">{"Riqfin97",#N/A,FALSE,"Tran";"Riqfinpro",#N/A,FALSE,"Tran"}</definedName>
    <definedName name="pp_3" hidden="1">{"Riqfin97",#N/A,FALSE,"Tran";"Riqfinpro",#N/A,FALSE,"Tran"}</definedName>
    <definedName name="pp_4" hidden="1">{"Riqfin97",#N/A,FALSE,"Tran";"Riqfinpro",#N/A,FALSE,"Tran"}</definedName>
    <definedName name="PPET">[35]Base!#REF!</definedName>
    <definedName name="ppp" hidden="1">{"Riqfin97",#N/A,FALSE,"Tran";"Riqfinpro",#N/A,FALSE,"Tran"}</definedName>
    <definedName name="ppp_1" hidden="1">{"Riqfin97",#N/A,FALSE,"Tran";"Riqfinpro",#N/A,FALSE,"Tran"}</definedName>
    <definedName name="ppp_1_1" hidden="1">{"Riqfin97",#N/A,FALSE,"Tran";"Riqfinpro",#N/A,FALSE,"Tran"}</definedName>
    <definedName name="ppp_1_2" hidden="1">{"Riqfin97",#N/A,FALSE,"Tran";"Riqfinpro",#N/A,FALSE,"Tran"}</definedName>
    <definedName name="ppp_1_3" hidden="1">{"Riqfin97",#N/A,FALSE,"Tran";"Riqfinpro",#N/A,FALSE,"Tran"}</definedName>
    <definedName name="ppp_1_4" hidden="1">{"Riqfin97",#N/A,FALSE,"Tran";"Riqfinpro",#N/A,FALSE,"Tran"}</definedName>
    <definedName name="ppp_2" hidden="1">{"Riqfin97",#N/A,FALSE,"Tran";"Riqfinpro",#N/A,FALSE,"Tran"}</definedName>
    <definedName name="ppp_3" hidden="1">{"Riqfin97",#N/A,FALSE,"Tran";"Riqfinpro",#N/A,FALSE,"Tran"}</definedName>
    <definedName name="ppp_4" hidden="1">{"Riqfin97",#N/A,FALSE,"Tran";"Riqfinpro",#N/A,FALSE,"Tran"}</definedName>
    <definedName name="pppppp" hidden="1">{"Riqfin97",#N/A,FALSE,"Tran";"Riqfinpro",#N/A,FALSE,"Tran"}</definedName>
    <definedName name="pppppp_1" hidden="1">{"Riqfin97",#N/A,FALSE,"Tran";"Riqfinpro",#N/A,FALSE,"Tran"}</definedName>
    <definedName name="pppppp_1_1" hidden="1">{"Riqfin97",#N/A,FALSE,"Tran";"Riqfinpro",#N/A,FALSE,"Tran"}</definedName>
    <definedName name="pppppp_1_2" hidden="1">{"Riqfin97",#N/A,FALSE,"Tran";"Riqfinpro",#N/A,FALSE,"Tran"}</definedName>
    <definedName name="pppppp_1_3" hidden="1">{"Riqfin97",#N/A,FALSE,"Tran";"Riqfinpro",#N/A,FALSE,"Tran"}</definedName>
    <definedName name="pppppp_1_4" hidden="1">{"Riqfin97",#N/A,FALSE,"Tran";"Riqfinpro",#N/A,FALSE,"Tran"}</definedName>
    <definedName name="pppppp_2" hidden="1">{"Riqfin97",#N/A,FALSE,"Tran";"Riqfinpro",#N/A,FALSE,"Tran"}</definedName>
    <definedName name="pppppp_3" hidden="1">{"Riqfin97",#N/A,FALSE,"Tran";"Riqfinpro",#N/A,FALSE,"Tran"}</definedName>
    <definedName name="pppppp_4" hidden="1">{"Riqfin97",#N/A,FALSE,"Tran";"Riqfinpro",#N/A,FALSE,"Tran"}</definedName>
    <definedName name="PPPWGT">[28]Q2!$E$65:$AH$65</definedName>
    <definedName name="pps" hidden="1">{"Tab1",#N/A,FALSE,"P";"Tab2",#N/A,FALSE,"P"}</definedName>
    <definedName name="PRECIOCIFBANANO">#REF!</definedName>
    <definedName name="pri">#REF!</definedName>
    <definedName name="primero">#REF!</definedName>
    <definedName name="Princ">#REF!</definedName>
    <definedName name="Principal_Fuentes">#REF!</definedName>
    <definedName name="Principal_Usos">#REF!</definedName>
    <definedName name="print">#REF!</definedName>
    <definedName name="Print_Area_MI">[99]A!#REF!</definedName>
    <definedName name="Print_Area_Reset">OFFSET(Full_Print,0,0,Last_Row)</definedName>
    <definedName name="Print_Area_T4">'[100]Table 4'!$A$5:$L$85</definedName>
    <definedName name="Print_Area_T5">'[100]Table 5'!$A$2:$L$56</definedName>
    <definedName name="Print_Area_T6">'[100]Table 6'!$A$1:$AF$86</definedName>
    <definedName name="Print_Titles2">#REF!,#REF!</definedName>
    <definedName name="PRINTMACRO">#REF!</definedName>
    <definedName name="PrintThis_Links">[28]Links!$A$1:$F$33</definedName>
    <definedName name="PRIV0">[101]gas112601!#REF!</definedName>
    <definedName name="PRIV00">[101]gas112601!#REF!</definedName>
    <definedName name="PRIV1">[101]gas112601!#REF!</definedName>
    <definedName name="PRIV11">[101]gas112601!#REF!</definedName>
    <definedName name="PRIV2">[101]gas112601!#REF!</definedName>
    <definedName name="PRIV22">[101]gas112601!#REF!</definedName>
    <definedName name="PRIV3">[101]gas112601!#REF!</definedName>
    <definedName name="PRIV33">[101]gas112601!#REF!</definedName>
    <definedName name="PROG">'[34]Assumptions:Cash Flow'!$B$2:$J$72</definedName>
    <definedName name="progra">#REF!</definedName>
    <definedName name="PROJ">[34]Assumptions:Fund!$B$2:$N$57</definedName>
    <definedName name="promedio">[102]PROMEDIO!$A$97:$G$121,[102]PROMEDIO!$A$248:$G$272</definedName>
    <definedName name="prphalf">[103]Sheet4!$C$3:$G$57</definedName>
    <definedName name="PRPINTSEPT">[104]STOCK!$D$4:$W$102</definedName>
    <definedName name="PUBL00">[101]gas112601!#REF!</definedName>
    <definedName name="PUBL11">[101]gas112601!#REF!</definedName>
    <definedName name="PUBL2">[101]gas112601!#REF!</definedName>
    <definedName name="PUBL22">[101]gas112601!#REF!</definedName>
    <definedName name="PUBL33">[101]gas112601!#REF!</definedName>
    <definedName name="PUBL5">[101]gas112601!#REF!</definedName>
    <definedName name="PUBL55">[101]gas112601!#REF!</definedName>
    <definedName name="PUBL6">[101]gas112601!#REF!</definedName>
    <definedName name="PUBL66">[101]gas112601!#REF!</definedName>
    <definedName name="PX">[35]Base!$CV1</definedName>
    <definedName name="pxdoll">[35]Base!$CW1</definedName>
    <definedName name="PY">[35]Base!$CX1</definedName>
    <definedName name="Q6_">#REF!</definedName>
    <definedName name="qaz" hidden="1">{"Tab1",#N/A,FALSE,"P";"Tab2",#N/A,FALSE,"P"}</definedName>
    <definedName name="qaz_1" hidden="1">{"Tab1",#N/A,FALSE,"P";"Tab2",#N/A,FALSE,"P"}</definedName>
    <definedName name="qaz_1_1" hidden="1">{"Tab1",#N/A,FALSE,"P";"Tab2",#N/A,FALSE,"P"}</definedName>
    <definedName name="qaz_1_2" hidden="1">{"Tab1",#N/A,FALSE,"P";"Tab2",#N/A,FALSE,"P"}</definedName>
    <definedName name="qaz_1_3" hidden="1">{"Tab1",#N/A,FALSE,"P";"Tab2",#N/A,FALSE,"P"}</definedName>
    <definedName name="qaz_1_4" hidden="1">{"Tab1",#N/A,FALSE,"P";"Tab2",#N/A,FALSE,"P"}</definedName>
    <definedName name="qaz_2" hidden="1">{"Tab1",#N/A,FALSE,"P";"Tab2",#N/A,FALSE,"P"}</definedName>
    <definedName name="qaz_3" hidden="1">{"Tab1",#N/A,FALSE,"P";"Tab2",#N/A,FALSE,"P"}</definedName>
    <definedName name="qaz_4" hidden="1">{"Tab1",#N/A,FALSE,"P";"Tab2",#N/A,FALSE,"P"}</definedName>
    <definedName name="qer" hidden="1">{"Tab1",#N/A,FALSE,"P";"Tab2",#N/A,FALSE,"P"}</definedName>
    <definedName name="qer_1" hidden="1">{"Tab1",#N/A,FALSE,"P";"Tab2",#N/A,FALSE,"P"}</definedName>
    <definedName name="qer_1_1" hidden="1">{"Tab1",#N/A,FALSE,"P";"Tab2",#N/A,FALSE,"P"}</definedName>
    <definedName name="qer_1_2" hidden="1">{"Tab1",#N/A,FALSE,"P";"Tab2",#N/A,FALSE,"P"}</definedName>
    <definedName name="qer_1_3" hidden="1">{"Tab1",#N/A,FALSE,"P";"Tab2",#N/A,FALSE,"P"}</definedName>
    <definedName name="qer_1_4" hidden="1">{"Tab1",#N/A,FALSE,"P";"Tab2",#N/A,FALSE,"P"}</definedName>
    <definedName name="qer_2" hidden="1">{"Tab1",#N/A,FALSE,"P";"Tab2",#N/A,FALSE,"P"}</definedName>
    <definedName name="qer_3" hidden="1">{"Tab1",#N/A,FALSE,"P";"Tab2",#N/A,FALSE,"P"}</definedName>
    <definedName name="qer_4" hidden="1">{"Tab1",#N/A,FALSE,"P";"Tab2",#N/A,FALSE,"P"}</definedName>
    <definedName name="QFISCAL">'[31]Quarterly Raw Data'!#REF!</definedName>
    <definedName name="qq" hidden="1">'[91]J(Priv.Cap)'!#REF!</definedName>
    <definedName name="qqq" hidden="1">{"Minpmon",#N/A,FALSE,"Monthinput"}</definedName>
    <definedName name="qqqqq" hidden="1">{"Minpmon",#N/A,FALSE,"Monthinput"}</definedName>
    <definedName name="qqqqq_1" hidden="1">{"Minpmon",#N/A,FALSE,"Monthinput"}</definedName>
    <definedName name="qqqqq_1_1" hidden="1">{"Minpmon",#N/A,FALSE,"Monthinput"}</definedName>
    <definedName name="qqqqq_1_2" hidden="1">{"Minpmon",#N/A,FALSE,"Monthinput"}</definedName>
    <definedName name="qqqqq_1_3" hidden="1">{"Minpmon",#N/A,FALSE,"Monthinput"}</definedName>
    <definedName name="qqqqq_1_4" hidden="1">{"Minpmon",#N/A,FALSE,"Monthinput"}</definedName>
    <definedName name="qqqqq_2" hidden="1">{"Minpmon",#N/A,FALSE,"Monthinput"}</definedName>
    <definedName name="qqqqq_3" hidden="1">{"Minpmon",#N/A,FALSE,"Monthinput"}</definedName>
    <definedName name="qqqqq_4" hidden="1">{"Minpmon",#N/A,FALSE,"Monthinput"}</definedName>
    <definedName name="qqqqqq" hidden="1">{"Riqfin97",#N/A,FALSE,"Tran";"Riqfinpro",#N/A,FALSE,"Tran"}</definedName>
    <definedName name="qqqqqqqqqq" hidden="1">{"Riqfin97",#N/A,FALSE,"Tran";"Riqfinpro",#N/A,FALSE,"Tran"}</definedName>
    <definedName name="qqqqqqqqqqqqq" hidden="1">{"Tab1",#N/A,FALSE,"P";"Tab2",#N/A,FALSE,"P"}</definedName>
    <definedName name="qqqqqqqqqqqqq_1" hidden="1">{"Tab1",#N/A,FALSE,"P";"Tab2",#N/A,FALSE,"P"}</definedName>
    <definedName name="qqqqqqqqqqqqq_1_1" hidden="1">{"Tab1",#N/A,FALSE,"P";"Tab2",#N/A,FALSE,"P"}</definedName>
    <definedName name="qqqqqqqqqqqqq_1_2" hidden="1">{"Tab1",#N/A,FALSE,"P";"Tab2",#N/A,FALSE,"P"}</definedName>
    <definedName name="qqqqqqqqqqqqq_1_3" hidden="1">{"Tab1",#N/A,FALSE,"P";"Tab2",#N/A,FALSE,"P"}</definedName>
    <definedName name="qqqqqqqqqqqqq_1_4" hidden="1">{"Tab1",#N/A,FALSE,"P";"Tab2",#N/A,FALSE,"P"}</definedName>
    <definedName name="qqqqqqqqqqqqq_2" hidden="1">{"Tab1",#N/A,FALSE,"P";"Tab2",#N/A,FALSE,"P"}</definedName>
    <definedName name="qqqqqqqqqqqqq_3" hidden="1">{"Tab1",#N/A,FALSE,"P";"Tab2",#N/A,FALSE,"P"}</definedName>
    <definedName name="qqqqqqqqqqqqq_4" hidden="1">{"Tab1",#N/A,FALSE,"P";"Tab2",#N/A,FALSE,"P"}</definedName>
    <definedName name="qqw">#N/A</definedName>
    <definedName name="QTAB7">'[31]Quarterly MacroFlow'!#REF!</definedName>
    <definedName name="QTAB7A">'[31]Quarterly MacroFlow'!#REF!</definedName>
    <definedName name="qw" hidden="1">{"Riqfin97",#N/A,FALSE,"Tran";"Riqfinpro",#N/A,FALSE,"Tran"}</definedName>
    <definedName name="qw_1" hidden="1">{"Riqfin97",#N/A,FALSE,"Tran";"Riqfinpro",#N/A,FALSE,"Tran"}</definedName>
    <definedName name="qw_1_1" hidden="1">{"Riqfin97",#N/A,FALSE,"Tran";"Riqfinpro",#N/A,FALSE,"Tran"}</definedName>
    <definedName name="qw_1_2" hidden="1">{"Riqfin97",#N/A,FALSE,"Tran";"Riqfinpro",#N/A,FALSE,"Tran"}</definedName>
    <definedName name="qw_1_3" hidden="1">{"Riqfin97",#N/A,FALSE,"Tran";"Riqfinpro",#N/A,FALSE,"Tran"}</definedName>
    <definedName name="qw_1_4" hidden="1">{"Riqfin97",#N/A,FALSE,"Tran";"Riqfinpro",#N/A,FALSE,"Tran"}</definedName>
    <definedName name="qw_2" hidden="1">{"Riqfin97",#N/A,FALSE,"Tran";"Riqfinpro",#N/A,FALSE,"Tran"}</definedName>
    <definedName name="qw_3" hidden="1">{"Riqfin97",#N/A,FALSE,"Tran";"Riqfinpro",#N/A,FALSE,"Tran"}</definedName>
    <definedName name="qw_4" hidden="1">{"Riqfin97",#N/A,FALSE,"Tran";"Riqfinpro",#N/A,FALSE,"Tran"}</definedName>
    <definedName name="qwer" hidden="1">{"Tab1",#N/A,FALSE,"P";"Tab2",#N/A,FALSE,"P"}</definedName>
    <definedName name="qwereq" hidden="1">{"Tab1",#N/A,FALSE,"P";"Tab2",#N/A,FALSE,"P"}</definedName>
    <definedName name="qwereq_1" hidden="1">{"Tab1",#N/A,FALSE,"P";"Tab2",#N/A,FALSE,"P"}</definedName>
    <definedName name="qwereq_1_1" hidden="1">{"Tab1",#N/A,FALSE,"P";"Tab2",#N/A,FALSE,"P"}</definedName>
    <definedName name="qwereq_1_2" hidden="1">{"Tab1",#N/A,FALSE,"P";"Tab2",#N/A,FALSE,"P"}</definedName>
    <definedName name="qwereq_1_3" hidden="1">{"Tab1",#N/A,FALSE,"P";"Tab2",#N/A,FALSE,"P"}</definedName>
    <definedName name="qwereq_1_4" hidden="1">{"Tab1",#N/A,FALSE,"P";"Tab2",#N/A,FALSE,"P"}</definedName>
    <definedName name="qwereq_2" hidden="1">{"Tab1",#N/A,FALSE,"P";"Tab2",#N/A,FALSE,"P"}</definedName>
    <definedName name="qwereq_3" hidden="1">{"Tab1",#N/A,FALSE,"P";"Tab2",#N/A,FALSE,"P"}</definedName>
    <definedName name="qwereq_4" hidden="1">{"Tab1",#N/A,FALSE,"P";"Tab2",#N/A,FALSE,"P"}</definedName>
    <definedName name="r_1">[35]Base!$CY1048576</definedName>
    <definedName name="R_GaCo">#REF!</definedName>
    <definedName name="RANGLIST">#REF!</definedName>
    <definedName name="RBC">[35]Base!$CZ1</definedName>
    <definedName name="rbc_1">[35]Base!$CZ1048576</definedName>
    <definedName name="Realprint">#REF!</definedName>
    <definedName name="RECATA">#REF!</definedName>
    <definedName name="RECLI">#REF!</definedName>
    <definedName name="RECTO">#REF!</definedName>
    <definedName name="RECUSOS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GISTERALL">#REF!</definedName>
    <definedName name="Reimbursement">"Reembolso"</definedName>
    <definedName name="Remuneraciones">#REF!</definedName>
    <definedName name="renegocia">[23]Programa!#REF!</definedName>
    <definedName name="rep_tasas">#REF!</definedName>
    <definedName name="rerer2" hidden="1">{"Tab1",#N/A,FALSE,"P";"Tab2",#N/A,FALSE,"P"}</definedName>
    <definedName name="rerer2_1" hidden="1">{"Tab1",#N/A,FALSE,"P";"Tab2",#N/A,FALSE,"P"}</definedName>
    <definedName name="rerer2_1_1" hidden="1">{"Tab1",#N/A,FALSE,"P";"Tab2",#N/A,FALSE,"P"}</definedName>
    <definedName name="rerer2_1_2" hidden="1">{"Tab1",#N/A,FALSE,"P";"Tab2",#N/A,FALSE,"P"}</definedName>
    <definedName name="rerer2_1_3" hidden="1">{"Tab1",#N/A,FALSE,"P";"Tab2",#N/A,FALSE,"P"}</definedName>
    <definedName name="rerer2_1_4" hidden="1">{"Tab1",#N/A,FALSE,"P";"Tab2",#N/A,FALSE,"P"}</definedName>
    <definedName name="rerer2_2" hidden="1">{"Tab1",#N/A,FALSE,"P";"Tab2",#N/A,FALSE,"P"}</definedName>
    <definedName name="rerer2_3" hidden="1">{"Tab1",#N/A,FALSE,"P";"Tab2",#N/A,FALSE,"P"}</definedName>
    <definedName name="rerer2_4" hidden="1">{"Tab1",#N/A,FALSE,"P";"Tab2",#N/A,FALSE,"P"}</definedName>
    <definedName name="RES">#REF!</definedName>
    <definedName name="RESEMI_1">[35]Base!$BH1048576</definedName>
    <definedName name="RESERVAS">#REF!</definedName>
    <definedName name="RESF">#REF!</definedName>
    <definedName name="RESLT">[35]Base!$DA1</definedName>
    <definedName name="reslt_1">[35]Base!$DA1048576</definedName>
    <definedName name="RESPIB2">[35]Base!$DB1</definedName>
    <definedName name="respib2_1">[35]Base!$DB1048576</definedName>
    <definedName name="RESTNFPS">#REF!</definedName>
    <definedName name="RESTNFPS_">#REF!</definedName>
    <definedName name="RESUM">#REF!</definedName>
    <definedName name="RESUMEN" localSheetId="1">'[6]prog-2003'!#REF!</definedName>
    <definedName name="RESUMEN">'[7]prog-2003'!#REF!</definedName>
    <definedName name="resumenfff">#REF!</definedName>
    <definedName name="RESUMENPIB" localSheetId="1">'[6]prog-2003'!#REF!</definedName>
    <definedName name="RESUMENPIB">'[7]prog-2003'!#REF!</definedName>
    <definedName name="reumen">#REF!</definedName>
    <definedName name="REVENUE_">#REF!</definedName>
    <definedName name="Revisions">#REF!</definedName>
    <definedName name="rf">[23]Programa!#REF!</definedName>
    <definedName name="RFSP">#REF!</definedName>
    <definedName name="rft" hidden="1">{"Riqfin97",#N/A,FALSE,"Tran";"Riqfinpro",#N/A,FALSE,"Tran"}</definedName>
    <definedName name="rft_1" hidden="1">{"Riqfin97",#N/A,FALSE,"Tran";"Riqfinpro",#N/A,FALSE,"Tran"}</definedName>
    <definedName name="rft_1_1" hidden="1">{"Riqfin97",#N/A,FALSE,"Tran";"Riqfinpro",#N/A,FALSE,"Tran"}</definedName>
    <definedName name="rft_1_2" hidden="1">{"Riqfin97",#N/A,FALSE,"Tran";"Riqfinpro",#N/A,FALSE,"Tran"}</definedName>
    <definedName name="rft_1_3" hidden="1">{"Riqfin97",#N/A,FALSE,"Tran";"Riqfinpro",#N/A,FALSE,"Tran"}</definedName>
    <definedName name="rft_1_4" hidden="1">{"Riqfin97",#N/A,FALSE,"Tran";"Riqfinpro",#N/A,FALSE,"Tran"}</definedName>
    <definedName name="rft_2" hidden="1">{"Riqfin97",#N/A,FALSE,"Tran";"Riqfinpro",#N/A,FALSE,"Tran"}</definedName>
    <definedName name="rft_3" hidden="1">{"Riqfin97",#N/A,FALSE,"Tran";"Riqfinpro",#N/A,FALSE,"Tran"}</definedName>
    <definedName name="rft_4" hidden="1">{"Riqfin97",#N/A,FALSE,"Tran";"Riqfinpro",#N/A,FALSE,"Tran"}</definedName>
    <definedName name="rfv" hidden="1">{"Tab1",#N/A,FALSE,"P";"Tab2",#N/A,FALSE,"P"}</definedName>
    <definedName name="rfv_1" hidden="1">{"Tab1",#N/A,FALSE,"P";"Tab2",#N/A,FALSE,"P"}</definedName>
    <definedName name="rfv_1_1" hidden="1">{"Tab1",#N/A,FALSE,"P";"Tab2",#N/A,FALSE,"P"}</definedName>
    <definedName name="rfv_1_2" hidden="1">{"Tab1",#N/A,FALSE,"P";"Tab2",#N/A,FALSE,"P"}</definedName>
    <definedName name="rfv_1_3" hidden="1">{"Tab1",#N/A,FALSE,"P";"Tab2",#N/A,FALSE,"P"}</definedName>
    <definedName name="rfv_1_4" hidden="1">{"Tab1",#N/A,FALSE,"P";"Tab2",#N/A,FALSE,"P"}</definedName>
    <definedName name="rfv_2" hidden="1">{"Tab1",#N/A,FALSE,"P";"Tab2",#N/A,FALSE,"P"}</definedName>
    <definedName name="rfv_3" hidden="1">{"Tab1",#N/A,FALSE,"P";"Tab2",#N/A,FALSE,"P"}</definedName>
    <definedName name="rfv_4" hidden="1">{"Tab1",#N/A,FALSE,"P";"Tab2",#N/A,FALSE,"P"}</definedName>
    <definedName name="RgCcode">[105]EERProfile!$B$2</definedName>
    <definedName name="RgCName">[105]EERProfile!$A$2</definedName>
    <definedName name="RGDPA">#REF!</definedName>
    <definedName name="RgFdBaseYr">[105]EERProfile!$O$2</definedName>
    <definedName name="RgFdBper">[105]EERProfile!$M$2</definedName>
    <definedName name="RgFdDefBaseYr">[105]EERProfile!$P$2</definedName>
    <definedName name="RgFdEper">[105]EERProfile!$N$2</definedName>
    <definedName name="RgFdGrFoot">[105]EERProfile!$AC$2</definedName>
    <definedName name="RgFdGrSeries">[105]EERProfile!$AA$2:$AA$7</definedName>
    <definedName name="RgFdGrSeriesVal">[105]EERProfile!$AB$2:$AB$7</definedName>
    <definedName name="RgFdGrType">[105]EERProfile!$Z$2</definedName>
    <definedName name="RgFdPartCseries">[105]EERProfile!$K$2</definedName>
    <definedName name="RgFdPartCsource">#REF!</definedName>
    <definedName name="RgFdPartEseries">#REF!</definedName>
    <definedName name="RgFdPartEsource">#REF!</definedName>
    <definedName name="RgFdPartUserFile">[105]EERProfile!$L$2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[105]EERProfile!$G$2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gwerg" hidden="1">{"Minpmon",#N/A,FALSE,"Monthinput"}</definedName>
    <definedName name="rgwerg_1" hidden="1">{"Minpmon",#N/A,FALSE,"Monthinput"}</definedName>
    <definedName name="rgwerg_1_1" hidden="1">{"Minpmon",#N/A,FALSE,"Monthinput"}</definedName>
    <definedName name="rgwerg_1_2" hidden="1">{"Minpmon",#N/A,FALSE,"Monthinput"}</definedName>
    <definedName name="rgwerg_1_3" hidden="1">{"Minpmon",#N/A,FALSE,"Monthinput"}</definedName>
    <definedName name="rgwerg_1_4" hidden="1">{"Minpmon",#N/A,FALSE,"Monthinput"}</definedName>
    <definedName name="rgwerg_2" hidden="1">{"Minpmon",#N/A,FALSE,"Monthinput"}</definedName>
    <definedName name="rgwerg_3" hidden="1">{"Minpmon",#N/A,FALSE,"Monthinput"}</definedName>
    <definedName name="rgwerg_4" hidden="1">{"Minpmon",#N/A,FALSE,"Monthinput"}</definedName>
    <definedName name="RIN">#REF!</definedName>
    <definedName name="RINB" hidden="1">{"'RIN-INTRANET'!$A$1:$K$71"}</definedName>
    <definedName name="RINB_1" hidden="1">{"'RIN-INTRANET'!$A$1:$K$71"}</definedName>
    <definedName name="RINB_1_1" hidden="1">{"'RIN-INTRANET'!$A$1:$K$71"}</definedName>
    <definedName name="RINB_1_1_1" hidden="1">{"'RIN-INTRANET'!$A$1:$K$71"}</definedName>
    <definedName name="RINB_1_1_2" hidden="1">{"'RIN-INTRANET'!$A$1:$K$71"}</definedName>
    <definedName name="RINB_1_1_3" hidden="1">{"'RIN-INTRANET'!$A$1:$K$71"}</definedName>
    <definedName name="RINB_1_1_4" hidden="1">{"'RIN-INTRANET'!$A$1:$K$71"}</definedName>
    <definedName name="RINB_1_2" hidden="1">{"'RIN-INTRANET'!$A$1:$K$71"}</definedName>
    <definedName name="RINB_1_2_1" hidden="1">{"'RIN-INTRANET'!$A$1:$K$71"}</definedName>
    <definedName name="RINB_1_2_2" hidden="1">{"'RIN-INTRANET'!$A$1:$K$71"}</definedName>
    <definedName name="RINB_1_2_3" hidden="1">{"'RIN-INTRANET'!$A$1:$K$71"}</definedName>
    <definedName name="RINB_1_3" hidden="1">{"'RIN-INTRANET'!$A$1:$K$71"}</definedName>
    <definedName name="RINB_1_4" hidden="1">{"'RIN-INTRANET'!$A$1:$K$71"}</definedName>
    <definedName name="RINB_1_5" hidden="1">{"'RIN-INTRANET'!$A$1:$K$71"}</definedName>
    <definedName name="RINB_2" hidden="1">{"'RIN-INTRANET'!$A$1:$K$71"}</definedName>
    <definedName name="RINB_2_1" hidden="1">{"'RIN-INTRANET'!$A$1:$K$71"}</definedName>
    <definedName name="RINB_2_2" hidden="1">{"'RIN-INTRANET'!$A$1:$K$71"}</definedName>
    <definedName name="RINB_2_3" hidden="1">{"'RIN-INTRANET'!$A$1:$K$71"}</definedName>
    <definedName name="RINB_2_4" hidden="1">{"'RIN-INTRANET'!$A$1:$K$71"}</definedName>
    <definedName name="RINB_3" hidden="1">{"'RIN-INTRANET'!$A$1:$K$71"}</definedName>
    <definedName name="RINB_4" hidden="1">{"'RIN-INTRANET'!$A$1:$K$71"}</definedName>
    <definedName name="RINB_5" hidden="1">{"'RIN-INTRANET'!$A$1:$K$71"}</definedName>
    <definedName name="rinfinpriv">#REF!</definedName>
    <definedName name="rino">#N/A</definedName>
    <definedName name="RIQFIN">#REF!</definedName>
    <definedName name="riqueza1">[29]riqueza!$A$1:$AU$89</definedName>
    <definedName name="riqueza2">[29]riqueza!$A$93:$AU$123</definedName>
    <definedName name="rngDepartmentDrive">[106]Main!$AB$23</definedName>
    <definedName name="rngEMailAddress">[106]Main!$AB$20</definedName>
    <definedName name="rngErrorSort">[28]ErrCheck!$A$4</definedName>
    <definedName name="rngLastSave">[28]Main!$G$19</definedName>
    <definedName name="rngLastSent">[28]Main!$G$18</definedName>
    <definedName name="rngLastUpdate">[28]Links!$D$2</definedName>
    <definedName name="rngNeedsUpdate">[28]Links!$E$2</definedName>
    <definedName name="RNGNM">#REF!</definedName>
    <definedName name="rngQuestChecked">[28]ErrCheck!$A$3</definedName>
    <definedName name="RR">[38]Projections:PDVSA!$B$2:$BH$531</definedName>
    <definedName name="rrr" hidden="1">{"Riqfin97",#N/A,FALSE,"Tran";"Riqfinpro",#N/A,FALSE,"Tran"}</definedName>
    <definedName name="rrr_1" hidden="1">{"Riqfin97",#N/A,FALSE,"Tran";"Riqfinpro",#N/A,FALSE,"Tran"}</definedName>
    <definedName name="rrr_1_1" hidden="1">{"Riqfin97",#N/A,FALSE,"Tran";"Riqfinpro",#N/A,FALSE,"Tran"}</definedName>
    <definedName name="rrr_1_2" hidden="1">{"Riqfin97",#N/A,FALSE,"Tran";"Riqfinpro",#N/A,FALSE,"Tran"}</definedName>
    <definedName name="rrr_1_3" hidden="1">{"Riqfin97",#N/A,FALSE,"Tran";"Riqfinpro",#N/A,FALSE,"Tran"}</definedName>
    <definedName name="rrr_1_4" hidden="1">{"Riqfin97",#N/A,FALSE,"Tran";"Riqfinpro",#N/A,FALSE,"Tran"}</definedName>
    <definedName name="rrr_2" hidden="1">{"Riqfin97",#N/A,FALSE,"Tran";"Riqfinpro",#N/A,FALSE,"Tran"}</definedName>
    <definedName name="rrr_3" hidden="1">{"Riqfin97",#N/A,FALSE,"Tran";"Riqfinpro",#N/A,FALSE,"Tran"}</definedName>
    <definedName name="rrr_4" hidden="1">{"Riqfin97",#N/A,FALSE,"Tran";"Riqfinpro",#N/A,FALSE,"Tran"}</definedName>
    <definedName name="rrrgg" hidden="1">{"Riqfin97",#N/A,FALSE,"Tran";"Riqfinpro",#N/A,FALSE,"Tran"}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hidden="1">{"Tab1",#N/A,FALSE,"P";"Tab2",#N/A,FALSE,"P"}</definedName>
    <definedName name="rrrrrr_1" hidden="1">{"Tab1",#N/A,FALSE,"P";"Tab2",#N/A,FALSE,"P"}</definedName>
    <definedName name="rrrrrr_1_1" hidden="1">{"Tab1",#N/A,FALSE,"P";"Tab2",#N/A,FALSE,"P"}</definedName>
    <definedName name="rrrrrr_1_2" hidden="1">{"Tab1",#N/A,FALSE,"P";"Tab2",#N/A,FALSE,"P"}</definedName>
    <definedName name="rrrrrr_1_3" hidden="1">{"Tab1",#N/A,FALSE,"P";"Tab2",#N/A,FALSE,"P"}</definedName>
    <definedName name="rrrrrr_1_4" hidden="1">{"Tab1",#N/A,FALSE,"P";"Tab2",#N/A,FALSE,"P"}</definedName>
    <definedName name="rrrrrr_2" hidden="1">{"Tab1",#N/A,FALSE,"P";"Tab2",#N/A,FALSE,"P"}</definedName>
    <definedName name="rrrrrr_3" hidden="1">{"Tab1",#N/A,FALSE,"P";"Tab2",#N/A,FALSE,"P"}</definedName>
    <definedName name="rrrrrr_4" hidden="1">{"Tab1",#N/A,FALSE,"P";"Tab2",#N/A,FALSE,"P"}</definedName>
    <definedName name="rrrrrrr" hidden="1">{"Tab1",#N/A,FALSE,"P";"Tab2",#N/A,FALSE,"P"}</definedName>
    <definedName name="rrrrrrr_1" hidden="1">{"Tab1",#N/A,FALSE,"P";"Tab2",#N/A,FALSE,"P"}</definedName>
    <definedName name="rrrrrrr_1_1" hidden="1">{"Tab1",#N/A,FALSE,"P";"Tab2",#N/A,FALSE,"P"}</definedName>
    <definedName name="rrrrrrr_1_2" hidden="1">{"Tab1",#N/A,FALSE,"P";"Tab2",#N/A,FALSE,"P"}</definedName>
    <definedName name="rrrrrrr_1_3" hidden="1">{"Tab1",#N/A,FALSE,"P";"Tab2",#N/A,FALSE,"P"}</definedName>
    <definedName name="rrrrrrr_1_4" hidden="1">{"Tab1",#N/A,FALSE,"P";"Tab2",#N/A,FALSE,"P"}</definedName>
    <definedName name="rrrrrrr_2" hidden="1">{"Tab1",#N/A,FALSE,"P";"Tab2",#N/A,FALSE,"P"}</definedName>
    <definedName name="rrrrrrr_3" hidden="1">{"Tab1",#N/A,FALSE,"P";"Tab2",#N/A,FALSE,"P"}</definedName>
    <definedName name="rrrrrrr_4" hidden="1">{"Tab1",#N/A,FALSE,"P";"Tab2",#N/A,FALSE,"P"}</definedName>
    <definedName name="rrrrrrrrrrrrr" hidden="1">{"Tab1",#N/A,FALSE,"P";"Tab2",#N/A,FALSE,"P"}</definedName>
    <definedName name="rrrrrrrrrrrrr_1" hidden="1">{"Tab1",#N/A,FALSE,"P";"Tab2",#N/A,FALSE,"P"}</definedName>
    <definedName name="rrrrrrrrrrrrr_1_1" hidden="1">{"Tab1",#N/A,FALSE,"P";"Tab2",#N/A,FALSE,"P"}</definedName>
    <definedName name="rrrrrrrrrrrrr_1_2" hidden="1">{"Tab1",#N/A,FALSE,"P";"Tab2",#N/A,FALSE,"P"}</definedName>
    <definedName name="rrrrrrrrrrrrr_1_3" hidden="1">{"Tab1",#N/A,FALSE,"P";"Tab2",#N/A,FALSE,"P"}</definedName>
    <definedName name="rrrrrrrrrrrrr_1_4" hidden="1">{"Tab1",#N/A,FALSE,"P";"Tab2",#N/A,FALSE,"P"}</definedName>
    <definedName name="rrrrrrrrrrrrr_2" hidden="1">{"Tab1",#N/A,FALSE,"P";"Tab2",#N/A,FALSE,"P"}</definedName>
    <definedName name="rrrrrrrrrrrrr_3" hidden="1">{"Tab1",#N/A,FALSE,"P";"Tab2",#N/A,FALSE,"P"}</definedName>
    <definedName name="rrrrrrrrrrrrr_4" hidden="1">{"Tab1",#N/A,FALSE,"P";"Tab2",#N/A,FALSE,"P"}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>#REF!</definedName>
    <definedName name="rsb_1">[35]Base!$DC1048576</definedName>
    <definedName name="RSB_1ERSEM">#REF!</definedName>
    <definedName name="RSB_2DOSEM">#REF!</definedName>
    <definedName name="RSB_AHAP_40R">#REF!</definedName>
    <definedName name="RSB_Bcos_Des_40R">#REF!</definedName>
    <definedName name="RSB_SOCFIN_40R">#REF!</definedName>
    <definedName name="rt" hidden="1">{"Minpmon",#N/A,FALSE,"Monthinput"}</definedName>
    <definedName name="rt_1" hidden="1">{"Minpmon",#N/A,FALSE,"Monthinput"}</definedName>
    <definedName name="rt_1_1" hidden="1">{"Minpmon",#N/A,FALSE,"Monthinput"}</definedName>
    <definedName name="rt_1_2" hidden="1">{"Minpmon",#N/A,FALSE,"Monthinput"}</definedName>
    <definedName name="rt_1_3" hidden="1">{"Minpmon",#N/A,FALSE,"Monthinput"}</definedName>
    <definedName name="rt_1_4" hidden="1">{"Minpmon",#N/A,FALSE,"Monthinput"}</definedName>
    <definedName name="rt_2" hidden="1">{"Minpmon",#N/A,FALSE,"Monthinput"}</definedName>
    <definedName name="rt_3" hidden="1">{"Minpmon",#N/A,FALSE,"Monthinput"}</definedName>
    <definedName name="rt_4" hidden="1">{"Minpmon",#N/A,FALSE,"Monthinput"}</definedName>
    <definedName name="rte" hidden="1">{"Riqfin97",#N/A,FALSE,"Tran";"Riqfinpro",#N/A,FALSE,"Tran"}</definedName>
    <definedName name="rte_1" hidden="1">{"Riqfin97",#N/A,FALSE,"Tran";"Riqfinpro",#N/A,FALSE,"Tran"}</definedName>
    <definedName name="rte_1_1" hidden="1">{"Riqfin97",#N/A,FALSE,"Tran";"Riqfinpro",#N/A,FALSE,"Tran"}</definedName>
    <definedName name="rte_1_2" hidden="1">{"Riqfin97",#N/A,FALSE,"Tran";"Riqfinpro",#N/A,FALSE,"Tran"}</definedName>
    <definedName name="rte_1_3" hidden="1">{"Riqfin97",#N/A,FALSE,"Tran";"Riqfinpro",#N/A,FALSE,"Tran"}</definedName>
    <definedName name="rte_1_4" hidden="1">{"Riqfin97",#N/A,FALSE,"Tran";"Riqfinpro",#N/A,FALSE,"Tran"}</definedName>
    <definedName name="rte_2" hidden="1">{"Riqfin97",#N/A,FALSE,"Tran";"Riqfinpro",#N/A,FALSE,"Tran"}</definedName>
    <definedName name="rte_3" hidden="1">{"Riqfin97",#N/A,FALSE,"Tran";"Riqfinpro",#N/A,FALSE,"Tran"}</definedName>
    <definedName name="rte_4" hidden="1">{"Riqfin97",#N/A,FALSE,"Tran";"Riqfinpro",#N/A,FALSE,"Tran"}</definedName>
    <definedName name="rtr" hidden="1">{"Main Economic Indicators",#N/A,FALSE,"C"}</definedName>
    <definedName name="rtre" hidden="1">{"Main Economic Indicators",#N/A,FALSE,"C"}</definedName>
    <definedName name="rty" hidden="1">{"Riqfin97",#N/A,FALSE,"Tran";"Riqfinpro",#N/A,FALSE,"Tran"}</definedName>
    <definedName name="rty_1" hidden="1">{"Riqfin97",#N/A,FALSE,"Tran";"Riqfinpro",#N/A,FALSE,"Tran"}</definedName>
    <definedName name="rty_1_1" hidden="1">{"Riqfin97",#N/A,FALSE,"Tran";"Riqfinpro",#N/A,FALSE,"Tran"}</definedName>
    <definedName name="rty_1_2" hidden="1">{"Riqfin97",#N/A,FALSE,"Tran";"Riqfinpro",#N/A,FALSE,"Tran"}</definedName>
    <definedName name="rty_1_3" hidden="1">{"Riqfin97",#N/A,FALSE,"Tran";"Riqfinpro",#N/A,FALSE,"Tran"}</definedName>
    <definedName name="rty_1_4" hidden="1">{"Riqfin97",#N/A,FALSE,"Tran";"Riqfinpro",#N/A,FALSE,"Tran"}</definedName>
    <definedName name="rty_2" hidden="1">{"Riqfin97",#N/A,FALSE,"Tran";"Riqfinpro",#N/A,FALSE,"Tran"}</definedName>
    <definedName name="rty_3" hidden="1">{"Riqfin97",#N/A,FALSE,"Tran";"Riqfinpro",#N/A,FALSE,"Tran"}</definedName>
    <definedName name="rty_4" hidden="1">{"Riqfin97",#N/A,FALSE,"Tran";"Riqfinpro",#N/A,FALSE,"Tran"}</definedName>
    <definedName name="rubros">#REF!</definedName>
    <definedName name="rubros1">#REF!</definedName>
    <definedName name="RUTA" localSheetId="1">'[6]prog-2003'!#REF!</definedName>
    <definedName name="RUTA">'[7]prog-2003'!#REF!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[35]Base!$DD1</definedName>
    <definedName name="S.1">#REF!</definedName>
    <definedName name="S.11">#REF!</definedName>
    <definedName name="S.111">#REF!</definedName>
    <definedName name="S.112">#REF!</definedName>
    <definedName name="S.1121">#REF!</definedName>
    <definedName name="S.1122">#REF!</definedName>
    <definedName name="S.12">#REF!</definedName>
    <definedName name="S.121">#REF!</definedName>
    <definedName name="S.122">#REF!</definedName>
    <definedName name="S.1221">#REF!</definedName>
    <definedName name="S.12211">#REF!</definedName>
    <definedName name="S.12212">#REF!</definedName>
    <definedName name="S.12213">#REF!</definedName>
    <definedName name="S.1222">#REF!</definedName>
    <definedName name="S.12221">#REF!</definedName>
    <definedName name="S.12222">#REF!</definedName>
    <definedName name="S.12223">#REF!</definedName>
    <definedName name="S.123">#REF!</definedName>
    <definedName name="S.1231">#REF!</definedName>
    <definedName name="S.1232">#REF!</definedName>
    <definedName name="S.1233">#REF!</definedName>
    <definedName name="S.124">#REF!</definedName>
    <definedName name="S.125">#REF!</definedName>
    <definedName name="S.1251">#REF!</definedName>
    <definedName name="S.12511">#REF!</definedName>
    <definedName name="S.12512">#REF!</definedName>
    <definedName name="S.1252">#REF!</definedName>
    <definedName name="S.12521">#REF!</definedName>
    <definedName name="S.12522">#REF!</definedName>
    <definedName name="S.13">#REF!</definedName>
    <definedName name="S.131">#REF!</definedName>
    <definedName name="S.132">#REF!</definedName>
    <definedName name="S.133">#REF!</definedName>
    <definedName name="S.134">#REF!</definedName>
    <definedName name="S.14">#REF!</definedName>
    <definedName name="S.15">#REF!</definedName>
    <definedName name="S.2">#REF!</definedName>
    <definedName name="sad" hidden="1">{"Riqfin97",#N/A,FALSE,"Tran";"Riqfinpro",#N/A,FALSE,"Tran"}</definedName>
    <definedName name="sad_1" hidden="1">{"Riqfin97",#N/A,FALSE,"Tran";"Riqfinpro",#N/A,FALSE,"Tran"}</definedName>
    <definedName name="sad_1_1" hidden="1">{"Riqfin97",#N/A,FALSE,"Tran";"Riqfinpro",#N/A,FALSE,"Tran"}</definedName>
    <definedName name="sad_1_2" hidden="1">{"Riqfin97",#N/A,FALSE,"Tran";"Riqfinpro",#N/A,FALSE,"Tran"}</definedName>
    <definedName name="sad_1_3" hidden="1">{"Riqfin97",#N/A,FALSE,"Tran";"Riqfinpro",#N/A,FALSE,"Tran"}</definedName>
    <definedName name="sad_1_4" hidden="1">{"Riqfin97",#N/A,FALSE,"Tran";"Riqfinpro",#N/A,FALSE,"Tran"}</definedName>
    <definedName name="sad_2" hidden="1">{"Riqfin97",#N/A,FALSE,"Tran";"Riqfinpro",#N/A,FALSE,"Tran"}</definedName>
    <definedName name="sad_3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>#REF!</definedName>
    <definedName name="Saldo_Semanal">#REF!</definedName>
    <definedName name="SALDOS">[29]FMI!$A$5:$T$77</definedName>
    <definedName name="SALVAR">#REF!</definedName>
    <definedName name="SB">[35]Base!$DF1</definedName>
    <definedName name="sb_1">[35]Base!$DF1048576</definedName>
    <definedName name="sbdfgbvsdg" hidden="1">{"Riqfin97",#N/A,FALSE,"Tran";"Riqfinpro",#N/A,FALSE,"Tran"}</definedName>
    <definedName name="sbdfgbvsdg_1" hidden="1">{"Riqfin97",#N/A,FALSE,"Tran";"Riqfinpro",#N/A,FALSE,"Tran"}</definedName>
    <definedName name="sbdfgbvsdg_1_1" hidden="1">{"Riqfin97",#N/A,FALSE,"Tran";"Riqfinpro",#N/A,FALSE,"Tran"}</definedName>
    <definedName name="sbdfgbvsdg_1_2" hidden="1">{"Riqfin97",#N/A,FALSE,"Tran";"Riqfinpro",#N/A,FALSE,"Tran"}</definedName>
    <definedName name="sbdfgbvsdg_1_3" hidden="1">{"Riqfin97",#N/A,FALSE,"Tran";"Riqfinpro",#N/A,FALSE,"Tran"}</definedName>
    <definedName name="sbdfgbvsdg_1_4" hidden="1">{"Riqfin97",#N/A,FALSE,"Tran";"Riqfinpro",#N/A,FALSE,"Tran"}</definedName>
    <definedName name="sbdfgbvsdg_2" hidden="1">{"Riqfin97",#N/A,FALSE,"Tran";"Riqfinpro",#N/A,FALSE,"Tran"}</definedName>
    <definedName name="sbdfgbvsdg_3" hidden="1">{"Riqfin97",#N/A,FALSE,"Tran";"Riqfinpro",#N/A,FALSE,"Tran"}</definedName>
    <definedName name="sbdfgbvsdg_4" hidden="1">{"Riqfin97",#N/A,FALSE,"Tran";"Riqfinpro",#N/A,FALSE,"Tran"}</definedName>
    <definedName name="sbop">[35]Base!$DG1</definedName>
    <definedName name="ScaleFactor">[107]Summary!$G$250</definedName>
    <definedName name="SCEN2">'[108]BOP Summary'!$AU$1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fadgfd" hidden="1">{"'RIN-INTRANET'!$A$1:$K$71"}</definedName>
    <definedName name="sdfadgfd_1" hidden="1">{"'RIN-INTRANET'!$A$1:$K$71"}</definedName>
    <definedName name="sdfadgfd_1_1" hidden="1">{"'RIN-INTRANET'!$A$1:$K$71"}</definedName>
    <definedName name="sdfadgfd_1_2" hidden="1">{"'RIN-INTRANET'!$A$1:$K$71"}</definedName>
    <definedName name="sdfadgfd_1_3" hidden="1">{"'RIN-INTRANET'!$A$1:$K$71"}</definedName>
    <definedName name="sdfadgfd_1_4" hidden="1">{"'RIN-INTRANET'!$A$1:$K$71"}</definedName>
    <definedName name="sdfadgfd_2" hidden="1">{"'RIN-INTRANET'!$A$1:$K$71"}</definedName>
    <definedName name="sdfadgfd_3" hidden="1">{"'RIN-INTRANET'!$A$1:$K$71"}</definedName>
    <definedName name="sdfadgfd_4" hidden="1">{"'RIN-INTRANET'!$A$1:$K$71"}</definedName>
    <definedName name="sdfasdf" hidden="1">{"Tab1",#N/A,FALSE,"P";"Tab2",#N/A,FALSE,"P"}</definedName>
    <definedName name="sdfasdf_1" hidden="1">{"Tab1",#N/A,FALSE,"P";"Tab2",#N/A,FALSE,"P"}</definedName>
    <definedName name="sdfasdf_1_1" hidden="1">{"Tab1",#N/A,FALSE,"P";"Tab2",#N/A,FALSE,"P"}</definedName>
    <definedName name="sdfasdf_1_2" hidden="1">{"Tab1",#N/A,FALSE,"P";"Tab2",#N/A,FALSE,"P"}</definedName>
    <definedName name="sdfasdf_1_3" hidden="1">{"Tab1",#N/A,FALSE,"P";"Tab2",#N/A,FALSE,"P"}</definedName>
    <definedName name="sdfasdf_1_4" hidden="1">{"Tab1",#N/A,FALSE,"P";"Tab2",#N/A,FALSE,"P"}</definedName>
    <definedName name="sdfasdf_2" hidden="1">{"Tab1",#N/A,FALSE,"P";"Tab2",#N/A,FALSE,"P"}</definedName>
    <definedName name="sdfasdf_3" hidden="1">{"Tab1",#N/A,FALSE,"P";"Tab2",#N/A,FALSE,"P"}</definedName>
    <definedName name="sdfasdf_4" hidden="1">{"Tab1",#N/A,FALSE,"P";"Tab2",#N/A,FALSE,"P"}</definedName>
    <definedName name="sdfdffg">#REF!</definedName>
    <definedName name="sdfgdsgsdf" hidden="1">{"Riqfin97",#N/A,FALSE,"Tran";"Riqfinpro",#N/A,FALSE,"Tran"}</definedName>
    <definedName name="sdfgdsgsdf_1" hidden="1">{"Riqfin97",#N/A,FALSE,"Tran";"Riqfinpro",#N/A,FALSE,"Tran"}</definedName>
    <definedName name="sdfgdsgsdf_1_1" hidden="1">{"Riqfin97",#N/A,FALSE,"Tran";"Riqfinpro",#N/A,FALSE,"Tran"}</definedName>
    <definedName name="sdfgdsgsdf_1_2" hidden="1">{"Riqfin97",#N/A,FALSE,"Tran";"Riqfinpro",#N/A,FALSE,"Tran"}</definedName>
    <definedName name="sdfgdsgsdf_1_3" hidden="1">{"Riqfin97",#N/A,FALSE,"Tran";"Riqfinpro",#N/A,FALSE,"Tran"}</definedName>
    <definedName name="sdfgdsgsdf_1_4" hidden="1">{"Riqfin97",#N/A,FALSE,"Tran";"Riqfinpro",#N/A,FALSE,"Tran"}</definedName>
    <definedName name="sdfgdsgsdf_2" hidden="1">{"Riqfin97",#N/A,FALSE,"Tran";"Riqfinpro",#N/A,FALSE,"Tran"}</definedName>
    <definedName name="sdfgdsgsdf_3" hidden="1">{"Riqfin97",#N/A,FALSE,"Tran";"Riqfinpro",#N/A,FALSE,"Tran"}</definedName>
    <definedName name="sdfgdsgsdf_4" hidden="1">{"Riqfin97",#N/A,FALSE,"Tran";"Riqfinpro",#N/A,FALSE,"Tran"}</definedName>
    <definedName name="sdfgsdfgsfg">#REF!</definedName>
    <definedName name="sdfgsdg" hidden="1">{"Riqfin97",#N/A,FALSE,"Tran";"Riqfinpro",#N/A,FALSE,"Tran"}</definedName>
    <definedName name="sdfgsdg_1" hidden="1">{"Riqfin97",#N/A,FALSE,"Tran";"Riqfinpro",#N/A,FALSE,"Tran"}</definedName>
    <definedName name="sdfgsdg_1_1" hidden="1">{"Riqfin97",#N/A,FALSE,"Tran";"Riqfinpro",#N/A,FALSE,"Tran"}</definedName>
    <definedName name="sdfgsdg_1_2" hidden="1">{"Riqfin97",#N/A,FALSE,"Tran";"Riqfinpro",#N/A,FALSE,"Tran"}</definedName>
    <definedName name="sdfgsdg_1_3" hidden="1">{"Riqfin97",#N/A,FALSE,"Tran";"Riqfinpro",#N/A,FALSE,"Tran"}</definedName>
    <definedName name="sdfgsdg_1_4" hidden="1">{"Riqfin97",#N/A,FALSE,"Tran";"Riqfinpro",#N/A,FALSE,"Tran"}</definedName>
    <definedName name="sdfgsdg_2" hidden="1">{"Riqfin97",#N/A,FALSE,"Tran";"Riqfinpro",#N/A,FALSE,"Tran"}</definedName>
    <definedName name="sdfgsdg_3" hidden="1">{"Riqfin97",#N/A,FALSE,"Tran";"Riqfinpro",#N/A,FALSE,"Tran"}</definedName>
    <definedName name="sdfgsdg_4" hidden="1">{"Riqfin97",#N/A,FALSE,"Tran";"Riqfinpro",#N/A,FALSE,"Tran"}</definedName>
    <definedName name="sdfgtwetw" hidden="1">{"Tab1",#N/A,FALSE,"P";"Tab2",#N/A,FALSE,"P"}</definedName>
    <definedName name="sdfgtwetw_1" hidden="1">{"Tab1",#N/A,FALSE,"P";"Tab2",#N/A,FALSE,"P"}</definedName>
    <definedName name="sdfgtwetw_1_1" hidden="1">{"Tab1",#N/A,FALSE,"P";"Tab2",#N/A,FALSE,"P"}</definedName>
    <definedName name="sdfgtwetw_1_2" hidden="1">{"Tab1",#N/A,FALSE,"P";"Tab2",#N/A,FALSE,"P"}</definedName>
    <definedName name="sdfgtwetw_1_3" hidden="1">{"Tab1",#N/A,FALSE,"P";"Tab2",#N/A,FALSE,"P"}</definedName>
    <definedName name="sdfgtwetw_1_4" hidden="1">{"Tab1",#N/A,FALSE,"P";"Tab2",#N/A,FALSE,"P"}</definedName>
    <definedName name="sdfgtwetw_2" hidden="1">{"Tab1",#N/A,FALSE,"P";"Tab2",#N/A,FALSE,"P"}</definedName>
    <definedName name="sdfgtwetw_3" hidden="1">{"Tab1",#N/A,FALSE,"P";"Tab2",#N/A,FALSE,"P"}</definedName>
    <definedName name="sdfgtwetw_4" hidden="1">{"Tab1",#N/A,FALSE,"P";"Tab2",#N/A,FALSE,"P"}</definedName>
    <definedName name="sdfgwegtrwert" hidden="1">{"Tab1",#N/A,FALSE,"P";"Tab2",#N/A,FALSE,"P"}</definedName>
    <definedName name="sdfgwegtrwert_1" hidden="1">{"Tab1",#N/A,FALSE,"P";"Tab2",#N/A,FALSE,"P"}</definedName>
    <definedName name="sdfgwegtrwert_1_1" hidden="1">{"Tab1",#N/A,FALSE,"P";"Tab2",#N/A,FALSE,"P"}</definedName>
    <definedName name="sdfgwegtrwert_1_2" hidden="1">{"Tab1",#N/A,FALSE,"P";"Tab2",#N/A,FALSE,"P"}</definedName>
    <definedName name="sdfgwegtrwert_1_3" hidden="1">{"Tab1",#N/A,FALSE,"P";"Tab2",#N/A,FALSE,"P"}</definedName>
    <definedName name="sdfgwegtrwert_1_4" hidden="1">{"Tab1",#N/A,FALSE,"P";"Tab2",#N/A,FALSE,"P"}</definedName>
    <definedName name="sdfgwegtrwert_2" hidden="1">{"Tab1",#N/A,FALSE,"P";"Tab2",#N/A,FALSE,"P"}</definedName>
    <definedName name="sdfgwegtrwert_3" hidden="1">{"Tab1",#N/A,FALSE,"P";"Tab2",#N/A,FALSE,"P"}</definedName>
    <definedName name="sdfgwegtrwert_4" hidden="1">{"Tab1",#N/A,FALSE,"P";"Tab2",#N/A,FALSE,"P"}</definedName>
    <definedName name="sdfgwergtswdgfsdr" hidden="1">{"Tab1",#N/A,FALSE,"P";"Tab2",#N/A,FALSE,"P"}</definedName>
    <definedName name="sdfgwergtswdgfsdr_1" hidden="1">{"Tab1",#N/A,FALSE,"P";"Tab2",#N/A,FALSE,"P"}</definedName>
    <definedName name="sdfgwergtswdgfsdr_1_1" hidden="1">{"Tab1",#N/A,FALSE,"P";"Tab2",#N/A,FALSE,"P"}</definedName>
    <definedName name="sdfgwergtswdgfsdr_1_2" hidden="1">{"Tab1",#N/A,FALSE,"P";"Tab2",#N/A,FALSE,"P"}</definedName>
    <definedName name="sdfgwergtswdgfsdr_1_3" hidden="1">{"Tab1",#N/A,FALSE,"P";"Tab2",#N/A,FALSE,"P"}</definedName>
    <definedName name="sdfgwergtswdgfsdr_1_4" hidden="1">{"Tab1",#N/A,FALSE,"P";"Tab2",#N/A,FALSE,"P"}</definedName>
    <definedName name="sdfgwergtswdgfsdr_2" hidden="1">{"Tab1",#N/A,FALSE,"P";"Tab2",#N/A,FALSE,"P"}</definedName>
    <definedName name="sdfgwergtswdgfsdr_3" hidden="1">{"Tab1",#N/A,FALSE,"P";"Tab2",#N/A,FALSE,"P"}</definedName>
    <definedName name="sdfgwergtswdgfsdr_4" hidden="1">{"Tab1",#N/A,FALSE,"P";"Tab2",#N/A,FALSE,"P"}</definedName>
    <definedName name="sdfgwtrwe" hidden="1">{"Minpmon",#N/A,FALSE,"Monthinput"}</definedName>
    <definedName name="sdfgwtrwe_1" hidden="1">{"Minpmon",#N/A,FALSE,"Monthinput"}</definedName>
    <definedName name="sdfgwtrwe_1_1" hidden="1">{"Minpmon",#N/A,FALSE,"Monthinput"}</definedName>
    <definedName name="sdfgwtrwe_1_2" hidden="1">{"Minpmon",#N/A,FALSE,"Monthinput"}</definedName>
    <definedName name="sdfgwtrwe_1_3" hidden="1">{"Minpmon",#N/A,FALSE,"Monthinput"}</definedName>
    <definedName name="sdfgwtrwe_1_4" hidden="1">{"Minpmon",#N/A,FALSE,"Monthinput"}</definedName>
    <definedName name="sdfgwtrwe_2" hidden="1">{"Minpmon",#N/A,FALSE,"Monthinput"}</definedName>
    <definedName name="sdfgwtrwe_3" hidden="1">{"Minpmon",#N/A,FALSE,"Monthinput"}</definedName>
    <definedName name="sdfgwtrwe_4" hidden="1">{"Minpmon",#N/A,FALSE,"Monthinput"}</definedName>
    <definedName name="sdfvadf" hidden="1">{"Riqfin97",#N/A,FALSE,"Tran";"Riqfinpro",#N/A,FALSE,"Tran"}</definedName>
    <definedName name="sdfvadf_1" hidden="1">{"Riqfin97",#N/A,FALSE,"Tran";"Riqfinpro",#N/A,FALSE,"Tran"}</definedName>
    <definedName name="sdfvadf_1_1" hidden="1">{"Riqfin97",#N/A,FALSE,"Tran";"Riqfinpro",#N/A,FALSE,"Tran"}</definedName>
    <definedName name="sdfvadf_1_2" hidden="1">{"Riqfin97",#N/A,FALSE,"Tran";"Riqfinpro",#N/A,FALSE,"Tran"}</definedName>
    <definedName name="sdfvadf_1_3" hidden="1">{"Riqfin97",#N/A,FALSE,"Tran";"Riqfinpro",#N/A,FALSE,"Tran"}</definedName>
    <definedName name="sdfvadf_1_4" hidden="1">{"Riqfin97",#N/A,FALSE,"Tran";"Riqfinpro",#N/A,FALSE,"Tran"}</definedName>
    <definedName name="sdfvadf_2" hidden="1">{"Riqfin97",#N/A,FALSE,"Tran";"Riqfinpro",#N/A,FALSE,"Tran"}</definedName>
    <definedName name="sdfvadf_3" hidden="1">{"Riqfin97",#N/A,FALSE,"Tran";"Riqfinpro",#N/A,FALSE,"Tran"}</definedName>
    <definedName name="sdfvadf_4" hidden="1">{"Riqfin97",#N/A,FALSE,"Tran";"Riqfinpro",#N/A,FALSE,"Tran"}</definedName>
    <definedName name="sdgsg" hidden="1">#REF!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hidden="1">{"'RIN-INTRANET'!$A$1:$K$71"}</definedName>
    <definedName name="sdjkxdjh_1" hidden="1">{"'RIN-INTRANET'!$A$1:$K$71"}</definedName>
    <definedName name="sdjkxdjh_1_1" hidden="1">{"'RIN-INTRANET'!$A$1:$K$71"}</definedName>
    <definedName name="sdjkxdjh_1_1_1" hidden="1">{"'RIN-INTRANET'!$A$1:$K$71"}</definedName>
    <definedName name="sdjkxdjh_1_1_2" hidden="1">{"'RIN-INTRANET'!$A$1:$K$71"}</definedName>
    <definedName name="sdjkxdjh_1_1_3" hidden="1">{"'RIN-INTRANET'!$A$1:$K$71"}</definedName>
    <definedName name="sdjkxdjh_1_1_4" hidden="1">{"'RIN-INTRANET'!$A$1:$K$71"}</definedName>
    <definedName name="sdjkxdjh_1_2" hidden="1">{"'RIN-INTRANET'!$A$1:$K$71"}</definedName>
    <definedName name="sdjkxdjh_1_2_1" hidden="1">{"'RIN-INTRANET'!$A$1:$K$71"}</definedName>
    <definedName name="sdjkxdjh_1_2_2" hidden="1">{"'RIN-INTRANET'!$A$1:$K$71"}</definedName>
    <definedName name="sdjkxdjh_1_2_3" hidden="1">{"'RIN-INTRANET'!$A$1:$K$71"}</definedName>
    <definedName name="sdjkxdjh_1_3" hidden="1">{"'RIN-INTRANET'!$A$1:$K$71"}</definedName>
    <definedName name="sdjkxdjh_1_4" hidden="1">{"'RIN-INTRANET'!$A$1:$K$71"}</definedName>
    <definedName name="sdjkxdjh_1_5" hidden="1">{"'RIN-INTRANET'!$A$1:$K$71"}</definedName>
    <definedName name="sdjkxdjh_2" hidden="1">{"'RIN-INTRANET'!$A$1:$K$71"}</definedName>
    <definedName name="sdjkxdjh_2_1" hidden="1">{"'RIN-INTRANET'!$A$1:$K$71"}</definedName>
    <definedName name="sdjkxdjh_2_2" hidden="1">{"'RIN-INTRANET'!$A$1:$K$71"}</definedName>
    <definedName name="sdjkxdjh_2_3" hidden="1">{"'RIN-INTRANET'!$A$1:$K$71"}</definedName>
    <definedName name="sdjkxdjh_2_4" hidden="1">{"'RIN-INTRANET'!$A$1:$K$71"}</definedName>
    <definedName name="sdjkxdjh_3" hidden="1">{"'RIN-INTRANET'!$A$1:$K$71"}</definedName>
    <definedName name="sdjkxdjh_4" hidden="1">{"'RIN-INTRANET'!$A$1:$K$71"}</definedName>
    <definedName name="sdjkxdjh_5" hidden="1">{"'RIN-INTRANET'!$A$1:$K$71"}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[35]Base!$DE1</definedName>
    <definedName name="sdr" hidden="1">{"Riqfin97",#N/A,FALSE,"Tran";"Riqfinpro",#N/A,FALSE,"Tran"}</definedName>
    <definedName name="sdr_1" hidden="1">{"Riqfin97",#N/A,FALSE,"Tran";"Riqfinpro",#N/A,FALSE,"Tran"}</definedName>
    <definedName name="sdr_1_1" hidden="1">{"Riqfin97",#N/A,FALSE,"Tran";"Riqfinpro",#N/A,FALSE,"Tran"}</definedName>
    <definedName name="sdr_1_2" hidden="1">{"Riqfin97",#N/A,FALSE,"Tran";"Riqfinpro",#N/A,FALSE,"Tran"}</definedName>
    <definedName name="sdr_1_3" hidden="1">{"Riqfin97",#N/A,FALSE,"Tran";"Riqfinpro",#N/A,FALSE,"Tran"}</definedName>
    <definedName name="sdr_1_4" hidden="1">{"Riqfin97",#N/A,FALSE,"Tran";"Riqfinpro",#N/A,FALSE,"Tran"}</definedName>
    <definedName name="sdr_2" hidden="1">{"Riqfin97",#N/A,FALSE,"Tran";"Riqfinpro",#N/A,FALSE,"Tran"}</definedName>
    <definedName name="sdr_3" hidden="1">{"Riqfin97",#N/A,FALSE,"Tran";"Riqfinpro",#N/A,FALSE,"Tran"}</definedName>
    <definedName name="sdr_4" hidden="1">{"Riqfin97",#N/A,FALSE,"Tran";"Riqfinpro",#N/A,FALSE,"Tran"}</definedName>
    <definedName name="SDR_Q198">'[54]Fin Q'!#REF!</definedName>
    <definedName name="SDR_Q298">'[54]Fin Q'!#REF!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>#REF!</definedName>
    <definedName name="sdsd" hidden="1">{"Riqfin97",#N/A,FALSE,"Tran";"Riqfinpro",#N/A,FALSE,"Tran"}</definedName>
    <definedName name="sdsd_1" hidden="1">{"Riqfin97",#N/A,FALSE,"Tran";"Riqfinpro",#N/A,FALSE,"Tran"}</definedName>
    <definedName name="sdsd_1_1" hidden="1">{"Riqfin97",#N/A,FALSE,"Tran";"Riqfinpro",#N/A,FALSE,"Tran"}</definedName>
    <definedName name="sdsd_1_2" hidden="1">{"Riqfin97",#N/A,FALSE,"Tran";"Riqfinpro",#N/A,FALSE,"Tran"}</definedName>
    <definedName name="sdsd_1_3" hidden="1">{"Riqfin97",#N/A,FALSE,"Tran";"Riqfinpro",#N/A,FALSE,"Tran"}</definedName>
    <definedName name="sdsd_1_4" hidden="1">{"Riqfin97",#N/A,FALSE,"Tran";"Riqfinpro",#N/A,FALSE,"Tran"}</definedName>
    <definedName name="sdsd_2" hidden="1">{"Riqfin97",#N/A,FALSE,"Tran";"Riqfinpro",#N/A,FALSE,"Tran"}</definedName>
    <definedName name="sdsd_3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4">Scheduled_Payment+Extra_Payment</definedName>
    <definedName name="sdsds" localSheetId="15">Scheduled_Payment+Extra_Payment</definedName>
    <definedName name="sdsds" localSheetId="17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8">Scheduled_Payment+Extra_Payment</definedName>
    <definedName name="sdsds" localSheetId="9">Scheduled_Payment+Extra_Payment</definedName>
    <definedName name="sdsds">Scheduled_Payment+Extra_Payment</definedName>
    <definedName name="sdvaefgearg">#REF!</definedName>
    <definedName name="SECIND" localSheetId="1">#REF!</definedName>
    <definedName name="SECIND">#REF!</definedName>
    <definedName name="SECTEX">'[12]PIB corr'!#REF!</definedName>
    <definedName name="SECTORES">[98]SPNF!#REF!</definedName>
    <definedName name="SECTORS">#REF!</definedName>
    <definedName name="sei">[45]sei!$A$61:$I$139</definedName>
    <definedName name="Selected_Economic_and_Financial_Indicators">#REF!</definedName>
    <definedName name="semanales">#REF!</definedName>
    <definedName name="SEMESTRE">#REF!</definedName>
    <definedName name="sencount" hidden="1">2</definedName>
    <definedName name="SEPTIEMBRE" hidden="1">{"'boletin'!$A$1:$R$73"}</definedName>
    <definedName name="ser" hidden="1">{"Riqfin97",#N/A,FALSE,"Tran";"Riqfinpro",#N/A,FALSE,"Tran"}</definedName>
    <definedName name="ser_1" hidden="1">{"Riqfin97",#N/A,FALSE,"Tran";"Riqfinpro",#N/A,FALSE,"Tran"}</definedName>
    <definedName name="ser_1_1" hidden="1">{"Riqfin97",#N/A,FALSE,"Tran";"Riqfinpro",#N/A,FALSE,"Tran"}</definedName>
    <definedName name="ser_1_2" hidden="1">{"Riqfin97",#N/A,FALSE,"Tran";"Riqfinpro",#N/A,FALSE,"Tran"}</definedName>
    <definedName name="ser_1_3" hidden="1">{"Riqfin97",#N/A,FALSE,"Tran";"Riqfinpro",#N/A,FALSE,"Tran"}</definedName>
    <definedName name="ser_1_4" hidden="1">{"Riqfin97",#N/A,FALSE,"Tran";"Riqfinpro",#N/A,FALSE,"Tran"}</definedName>
    <definedName name="ser_2" hidden="1">{"Riqfin97",#N/A,FALSE,"Tran";"Riqfinpro",#N/A,FALSE,"Tran"}</definedName>
    <definedName name="ser_3" hidden="1">{"Riqfin97",#N/A,FALSE,"Tran";"Riqfinpro",#N/A,FALSE,"Tran"}</definedName>
    <definedName name="ser_4" hidden="1">{"Riqfin97",#N/A,FALSE,"Tran";"Riqfinpro",#N/A,FALSE,"Tran"}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>#REF!</definedName>
    <definedName name="SERVIC">#REF!</definedName>
    <definedName name="SET">#REF!</definedName>
    <definedName name="sfgsf">#REF!</definedName>
    <definedName name="sfgwe" hidden="1">{"Riqfin97",#N/A,FALSE,"Tran";"Riqfinpro",#N/A,FALSE,"Tran"}</definedName>
    <definedName name="sfgwe_1" hidden="1">{"Riqfin97",#N/A,FALSE,"Tran";"Riqfinpro",#N/A,FALSE,"Tran"}</definedName>
    <definedName name="sfgwe_1_1" hidden="1">{"Riqfin97",#N/A,FALSE,"Tran";"Riqfinpro",#N/A,FALSE,"Tran"}</definedName>
    <definedName name="sfgwe_1_2" hidden="1">{"Riqfin97",#N/A,FALSE,"Tran";"Riqfinpro",#N/A,FALSE,"Tran"}</definedName>
    <definedName name="sfgwe_1_3" hidden="1">{"Riqfin97",#N/A,FALSE,"Tran";"Riqfinpro",#N/A,FALSE,"Tran"}</definedName>
    <definedName name="sfgwe_1_4" hidden="1">{"Riqfin97",#N/A,FALSE,"Tran";"Riqfinpro",#N/A,FALSE,"Tran"}</definedName>
    <definedName name="sfgwe_2" hidden="1">{"Riqfin97",#N/A,FALSE,"Tran";"Riqfinpro",#N/A,FALSE,"Tran"}</definedName>
    <definedName name="sfgwe_3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[35]Base!$DH1</definedName>
    <definedName name="sges">[35]Base!#REF!</definedName>
    <definedName name="sgewrgwer" hidden="1">{"Minpmon",#N/A,FALSE,"Monthinput"}</definedName>
    <definedName name="sgewrgwer_1" hidden="1">{"Minpmon",#N/A,FALSE,"Monthinput"}</definedName>
    <definedName name="sgewrgwer_1_1" hidden="1">{"Minpmon",#N/A,FALSE,"Monthinput"}</definedName>
    <definedName name="sgewrgwer_1_2" hidden="1">{"Minpmon",#N/A,FALSE,"Monthinput"}</definedName>
    <definedName name="sgewrgwer_1_3" hidden="1">{"Minpmon",#N/A,FALSE,"Monthinput"}</definedName>
    <definedName name="sgewrgwer_1_4" hidden="1">{"Minpmon",#N/A,FALSE,"Monthinput"}</definedName>
    <definedName name="sgewrgwer_2" hidden="1">{"Minpmon",#N/A,FALSE,"Monthinput"}</definedName>
    <definedName name="sgewrgwer_3" hidden="1">{"Minpmon",#N/A,FALSE,"Monthinput"}</definedName>
    <definedName name="sgewrgwer_4" hidden="1">{"Minpmon",#N/A,FALSE,"Monthinput"}</definedName>
    <definedName name="sgFon">[35]Base!$DJ1</definedName>
    <definedName name="SGI">[35]Base!$DL1</definedName>
    <definedName name="SGO">[35]Base!$DM1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IDXGOB">'[59]SFISCAL-MOD'!$146:$146</definedName>
    <definedName name="sisfin2">#REF!</definedName>
    <definedName name="SISTEMA_BANCARIO_NACIONAL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>#REF!</definedName>
    <definedName name="SOYA1">#REF!</definedName>
    <definedName name="SPANUAL" localSheetId="1">'[6]prog-2003'!#REF!</definedName>
    <definedName name="SPANUAL">'[7]prog-2003'!#REF!</definedName>
    <definedName name="SPANUALPIB" localSheetId="1">'[6]prog-2003'!#REF!</definedName>
    <definedName name="SPANUALPIB">'[7]prog-2003'!#REF!</definedName>
    <definedName name="SR_2">#REF!</definedName>
    <definedName name="SR_3">#REF!</definedName>
    <definedName name="sr_7">#REF!</definedName>
    <definedName name="SRT11_1" hidden="1">{"Minpmon",#N/A,FALSE,"Monthinput"}</definedName>
    <definedName name="SRT11_1_1" hidden="1">{"Minpmon",#N/A,FALSE,"Monthinput"}</definedName>
    <definedName name="SRT11_1_2" hidden="1">{"Minpmon",#N/A,FALSE,"Monthinput"}</definedName>
    <definedName name="SRT11_1_3" hidden="1">{"Minpmon",#N/A,FALSE,"Monthinput"}</definedName>
    <definedName name="SRT11_1_4" hidden="1">{"Minpmon",#N/A,FALSE,"Monthinput"}</definedName>
    <definedName name="SRT11_2" hidden="1">{"Minpmon",#N/A,FALSE,"Monthinput"}</definedName>
    <definedName name="SRT11_3" hidden="1">{"Minpmon",#N/A,FALSE,"Monthinput"}</definedName>
    <definedName name="SRT11_4" hidden="1">{"Minpmon",#N/A,FALSE,"Monthinput"}</definedName>
    <definedName name="srwertwerg" hidden="1">{"Riqfin97",#N/A,FALSE,"Tran";"Riqfinpro",#N/A,FALSE,"Tran"}</definedName>
    <definedName name="srwertwerg_1" hidden="1">{"Riqfin97",#N/A,FALSE,"Tran";"Riqfinpro",#N/A,FALSE,"Tran"}</definedName>
    <definedName name="srwertwerg_1_1" hidden="1">{"Riqfin97",#N/A,FALSE,"Tran";"Riqfinpro",#N/A,FALSE,"Tran"}</definedName>
    <definedName name="srwertwerg_1_2" hidden="1">{"Riqfin97",#N/A,FALSE,"Tran";"Riqfinpro",#N/A,FALSE,"Tran"}</definedName>
    <definedName name="srwertwerg_1_3" hidden="1">{"Riqfin97",#N/A,FALSE,"Tran";"Riqfinpro",#N/A,FALSE,"Tran"}</definedName>
    <definedName name="srwertwerg_1_4" hidden="1">{"Riqfin97",#N/A,FALSE,"Tran";"Riqfinpro",#N/A,FALSE,"Tran"}</definedName>
    <definedName name="srwertwerg_2" hidden="1">{"Riqfin97",#N/A,FALSE,"Tran";"Riqfinpro",#N/A,FALSE,"Tran"}</definedName>
    <definedName name="srwertwerg_3" hidden="1">{"Riqfin97",#N/A,FALSE,"Tran";"Riqfinpro",#N/A,FALSE,"Tran"}</definedName>
    <definedName name="srwertwerg_4" hidden="1">{"Riqfin97",#N/A,FALSE,"Tran";"Riqfinpro",#N/A,FALSE,"Tran"}</definedName>
    <definedName name="SS">[109]IMATA!$B$45:$B$108</definedName>
    <definedName name="ssbvb" hidden="1">{"Minpmon",#N/A,FALSE,"Monthinput"}</definedName>
    <definedName name="ssbvb_1" hidden="1">{"Minpmon",#N/A,FALSE,"Monthinput"}</definedName>
    <definedName name="ssbvb_1_1" hidden="1">{"Minpmon",#N/A,FALSE,"Monthinput"}</definedName>
    <definedName name="ssbvb_1_2" hidden="1">{"Minpmon",#N/A,FALSE,"Monthinput"}</definedName>
    <definedName name="ssbvb_1_3" hidden="1">{"Minpmon",#N/A,FALSE,"Monthinput"}</definedName>
    <definedName name="ssbvb_1_4" hidden="1">{"Minpmon",#N/A,FALSE,"Monthinput"}</definedName>
    <definedName name="ssbvb_2" hidden="1">{"Minpmon",#N/A,FALSE,"Monthinput"}</definedName>
    <definedName name="ssbvb_3" hidden="1">{"Minpmon",#N/A,FALSE,"Monthinput"}</definedName>
    <definedName name="ssbvb_4" hidden="1">{"Minpmon",#N/A,FALSE,"Monthinput"}</definedName>
    <definedName name="ssss" hidden="1">{"Riqfin97",#N/A,FALSE,"Tran";"Riqfinpro",#N/A,FALSE,"Tran"}</definedName>
    <definedName name="ssss_1" hidden="1">{"Riqfin97",#N/A,FALSE,"Tran";"Riqfinpro",#N/A,FALSE,"Tran"}</definedName>
    <definedName name="ssss_1_1" hidden="1">{"Riqfin97",#N/A,FALSE,"Tran";"Riqfinpro",#N/A,FALSE,"Tran"}</definedName>
    <definedName name="ssss_1_2" hidden="1">{"Riqfin97",#N/A,FALSE,"Tran";"Riqfinpro",#N/A,FALSE,"Tran"}</definedName>
    <definedName name="ssss_1_3" hidden="1">{"Riqfin97",#N/A,FALSE,"Tran";"Riqfinpro",#N/A,FALSE,"Tran"}</definedName>
    <definedName name="ssss_1_4" hidden="1">{"Riqfin97",#N/A,FALSE,"Tran";"Riqfinpro",#N/A,FALSE,"Tran"}</definedName>
    <definedName name="ssss_2" hidden="1">{"Riqfin97",#N/A,FALSE,"Tran";"Riqfinpro",#N/A,FALSE,"Tran"}</definedName>
    <definedName name="ssss_3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>#REF!</definedName>
    <definedName name="START">#REF!</definedName>
    <definedName name="stock" localSheetId="1">#REF!</definedName>
    <definedName name="stock">#REF!</definedName>
    <definedName name="Stocks" localSheetId="1">#REF!</definedName>
    <definedName name="Stocks">#REF!</definedName>
    <definedName name="STOP" localSheetId="1">#REF!</definedName>
    <definedName name="STOP">#REF!</definedName>
    <definedName name="SUITE">#N/A</definedName>
    <definedName name="SUMGDP">[81]NA!#REF!</definedName>
    <definedName name="Summary_Accounts_SR_table">#REF!</definedName>
    <definedName name="SUMTAB">[110]CPI:NA!$A$272:$R$990</definedName>
    <definedName name="SUPUESTO">#REF!</definedName>
    <definedName name="supuestos">#REF!</definedName>
    <definedName name="SW" localSheetId="1">'[6]prog-2003'!#REF!</definedName>
    <definedName name="SW">'[7]prog-2003'!#REF!</definedName>
    <definedName name="swe" hidden="1">{"Tab1",#N/A,FALSE,"P";"Tab2",#N/A,FALSE,"P"}</definedName>
    <definedName name="swe_1" hidden="1">{"Tab1",#N/A,FALSE,"P";"Tab2",#N/A,FALSE,"P"}</definedName>
    <definedName name="swe_1_1" hidden="1">{"Tab1",#N/A,FALSE,"P";"Tab2",#N/A,FALSE,"P"}</definedName>
    <definedName name="swe_1_2" hidden="1">{"Tab1",#N/A,FALSE,"P";"Tab2",#N/A,FALSE,"P"}</definedName>
    <definedName name="swe_1_3" hidden="1">{"Tab1",#N/A,FALSE,"P";"Tab2",#N/A,FALSE,"P"}</definedName>
    <definedName name="swe_1_4" hidden="1">{"Tab1",#N/A,FALSE,"P";"Tab2",#N/A,FALSE,"P"}</definedName>
    <definedName name="swe_2" hidden="1">{"Tab1",#N/A,FALSE,"P";"Tab2",#N/A,FALSE,"P"}</definedName>
    <definedName name="swe_3" hidden="1">{"Tab1",#N/A,FALSE,"P";"Tab2",#N/A,FALSE,"P"}</definedName>
    <definedName name="swe_4" hidden="1">{"Tab1",#N/A,FALSE,"P";"Tab2",#N/A,FALSE,"P"}</definedName>
    <definedName name="sxc" hidden="1">{"Riqfin97",#N/A,FALSE,"Tran";"Riqfinpro",#N/A,FALSE,"Tran"}</definedName>
    <definedName name="sxc_1" hidden="1">{"Riqfin97",#N/A,FALSE,"Tran";"Riqfinpro",#N/A,FALSE,"Tran"}</definedName>
    <definedName name="sxc_1_1" hidden="1">{"Riqfin97",#N/A,FALSE,"Tran";"Riqfinpro",#N/A,FALSE,"Tran"}</definedName>
    <definedName name="sxc_1_2" hidden="1">{"Riqfin97",#N/A,FALSE,"Tran";"Riqfinpro",#N/A,FALSE,"Tran"}</definedName>
    <definedName name="sxc_1_3" hidden="1">{"Riqfin97",#N/A,FALSE,"Tran";"Riqfinpro",#N/A,FALSE,"Tran"}</definedName>
    <definedName name="sxc_1_4" hidden="1">{"Riqfin97",#N/A,FALSE,"Tran";"Riqfinpro",#N/A,FALSE,"Tran"}</definedName>
    <definedName name="sxc_2" hidden="1">{"Riqfin97",#N/A,FALSE,"Tran";"Riqfinpro",#N/A,FALSE,"Tran"}</definedName>
    <definedName name="sxc_3" hidden="1">{"Riqfin97",#N/A,FALSE,"Tran";"Riqfinpro",#N/A,FALSE,"Tran"}</definedName>
    <definedName name="sxc_4" hidden="1">{"Riqfin97",#N/A,FALSE,"Tran";"Riqfinpro",#N/A,FALSE,"Tran"}</definedName>
    <definedName name="sxe" hidden="1">{"Riqfin97",#N/A,FALSE,"Tran";"Riqfinpro",#N/A,FALSE,"Tran"}</definedName>
    <definedName name="sxe_1" hidden="1">{"Riqfin97",#N/A,FALSE,"Tran";"Riqfinpro",#N/A,FALSE,"Tran"}</definedName>
    <definedName name="sxe_1_1" hidden="1">{"Riqfin97",#N/A,FALSE,"Tran";"Riqfinpro",#N/A,FALSE,"Tran"}</definedName>
    <definedName name="sxe_1_2" hidden="1">{"Riqfin97",#N/A,FALSE,"Tran";"Riqfinpro",#N/A,FALSE,"Tran"}</definedName>
    <definedName name="sxe_1_3" hidden="1">{"Riqfin97",#N/A,FALSE,"Tran";"Riqfinpro",#N/A,FALSE,"Tran"}</definedName>
    <definedName name="sxe_1_4" hidden="1">{"Riqfin97",#N/A,FALSE,"Tran";"Riqfinpro",#N/A,FALSE,"Tran"}</definedName>
    <definedName name="sxe_2" hidden="1">{"Riqfin97",#N/A,FALSE,"Tran";"Riqfinpro",#N/A,FALSE,"Tran"}</definedName>
    <definedName name="sxe_3" hidden="1">{"Riqfin97",#N/A,FALSE,"Tran";"Riqfinpro",#N/A,FALSE,"Tran"}</definedName>
    <definedName name="sxe_4" hidden="1">{"Riqfin97",#N/A,FALSE,"Tran";"Riqfinpro",#N/A,FALSE,"Tran"}</definedName>
    <definedName name="SySalarios">#REF!</definedName>
    <definedName name="SySespecie">#REF!</definedName>
    <definedName name="T" hidden="1">[35]Base!$DN1</definedName>
    <definedName name="t_1">[35]Base!$DN1048576</definedName>
    <definedName name="t4wh" hidden="1">{#N/A,#N/A,FALSE,"EMP_POP";#N/A,#N/A,FALSE,"UNEMPL"}</definedName>
    <definedName name="Tab_1">#REF!</definedName>
    <definedName name="Tab_1M">#REF!</definedName>
    <definedName name="Tab_1MCo">#REF!</definedName>
    <definedName name="Tab_2">#REF!</definedName>
    <definedName name="Tab_24">#REF!</definedName>
    <definedName name="Tab_3">#REF!</definedName>
    <definedName name="Tab_4">#REF!</definedName>
    <definedName name="Tab_5">#REF!</definedName>
    <definedName name="TAB1A">#REF!</definedName>
    <definedName name="TAB1CK">#REF!</definedName>
    <definedName name="Tab21new">'[111]Gov-20'!$A$1</definedName>
    <definedName name="Tab25a">#REF!</definedName>
    <definedName name="Tab25b">#REF!</definedName>
    <definedName name="TAB2A">#REF!</definedName>
    <definedName name="TAB5A">#REF!</definedName>
    <definedName name="TAB6A">'[31]Annual Tables'!#REF!</definedName>
    <definedName name="TAB6B">'[31]Annual Tables'!#REF!</definedName>
    <definedName name="TAB6C">#REF!</definedName>
    <definedName name="TAB7A">#REF!</definedName>
    <definedName name="TABCUM">#REF!</definedName>
    <definedName name="table">#REF!</definedName>
    <definedName name="Table___.__Nicaragua__Quantitative_Benchmarks_and_Performance_Criteria">#REF!</definedName>
    <definedName name="Table__47">[112]RED47!$A$1:$I$53</definedName>
    <definedName name="Table_1">#REF!</definedName>
    <definedName name="Table_1._Bolivia__Financial_Benchmarks_and_Performance_Criteria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0">#REF!</definedName>
    <definedName name="TABLE01_BOG">#REF!</definedName>
    <definedName name="TABLE02_ComBanks">#REF!</definedName>
    <definedName name="TABLE03">'[63]C:G'!$B$2:$X$215</definedName>
    <definedName name="TABLE03_Banking_System">#REF!</definedName>
    <definedName name="TABLE04_FinancialAssets">#REF!</definedName>
    <definedName name="TABLE05">#REF!</definedName>
    <definedName name="TABLE05_BondedDebt_byHolder">#REF!</definedName>
    <definedName name="TABLE06">#REF!</definedName>
    <definedName name="TABLE06_Reserve_Requirements">#REF!</definedName>
    <definedName name="TABLE07">#REF!</definedName>
    <definedName name="TABLE07_BondedDebt_byInstrument">#REF!</definedName>
    <definedName name="TABLE08">#REF!</definedName>
    <definedName name="TABLE08_GovFinancing">#REF!</definedName>
    <definedName name="TABLE09">#REF!</definedName>
    <definedName name="TABLE09_NIR">#REF!</definedName>
    <definedName name="Table1" localSheetId="1">#REF!</definedName>
    <definedName name="Table1">#REF!</definedName>
    <definedName name="table10">#REF!</definedName>
    <definedName name="TABLE10_Data_for_projection">#REF!</definedName>
    <definedName name="Table10A">#REF!</definedName>
    <definedName name="table11">#REF!</definedName>
    <definedName name="TABLE11_Gross_Reserves">#REF!</definedName>
    <definedName name="table15">#REF!</definedName>
    <definedName name="TABLE17">'[63]C:D'!$B$183:$U$249</definedName>
    <definedName name="TABLE1A">#REF!</definedName>
    <definedName name="Table2" localSheetId="1">#REF!</definedName>
    <definedName name="Table2">#REF!</definedName>
    <definedName name="TABLE21">'[63]C:D'!$B$370:$U$531</definedName>
    <definedName name="TABLE24">#REF!</definedName>
    <definedName name="TABLE2A">#REF!</definedName>
    <definedName name="table3">#REF!</definedName>
    <definedName name="TABLE34">'[68]loans&amp;grants(F)'!$B$7:$AI$56</definedName>
    <definedName name="TABLE35">'[95]loans&amp;grants(F)'!$B$58:$M$155</definedName>
    <definedName name="TABLE36">'[95]loans&amp;grants(F)'!$B$156:$N$204</definedName>
    <definedName name="TABLE37">'[95]loans&amp;grants(F)'!$B$247:$O$294</definedName>
    <definedName name="TABLE38">'[95]loans&amp;grants(F)'!$B$297:$AJ$368</definedName>
    <definedName name="TABLE39">'[95]loans&amp;grants(F)'!$B$297:$AJ$368</definedName>
    <definedName name="TABLE3A">#REF!</definedName>
    <definedName name="table4">#REF!</definedName>
    <definedName name="TABLE40">'[68]loans&amp;grants(F)'!$B$418:$AJ$446</definedName>
    <definedName name="TABLE42">'[68]loans&amp;grants(F)'!$B$467:$AK$521</definedName>
    <definedName name="TABLE43">'[95]loans&amp;grants(F)'!$B$37:$AK$376</definedName>
    <definedName name="TABLE44">#REF!</definedName>
    <definedName name="TABLE45">'[68]loans&amp;grants(F)'!$B$98:$AK$378</definedName>
    <definedName name="TABLE46">[63]F!#REF!</definedName>
    <definedName name="TABLE47">[63]F!#REF!</definedName>
    <definedName name="TABLE48">#REF!</definedName>
    <definedName name="TABLE49">#REF!</definedName>
    <definedName name="table5">#REF!</definedName>
    <definedName name="TABLE50">#REF!</definedName>
    <definedName name="TABLE51">#REF!</definedName>
    <definedName name="TABLE52">#REF!</definedName>
    <definedName name="TABLE53">#REF!</definedName>
    <definedName name="TABLE54">#REF!</definedName>
    <definedName name="TABLE55">#REF!</definedName>
    <definedName name="TABLE56">#REF!</definedName>
    <definedName name="TABLE57">#REF!</definedName>
    <definedName name="TABLE58">#REF!</definedName>
    <definedName name="TABLE59">#REF!</definedName>
    <definedName name="table6">#REF!</definedName>
    <definedName name="TABLE60">#REF!</definedName>
    <definedName name="TABLE61">#REF!</definedName>
    <definedName name="TABLE62">#REF!</definedName>
    <definedName name="TABLE63">#REF!</definedName>
    <definedName name="TABLE64">#REF!</definedName>
    <definedName name="TABLE65">#REF!</definedName>
    <definedName name="TABLE66">#REF!</definedName>
    <definedName name="TABLE67">#REF!</definedName>
    <definedName name="TABLE68">#REF!</definedName>
    <definedName name="TABLE69">#REF!</definedName>
    <definedName name="table7">#REF!</definedName>
    <definedName name="TABLE70">#REF!</definedName>
    <definedName name="TABLE71">#REF!</definedName>
    <definedName name="TABLE72">#REF!</definedName>
    <definedName name="TABLE73">#REF!</definedName>
    <definedName name="TABLE74">#REF!</definedName>
    <definedName name="TABLE75">#REF!</definedName>
    <definedName name="TABLE76">#REF!</definedName>
    <definedName name="TABLE77">#REF!</definedName>
    <definedName name="TABLE78">#REF!</definedName>
    <definedName name="TABLE79">#REF!</definedName>
    <definedName name="TABLE7A">#REF!</definedName>
    <definedName name="table8">#REF!</definedName>
    <definedName name="TABLE80">#REF!</definedName>
    <definedName name="TABLE8A">#REF!</definedName>
    <definedName name="TABLE8B">#REF!</definedName>
    <definedName name="TABLE8C">#REF!</definedName>
    <definedName name="TABLE8D">#REF!</definedName>
    <definedName name="table9">#REF!</definedName>
    <definedName name="TableA">#REF!</definedName>
    <definedName name="TABLEA1">'[113]Basic Data'!#REF!</definedName>
    <definedName name="TABLEA2">'[113]Basic Data'!#REF!</definedName>
    <definedName name="TableAAA">'[63]C:G'!$B$2:$X$215</definedName>
    <definedName name="Tableau_1._CAMEROUN__Principaux_indicateurs_économiques__financiers_et_sociaux_2001___2005">#REF!</definedName>
    <definedName name="Tableau_2___Equilibre_Epargne_investissement_et_financement_du_déficit_de_ressources">#REF!</definedName>
    <definedName name="Tableau_3___Données_relatives_à_l_environnement_extérieur_2003___2005">#REF!</definedName>
    <definedName name="Tableau_4___Contribution_de_la_demande_à_la_croissance_réeelle">#REF!</definedName>
    <definedName name="Tableau_5___Contribution_de_l_offre_à_la_croissance_réeelle">#REF!</definedName>
    <definedName name="Tableau_6___Tableau_budgétaire_résumé_2003___2005">#REF!</definedName>
    <definedName name="Tableau_9._CAMEROUN__Situation_monétaire_résumée_2001___2005">#REF!</definedName>
    <definedName name="TABLEb">[63]B:I!$B$54:$J$184</definedName>
    <definedName name="TableB1">#REF!</definedName>
    <definedName name="TableB2">#REF!</definedName>
    <definedName name="TableB3">#REF!</definedName>
    <definedName name="Tablec">'[63]C:F'!$A$147:$H$1016</definedName>
    <definedName name="TableC1">#REF!</definedName>
    <definedName name="TableC2">#REF!</definedName>
    <definedName name="TableC3">#REF!</definedName>
    <definedName name="tabled">'[63]C:D'!$B$183:$U$249</definedName>
    <definedName name="tablee">'[64]C:D'!$B$370:$U$531</definedName>
    <definedName name="tablef">[63]F!#REF!</definedName>
    <definedName name="tableg">[63]F!#REF!</definedName>
    <definedName name="TABMON">#REF!</definedName>
    <definedName name="TAME">#REF!</definedName>
    <definedName name="tarea1">#REF!</definedName>
    <definedName name="tarea2">#REF!</definedName>
    <definedName name="tasa" hidden="1">#REF!</definedName>
    <definedName name="TASAS_DE_INTERES_PROMEDIO">[102]PROMEDIO!$A$97:$G$121,[102]PROMEDIO!$A$248:$G$272</definedName>
    <definedName name="Tasas_Interes_06R">[114]A!$A$1:$T$54</definedName>
    <definedName name="tavo" hidden="1">{"Tab1",#N/A,FALSE,"P";"Tab2",#N/A,FALSE,"P"}</definedName>
    <definedName name="tavo_1" hidden="1">{"Tab1",#N/A,FALSE,"P";"Tab2",#N/A,FALSE,"P"}</definedName>
    <definedName name="tavo_1_1" hidden="1">{"Tab1",#N/A,FALSE,"P";"Tab2",#N/A,FALSE,"P"}</definedName>
    <definedName name="tavo_1_2" hidden="1">{"Tab1",#N/A,FALSE,"P";"Tab2",#N/A,FALSE,"P"}</definedName>
    <definedName name="tavo_1_3" hidden="1">{"Tab1",#N/A,FALSE,"P";"Tab2",#N/A,FALSE,"P"}</definedName>
    <definedName name="tavo_1_4" hidden="1">{"Tab1",#N/A,FALSE,"P";"Tab2",#N/A,FALSE,"P"}</definedName>
    <definedName name="tavo_2" hidden="1">{"Tab1",#N/A,FALSE,"P";"Tab2",#N/A,FALSE,"P"}</definedName>
    <definedName name="tavo_3" hidden="1">{"Tab1",#N/A,FALSE,"P";"Tab2",#N/A,FALSE,"P"}</definedName>
    <definedName name="tavo_4" hidden="1">{"Tab1",#N/A,FALSE,"P";"Tab2",#N/A,FALSE,"P"}</definedName>
    <definedName name="tblChecks">[28]ErrCheck!$A$3:$E$5</definedName>
    <definedName name="tblLinks">[28]Links!$A$4:$F$33</definedName>
    <definedName name="tbn">#REF!</definedName>
    <definedName name="TC">#REF!</definedName>
    <definedName name="TC00">'[37]PROYECCIONES-PM 2000mod (2)'!$F$66</definedName>
    <definedName name="TCcomponentes">OFFSET(#REF!,0,0,COUNT(#REF!))</definedName>
    <definedName name="TCFEN">#REF!</definedName>
    <definedName name="tchoy">#REF!</definedName>
    <definedName name="TCN">[59]SREAL!A$158</definedName>
    <definedName name="TDIC">#REF!</definedName>
    <definedName name="tdic96">#REF!</definedName>
    <definedName name="TELAS">#REF!</definedName>
    <definedName name="Tendencia">OFFSET('[97]C.1'!$E$21,0,0,COUNT('[97]C.1'!$E$21:$E$441))</definedName>
    <definedName name="TENEDOR">#REF!</definedName>
    <definedName name="TENEDORES">#REF!</definedName>
    <definedName name="TERAN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[35]Base!$DP1</definedName>
    <definedName name="TIME">[38]Sum1!#REF!</definedName>
    <definedName name="TIPOCAMBIO">#REF!</definedName>
    <definedName name="TIT_FLW_CUM">#REF!</definedName>
    <definedName name="TIT_FLW_QTY">#REF!</definedName>
    <definedName name="TIT_STOCKS">#REF!</definedName>
    <definedName name="TITLES">#REF!</definedName>
    <definedName name="títulos">#REF!</definedName>
    <definedName name="titulos_">#REF!</definedName>
    <definedName name="_xlnm.Print_Titles" localSheetId="16">'15.Deuda Interna- Plan de pago'!$A:$A,'15.Deuda Interna- Plan de pago'!$8:$8</definedName>
    <definedName name="_xlnm.Print_Titles" localSheetId="17">'16. Resumen Plan de Pago'!$A:$A,'16. Resumen Plan de Pago'!$8:$8</definedName>
    <definedName name="_xlnm.Print_Titles" localSheetId="8">'8.Deuda Externa- Plan de pago'!$A:$A,'8.Deuda Externa- Plan de pago'!$8:$8</definedName>
    <definedName name="_xlnm.Print_Titles" localSheetId="9">'9 Alivios DE- Plan de pago'!$A:$A,'9 Alivios DE- Plan de pago'!$8:$8</definedName>
    <definedName name="_xlnm.Print_Titles">[115]Q5!$A:$C,[115]Q5!$1:$7</definedName>
    <definedName name="tj" hidden="1">{"Riqfin97",#N/A,FALSE,"Tran";"Riqfinpro",#N/A,FALSE,"Tran"}</definedName>
    <definedName name="tj_1" hidden="1">{"Riqfin97",#N/A,FALSE,"Tran";"Riqfinpro",#N/A,FALSE,"Tran"}</definedName>
    <definedName name="tj_1_1" hidden="1">{"Riqfin97",#N/A,FALSE,"Tran";"Riqfinpro",#N/A,FALSE,"Tran"}</definedName>
    <definedName name="tj_1_2" hidden="1">{"Riqfin97",#N/A,FALSE,"Tran";"Riqfinpro",#N/A,FALSE,"Tran"}</definedName>
    <definedName name="tj_1_3" hidden="1">{"Riqfin97",#N/A,FALSE,"Tran";"Riqfinpro",#N/A,FALSE,"Tran"}</definedName>
    <definedName name="tj_1_4" hidden="1">{"Riqfin97",#N/A,FALSE,"Tran";"Riqfinpro",#N/A,FALSE,"Tran"}</definedName>
    <definedName name="tj_2" hidden="1">{"Riqfin97",#N/A,FALSE,"Tran";"Riqfinpro",#N/A,FALSE,"Tran"}</definedName>
    <definedName name="tj_3" hidden="1">{"Riqfin97",#N/A,FALSE,"Tran";"Riqfinpro",#N/A,FALSE,"Tran"}</definedName>
    <definedName name="tj_4" hidden="1">{"Riqfin97",#N/A,FALSE,"Tran";"Riqfinpro",#N/A,FALSE,"Tran"}</definedName>
    <definedName name="tjun">#REF!</definedName>
    <definedName name="TM">[35]Base!$DQ1</definedName>
    <definedName name="TM_D">#REF!</definedName>
    <definedName name="TM_DPCH">[95]Q5!$E$24:$AH$24</definedName>
    <definedName name="TM_R">[95]Q5!$E$22:$AH$22</definedName>
    <definedName name="TM_RPCH">[95]Q5!$E$21:$AH$21</definedName>
    <definedName name="TMAR">#REF!</definedName>
    <definedName name="TMG">#REF!</definedName>
    <definedName name="TMG_D">#REF!</definedName>
    <definedName name="TMG_DPCH">#REF!</definedName>
    <definedName name="TMG_R">[95]Q5!$E$41:$AH$41</definedName>
    <definedName name="TMG_RPCH">[95]Q5!$E$40:$AH$40</definedName>
    <definedName name="TMGO">#N/A</definedName>
    <definedName name="TMGO_D">[95]Q5!$E$63:$AH$63</definedName>
    <definedName name="TMGO_DPCH">[95]Q5!$E$64:$AH$64</definedName>
    <definedName name="TMGO_R">[95]Q5!$E$62:$AH$62</definedName>
    <definedName name="TMGO_RPCH">[95]Q5!$E$60:$AH$60</definedName>
    <definedName name="TMGXO">[95]Q5!$E$82:$AH$82</definedName>
    <definedName name="TMGXO_D">[95]Q5!$E$88:$AH$88</definedName>
    <definedName name="TMGXO_DPCH">[95]Q5!$E$89:$AH$89</definedName>
    <definedName name="TMGXO_R">[95]Q5!$E$87:$AH$87</definedName>
    <definedName name="TMGXO_RPCH">[95]Q5!$E$84:$AH$84</definedName>
    <definedName name="TMS">[95]Q5!$E$97:$AH$97</definedName>
    <definedName name="tnov">#REF!</definedName>
    <definedName name="TOC">#REF!</definedName>
    <definedName name="toct">#REF!</definedName>
    <definedName name="TOT">#REF!</definedName>
    <definedName name="Total_Interest">#REF!</definedName>
    <definedName name="Total_Pay">#REF!</definedName>
    <definedName name="Total_Payment" localSheetId="11">Scheduled_Payment+Extra_Payment</definedName>
    <definedName name="Total_Payment" localSheetId="14">Scheduled_Payment+Extra_Payment</definedName>
    <definedName name="Total_Payment" localSheetId="15">Scheduled_Payment+Extra_Payment</definedName>
    <definedName name="Total_Payment" localSheetId="17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8">Scheduled_Payment+Extra_Payment</definedName>
    <definedName name="Total_Payment" localSheetId="9">Scheduled_Payment+Extra_Payment</definedName>
    <definedName name="Total_Payment">Scheduled_Payment+Extra_Payment</definedName>
    <definedName name="TOTALCI">#REF!</definedName>
    <definedName name="TOTALD.21">#REF!</definedName>
    <definedName name="TOTALOFERTA">#REF!</definedName>
    <definedName name="TOTALP.1">#REF!</definedName>
    <definedName name="TOTALP.2">#REF!</definedName>
    <definedName name="TOTALP.3">#REF!</definedName>
    <definedName name="TOTALP.31HOG">#REF!</definedName>
    <definedName name="TOTALP.5">#REF!</definedName>
    <definedName name="TOTALP.51">#REF!</definedName>
    <definedName name="TOTALP.52">#REF!</definedName>
    <definedName name="TOTALP.53">[116]COUD!$FV$277</definedName>
    <definedName name="TOTALP.6">#REF!</definedName>
    <definedName name="TOTALP.7">#REF!</definedName>
    <definedName name="TOTALP2EQ">#REF!</definedName>
    <definedName name="TOTALP2EQOU">[116]COUD!$FJ$277</definedName>
    <definedName name="TOTALP31GG">[116]COUD!$FP$277</definedName>
    <definedName name="TOTALP31ISFLSH">#REF!</definedName>
    <definedName name="TOTALP32GG">[116]COUD!$FQ$277</definedName>
    <definedName name="TOTALP3GOB">#REF!</definedName>
    <definedName name="TOTALUTILIZ.1">#REF!</definedName>
    <definedName name="TOWEO">#REF!</definedName>
    <definedName name="TRADE3">[36]Trade!#REF!</definedName>
    <definedName name="trans">#REF!</definedName>
    <definedName name="Transfer_check">#REF!</definedName>
    <definedName name="TRANSNAVE">#REF!</definedName>
    <definedName name="TRAS">#N/A</definedName>
    <definedName name="TRIGO">#REF!</definedName>
    <definedName name="TRT">#N/A</definedName>
    <definedName name="TS">#REF!</definedName>
    <definedName name="TSET">#REF!</definedName>
    <definedName name="tt" hidden="1">{"Tab1",#N/A,FALSE,"P";"Tab2",#N/A,FALSE,"P"}</definedName>
    <definedName name="tt_1" hidden="1">{"Tab1",#N/A,FALSE,"P";"Tab2",#N/A,FALSE,"P"}</definedName>
    <definedName name="tt_1_1" hidden="1">{"Tab1",#N/A,FALSE,"P";"Tab2",#N/A,FALSE,"P"}</definedName>
    <definedName name="tt_1_2" hidden="1">{"Tab1",#N/A,FALSE,"P";"Tab2",#N/A,FALSE,"P"}</definedName>
    <definedName name="tt_1_3" hidden="1">{"Tab1",#N/A,FALSE,"P";"Tab2",#N/A,FALSE,"P"}</definedName>
    <definedName name="tt_1_4" hidden="1">{"Tab1",#N/A,FALSE,"P";"Tab2",#N/A,FALSE,"P"}</definedName>
    <definedName name="tt_2" hidden="1">{"Tab1",#N/A,FALSE,"P";"Tab2",#N/A,FALSE,"P"}</definedName>
    <definedName name="tt_3" hidden="1">{"Tab1",#N/A,FALSE,"P";"Tab2",#N/A,FALSE,"P"}</definedName>
    <definedName name="tt_4" hidden="1">{"Tab1",#N/A,FALSE,"P";"Tab2",#N/A,FALSE,"P"}</definedName>
    <definedName name="ttt" hidden="1">{"Minpmon",#N/A,FALSE,"Monthinput"}</definedName>
    <definedName name="ttt_1" hidden="1">{"Minpmon",#N/A,FALSE,"Monthinput"}</definedName>
    <definedName name="ttt_1_1" hidden="1">{"Minpmon",#N/A,FALSE,"Monthinput"}</definedName>
    <definedName name="ttt_1_2" hidden="1">{"Minpmon",#N/A,FALSE,"Monthinput"}</definedName>
    <definedName name="ttt_1_3" hidden="1">{"Minpmon",#N/A,FALSE,"Monthinput"}</definedName>
    <definedName name="ttt_1_4" hidden="1">{"Minpmon",#N/A,FALSE,"Monthinput"}</definedName>
    <definedName name="ttt_2" hidden="1">{"Minpmon",#N/A,FALSE,"Monthinput"}</definedName>
    <definedName name="ttt_3" hidden="1">{"Minpmon",#N/A,FALSE,"Monthinput"}</definedName>
    <definedName name="ttt_4" hidden="1">{"Minpmon",#N/A,FALSE,"Monthinput"}</definedName>
    <definedName name="tttt" hidden="1">{"Tab1",#N/A,FALSE,"P";"Tab2",#N/A,FALSE,"P"}</definedName>
    <definedName name="tttt_1" hidden="1">{"Tab1",#N/A,FALSE,"P";"Tab2",#N/A,FALSE,"P"}</definedName>
    <definedName name="tttt_1_1" hidden="1">{"Tab1",#N/A,FALSE,"P";"Tab2",#N/A,FALSE,"P"}</definedName>
    <definedName name="tttt_1_2" hidden="1">{"Tab1",#N/A,FALSE,"P";"Tab2",#N/A,FALSE,"P"}</definedName>
    <definedName name="tttt_1_3" hidden="1">{"Tab1",#N/A,FALSE,"P";"Tab2",#N/A,FALSE,"P"}</definedName>
    <definedName name="tttt_1_4" hidden="1">{"Tab1",#N/A,FALSE,"P";"Tab2",#N/A,FALSE,"P"}</definedName>
    <definedName name="tttt_2" hidden="1">{"Tab1",#N/A,FALSE,"P";"Tab2",#N/A,FALSE,"P"}</definedName>
    <definedName name="tttt_3" hidden="1">{"Tab1",#N/A,FALSE,"P";"Tab2",#N/A,FALSE,"P"}</definedName>
    <definedName name="tttt_4" hidden="1">{"Tab1",#N/A,FALSE,"P";"Tab2",#N/A,FALSE,"P"}</definedName>
    <definedName name="ttttt" hidden="1">[117]M!#REF!</definedName>
    <definedName name="TTTTTT">#N/A</definedName>
    <definedName name="ttttttttt" hidden="1">{"Minpmon",#N/A,FALSE,"Monthinput"}</definedName>
    <definedName name="ttyy" hidden="1">{"Riqfin97",#N/A,FALSE,"Tran";"Riqfinpro",#N/A,FALSE,"Tran"}</definedName>
    <definedName name="tuno" hidden="1">{"Riqfin97",#N/A,FALSE,"Tran";"Riqfinpro",#N/A,FALSE,"Tran"}</definedName>
    <definedName name="TX">#REF!</definedName>
    <definedName name="TX_D">[95]Q5!$E$15:$AH$15</definedName>
    <definedName name="TX_DPCH">[95]Q5!$E$16:$AH$16</definedName>
    <definedName name="TX_R">[95]Q5!$E$14:$AH$14</definedName>
    <definedName name="TX_RPCH">[95]Q5!$E$13:$AH$13</definedName>
    <definedName name="TXG">[95]Q5!$E$30:$AH$30</definedName>
    <definedName name="TXG_D">#N/A</definedName>
    <definedName name="TXG_DPCH">[95]Q5!$E$35:$AH$35</definedName>
    <definedName name="TXG_R">[95]Q5!$E$33:$AH$33</definedName>
    <definedName name="TXG_RPCH">[95]Q5!$E$32:$AH$32</definedName>
    <definedName name="TXGM_DPCH">[95]Q5!$E$83:$AH$83</definedName>
    <definedName name="TXGO">#N/A</definedName>
    <definedName name="TXGO_D">[95]Q5!$E$54:$AH$54</definedName>
    <definedName name="TXGO_DPCH">[95]Q5!$E$55:$AH$55</definedName>
    <definedName name="TXGO_R">[95]Q5!$E$53:$AH$53</definedName>
    <definedName name="TXGO_RPCH">[95]Q5!$E$51:$AH$51</definedName>
    <definedName name="TXGXO">[95]Q5!$E$72:$AH$72</definedName>
    <definedName name="TXGXO_D">[95]Q5!$E$78:$AH$78</definedName>
    <definedName name="TXGXO_DPCH">[95]Q5!$E$79:$AH$79</definedName>
    <definedName name="TXGXO_R">[95]Q5!$E$77:$AH$77</definedName>
    <definedName name="TXGXO_RPCH">[95]Q5!$E$74:$AH$74</definedName>
    <definedName name="TXS">[95]Q5!$E$95:$AH$95</definedName>
    <definedName name="ty" hidden="1">{"Riqfin97",#N/A,FALSE,"Tran";"Riqfinpro",#N/A,FALSE,"Tran"}</definedName>
    <definedName name="ty_1" hidden="1">{"Riqfin97",#N/A,FALSE,"Tran";"Riqfinpro",#N/A,FALSE,"Tran"}</definedName>
    <definedName name="ty_1_1" hidden="1">{"Riqfin97",#N/A,FALSE,"Tran";"Riqfinpro",#N/A,FALSE,"Tran"}</definedName>
    <definedName name="ty_1_2" hidden="1">{"Riqfin97",#N/A,FALSE,"Tran";"Riqfinpro",#N/A,FALSE,"Tran"}</definedName>
    <definedName name="ty_1_3" hidden="1">{"Riqfin97",#N/A,FALSE,"Tran";"Riqfinpro",#N/A,FALSE,"Tran"}</definedName>
    <definedName name="ty_1_4" hidden="1">{"Riqfin97",#N/A,FALSE,"Tran";"Riqfinpro",#N/A,FALSE,"Tran"}</definedName>
    <definedName name="ty_2" hidden="1">{"Riqfin97",#N/A,FALSE,"Tran";"Riqfinpro",#N/A,FALSE,"Tran"}</definedName>
    <definedName name="ty_3" hidden="1">{"Riqfin97",#N/A,FALSE,"Tran";"Riqfinpro",#N/A,FALSE,"Tran"}</definedName>
    <definedName name="ty_4" hidden="1">{"Riqfin97",#N/A,FALSE,"Tran";"Riqfinpro",#N/A,FALSE,"Tran"}</definedName>
    <definedName name="tyui" hidden="1">{"Riqfin97",#N/A,FALSE,"Tran";"Riqfinpro",#N/A,FALSE,"Tran"}</definedName>
    <definedName name="udy">'[41]Prog-Ejec'!$A$107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>#REF!</definedName>
    <definedName name="UPD_Dates">#REF!</definedName>
    <definedName name="UPD_Names">#REF!</definedName>
    <definedName name="Uruguay">#REF!</definedName>
    <definedName name="USDSR">#REF!</definedName>
    <definedName name="USERNAME">#REF!</definedName>
    <definedName name="uu" hidden="1">{"Riqfin97",#N/A,FALSE,"Tran";"Riqfinpro",#N/A,FALSE,"Tran"}</definedName>
    <definedName name="uu_1" hidden="1">{"Riqfin97",#N/A,FALSE,"Tran";"Riqfinpro",#N/A,FALSE,"Tran"}</definedName>
    <definedName name="uu_1_1" hidden="1">{"Riqfin97",#N/A,FALSE,"Tran";"Riqfinpro",#N/A,FALSE,"Tran"}</definedName>
    <definedName name="uu_1_2" hidden="1">{"Riqfin97",#N/A,FALSE,"Tran";"Riqfinpro",#N/A,FALSE,"Tran"}</definedName>
    <definedName name="uu_1_3" hidden="1">{"Riqfin97",#N/A,FALSE,"Tran";"Riqfinpro",#N/A,FALSE,"Tran"}</definedName>
    <definedName name="uu_1_4" hidden="1">{"Riqfin97",#N/A,FALSE,"Tran";"Riqfinpro",#N/A,FALSE,"Tran"}</definedName>
    <definedName name="uu_2" hidden="1">{"Riqfin97",#N/A,FALSE,"Tran";"Riqfinpro",#N/A,FALSE,"Tran"}</definedName>
    <definedName name="uu_3" hidden="1">{"Riqfin97",#N/A,FALSE,"Tran";"Riqfinpro",#N/A,FALSE,"Tran"}</definedName>
    <definedName name="uu_4" hidden="1">{"Riqfin97",#N/A,FALSE,"Tran";"Riqfinpro",#N/A,FALSE,"Tran"}</definedName>
    <definedName name="uuu" hidden="1">{"Riqfin97",#N/A,FALSE,"Tran";"Riqfinpro",#N/A,FALSE,"Tran"}</definedName>
    <definedName name="uuu_1" hidden="1">{"Riqfin97",#N/A,FALSE,"Tran";"Riqfinpro",#N/A,FALSE,"Tran"}</definedName>
    <definedName name="uuu_1_1" hidden="1">{"Riqfin97",#N/A,FALSE,"Tran";"Riqfinpro",#N/A,FALSE,"Tran"}</definedName>
    <definedName name="uuu_1_2" hidden="1">{"Riqfin97",#N/A,FALSE,"Tran";"Riqfinpro",#N/A,FALSE,"Tran"}</definedName>
    <definedName name="uuu_1_3" hidden="1">{"Riqfin97",#N/A,FALSE,"Tran";"Riqfinpro",#N/A,FALSE,"Tran"}</definedName>
    <definedName name="uuu_1_4" hidden="1">{"Riqfin97",#N/A,FALSE,"Tran";"Riqfinpro",#N/A,FALSE,"Tran"}</definedName>
    <definedName name="uuu_2" hidden="1">{"Riqfin97",#N/A,FALSE,"Tran";"Riqfinpro",#N/A,FALSE,"Tran"}</definedName>
    <definedName name="uuu_3" hidden="1">{"Riqfin97",#N/A,FALSE,"Tran";"Riqfinpro",#N/A,FALSE,"Tran"}</definedName>
    <definedName name="uuu_4" hidden="1">{"Riqfin97",#N/A,FALSE,"Tran";"Riqfinpro",#N/A,FALSE,"Tran"}</definedName>
    <definedName name="uuuuuu" hidden="1">{"Riqfin97",#N/A,FALSE,"Tran";"Riqfinpro",#N/A,FALSE,"Tran"}</definedName>
    <definedName name="uuuuuu_1" hidden="1">{"Riqfin97",#N/A,FALSE,"Tran";"Riqfinpro",#N/A,FALSE,"Tran"}</definedName>
    <definedName name="uuuuuu_1_1" hidden="1">{"Riqfin97",#N/A,FALSE,"Tran";"Riqfinpro",#N/A,FALSE,"Tran"}</definedName>
    <definedName name="uuuuuu_1_2" hidden="1">{"Riqfin97",#N/A,FALSE,"Tran";"Riqfinpro",#N/A,FALSE,"Tran"}</definedName>
    <definedName name="uuuuuu_1_3" hidden="1">{"Riqfin97",#N/A,FALSE,"Tran";"Riqfinpro",#N/A,FALSE,"Tran"}</definedName>
    <definedName name="uuuuuu_1_4" hidden="1">{"Riqfin97",#N/A,FALSE,"Tran";"Riqfinpro",#N/A,FALSE,"Tran"}</definedName>
    <definedName name="uuuuuu_2" hidden="1">{"Riqfin97",#N/A,FALSE,"Tran";"Riqfinpro",#N/A,FALSE,"Tran"}</definedName>
    <definedName name="uuuuuu_3" hidden="1">{"Riqfin97",#N/A,FALSE,"Tran";"Riqfinpro",#N/A,FALSE,"Tran"}</definedName>
    <definedName name="uuuuuu_4" hidden="1">{"Riqfin97",#N/A,FALSE,"Tran";"Riqfinpro",#N/A,FALSE,"Tran"}</definedName>
    <definedName name="v">'[70]8'!$A$1</definedName>
    <definedName name="V.Agregado">#REF!</definedName>
    <definedName name="Values_Entered">IF(Loan_Amount*Interest_Rate*Loan_Years*Loan_Start&gt;0,1,0)</definedName>
    <definedName name="Var.Balance">#REF!</definedName>
    <definedName name="Varoriginalcompon">OFFSET(#REF!,0,0,COUNT(#REF!))</definedName>
    <definedName name="VarTCcompon">OFFSET(#REF!,0,0,COUNT(#REF!))</definedName>
    <definedName name="vcsbvvvcxbv" hidden="1">{"Riqfin97",#N/A,FALSE,"Tran";"Riqfinpro",#N/A,FALSE,"Tran"}</definedName>
    <definedName name="vcsbvvvcxbv_1" hidden="1">{"Riqfin97",#N/A,FALSE,"Tran";"Riqfinpro",#N/A,FALSE,"Tran"}</definedName>
    <definedName name="vcsbvvvcxbv_1_1" hidden="1">{"Riqfin97",#N/A,FALSE,"Tran";"Riqfinpro",#N/A,FALSE,"Tran"}</definedName>
    <definedName name="vcsbvvvcxbv_1_2" hidden="1">{"Riqfin97",#N/A,FALSE,"Tran";"Riqfinpro",#N/A,FALSE,"Tran"}</definedName>
    <definedName name="vcsbvvvcxbv_1_3" hidden="1">{"Riqfin97",#N/A,FALSE,"Tran";"Riqfinpro",#N/A,FALSE,"Tran"}</definedName>
    <definedName name="vcsbvvvcxbv_1_4" hidden="1">{"Riqfin97",#N/A,FALSE,"Tran";"Riqfinpro",#N/A,FALSE,"Tran"}</definedName>
    <definedName name="vcsbvvvcxbv_2" hidden="1">{"Riqfin97",#N/A,FALSE,"Tran";"Riqfinpro",#N/A,FALSE,"Tran"}</definedName>
    <definedName name="vcsbvvvcxbv_3" hidden="1">{"Riqfin97",#N/A,FALSE,"Tran";"Riqfinpro",#N/A,FALSE,"Tran"}</definedName>
    <definedName name="vcsbvvvcxbv_4" hidden="1">{"Riqfin97",#N/A,FALSE,"Tran";"Riqfinpro",#N/A,FALSE,"Tran"}</definedName>
    <definedName name="vcvz" hidden="1">{"Tab1",#N/A,FALSE,"P";"Tab2",#N/A,FALSE,"P"}</definedName>
    <definedName name="vcvz_1" hidden="1">{"Tab1",#N/A,FALSE,"P";"Tab2",#N/A,FALSE,"P"}</definedName>
    <definedName name="vcvz_1_1" hidden="1">{"Tab1",#N/A,FALSE,"P";"Tab2",#N/A,FALSE,"P"}</definedName>
    <definedName name="vcvz_1_2" hidden="1">{"Tab1",#N/A,FALSE,"P";"Tab2",#N/A,FALSE,"P"}</definedName>
    <definedName name="vcvz_1_3" hidden="1">{"Tab1",#N/A,FALSE,"P";"Tab2",#N/A,FALSE,"P"}</definedName>
    <definedName name="vcvz_1_4" hidden="1">{"Tab1",#N/A,FALSE,"P";"Tab2",#N/A,FALSE,"P"}</definedName>
    <definedName name="vcvz_2" hidden="1">{"Tab1",#N/A,FALSE,"P";"Tab2",#N/A,FALSE,"P"}</definedName>
    <definedName name="vcvz_3" hidden="1">{"Tab1",#N/A,FALSE,"P";"Tab2",#N/A,FALSE,"P"}</definedName>
    <definedName name="vcvz_4" hidden="1">{"Tab1",#N/A,FALSE,"P";"Tab2",#N/A,FALSE,"P"}</definedName>
    <definedName name="ve">#N/A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98">[23]Programa!#REF!</definedName>
    <definedName name="venci98j">[23]Programa!#REF!</definedName>
    <definedName name="venci98s">#REF!</definedName>
    <definedName name="venci99">#REF!</definedName>
    <definedName name="Venezuela">#REF!</definedName>
    <definedName name="version_">#REF!</definedName>
    <definedName name="vgfgh" hidden="1">{"'RIN-INTRANET'!$A$1:$K$71"}</definedName>
    <definedName name="vgfgh_1" hidden="1">{"'RIN-INTRANET'!$A$1:$K$71"}</definedName>
    <definedName name="vgfgh_1_1" hidden="1">{"'RIN-INTRANET'!$A$1:$K$71"}</definedName>
    <definedName name="vgfgh_1_1_1" hidden="1">{"'RIN-INTRANET'!$A$1:$K$71"}</definedName>
    <definedName name="vgfgh_1_1_2" hidden="1">{"'RIN-INTRANET'!$A$1:$K$71"}</definedName>
    <definedName name="vgfgh_1_1_3" hidden="1">{"'RIN-INTRANET'!$A$1:$K$71"}</definedName>
    <definedName name="vgfgh_1_1_4" hidden="1">{"'RIN-INTRANET'!$A$1:$K$71"}</definedName>
    <definedName name="vgfgh_1_2" hidden="1">{"'RIN-INTRANET'!$A$1:$K$71"}</definedName>
    <definedName name="vgfgh_1_2_1" hidden="1">{"'RIN-INTRANET'!$A$1:$K$71"}</definedName>
    <definedName name="vgfgh_1_2_2" hidden="1">{"'RIN-INTRANET'!$A$1:$K$71"}</definedName>
    <definedName name="vgfgh_1_2_3" hidden="1">{"'RIN-INTRANET'!$A$1:$K$71"}</definedName>
    <definedName name="vgfgh_1_3" hidden="1">{"'RIN-INTRANET'!$A$1:$K$71"}</definedName>
    <definedName name="vgfgh_1_4" hidden="1">{"'RIN-INTRANET'!$A$1:$K$71"}</definedName>
    <definedName name="vgfgh_1_5" hidden="1">{"'RIN-INTRANET'!$A$1:$K$71"}</definedName>
    <definedName name="vgfgh_2" hidden="1">{"'RIN-INTRANET'!$A$1:$K$71"}</definedName>
    <definedName name="vgfgh_2_1" hidden="1">{"'RIN-INTRANET'!$A$1:$K$71"}</definedName>
    <definedName name="vgfgh_2_2" hidden="1">{"'RIN-INTRANET'!$A$1:$K$71"}</definedName>
    <definedName name="vgfgh_2_3" hidden="1">{"'RIN-INTRANET'!$A$1:$K$71"}</definedName>
    <definedName name="vgfgh_2_4" hidden="1">{"'RIN-INTRANET'!$A$1:$K$71"}</definedName>
    <definedName name="vgfgh_3" hidden="1">{"'RIN-INTRANET'!$A$1:$K$71"}</definedName>
    <definedName name="vgfgh_4" hidden="1">{"'RIN-INTRANET'!$A$1:$K$71"}</definedName>
    <definedName name="vgfgh_5" hidden="1">{"'RIN-INTRANET'!$A$1:$K$71"}</definedName>
    <definedName name="VIAAEREA">#REF!</definedName>
    <definedName name="Vigencia">#REF!</definedName>
    <definedName name="vigencia1">#REF!</definedName>
    <definedName name="Vinculo">#REF!</definedName>
    <definedName name="VLPBCH">[35]Base!#REF!</definedName>
    <definedName name="vn">#REF!</definedName>
    <definedName name="vsretret" hidden="1">{"'RIN-INTRANET'!$A$1:$K$71"}</definedName>
    <definedName name="vsretret_1" hidden="1">{"'RIN-INTRANET'!$A$1:$K$71"}</definedName>
    <definedName name="vsretret_1_1" hidden="1">{"'RIN-INTRANET'!$A$1:$K$71"}</definedName>
    <definedName name="vsretret_1_1_1" hidden="1">{"'RIN-INTRANET'!$A$1:$K$71"}</definedName>
    <definedName name="vsretret_1_1_2" hidden="1">{"'RIN-INTRANET'!$A$1:$K$71"}</definedName>
    <definedName name="vsretret_1_1_3" hidden="1">{"'RIN-INTRANET'!$A$1:$K$71"}</definedName>
    <definedName name="vsretret_1_1_4" hidden="1">{"'RIN-INTRANET'!$A$1:$K$71"}</definedName>
    <definedName name="vsretret_1_2" hidden="1">{"'RIN-INTRANET'!$A$1:$K$71"}</definedName>
    <definedName name="vsretret_1_2_1" hidden="1">{"'RIN-INTRANET'!$A$1:$K$71"}</definedName>
    <definedName name="vsretret_1_2_2" hidden="1">{"'RIN-INTRANET'!$A$1:$K$71"}</definedName>
    <definedName name="vsretret_1_2_3" hidden="1">{"'RIN-INTRANET'!$A$1:$K$71"}</definedName>
    <definedName name="vsretret_1_3" hidden="1">{"'RIN-INTRANET'!$A$1:$K$71"}</definedName>
    <definedName name="vsretret_1_4" hidden="1">{"'RIN-INTRANET'!$A$1:$K$71"}</definedName>
    <definedName name="vsretret_1_5" hidden="1">{"'RIN-INTRANET'!$A$1:$K$71"}</definedName>
    <definedName name="vsretret_2" hidden="1">{"'RIN-INTRANET'!$A$1:$K$71"}</definedName>
    <definedName name="vsretret_2_1" hidden="1">{"'RIN-INTRANET'!$A$1:$K$71"}</definedName>
    <definedName name="vsretret_2_2" hidden="1">{"'RIN-INTRANET'!$A$1:$K$71"}</definedName>
    <definedName name="vsretret_2_3" hidden="1">{"'RIN-INTRANET'!$A$1:$K$71"}</definedName>
    <definedName name="vsretret_2_4" hidden="1">{"'RIN-INTRANET'!$A$1:$K$71"}</definedName>
    <definedName name="vsretret_3" hidden="1">{"'RIN-INTRANET'!$A$1:$K$71"}</definedName>
    <definedName name="vsretret_4" hidden="1">{"'RIN-INTRANET'!$A$1:$K$71"}</definedName>
    <definedName name="vsretret_5" hidden="1">{"'RIN-INTRANET'!$A$1:$K$71"}</definedName>
    <definedName name="vsvbvbsb" hidden="1">{"Tab1",#N/A,FALSE,"P";"Tab2",#N/A,FALSE,"P"}</definedName>
    <definedName name="vsvbvbsb_1" hidden="1">{"Tab1",#N/A,FALSE,"P";"Tab2",#N/A,FALSE,"P"}</definedName>
    <definedName name="vsvbvbsb_1_1" hidden="1">{"Tab1",#N/A,FALSE,"P";"Tab2",#N/A,FALSE,"P"}</definedName>
    <definedName name="vsvbvbsb_1_2" hidden="1">{"Tab1",#N/A,FALSE,"P";"Tab2",#N/A,FALSE,"P"}</definedName>
    <definedName name="vsvbvbsb_1_3" hidden="1">{"Tab1",#N/A,FALSE,"P";"Tab2",#N/A,FALSE,"P"}</definedName>
    <definedName name="vsvbvbsb_1_4" hidden="1">{"Tab1",#N/A,FALSE,"P";"Tab2",#N/A,FALSE,"P"}</definedName>
    <definedName name="vsvbvbsb_2" hidden="1">{"Tab1",#N/A,FALSE,"P";"Tab2",#N/A,FALSE,"P"}</definedName>
    <definedName name="vsvbvbsb_3" hidden="1">{"Tab1",#N/A,FALSE,"P";"Tab2",#N/A,FALSE,"P"}</definedName>
    <definedName name="vsvbvbsb_4" hidden="1">{"Tab1",#N/A,FALSE,"P";"Tab2",#N/A,FALSE,"P"}</definedName>
    <definedName name="VTITLES">#REF!</definedName>
    <definedName name="vv" hidden="1">{"Tab1",#N/A,FALSE,"P";"Tab2",#N/A,FALSE,"P"}</definedName>
    <definedName name="vv_1" hidden="1">{"Tab1",#N/A,FALSE,"P";"Tab2",#N/A,FALSE,"P"}</definedName>
    <definedName name="vv_1_1" hidden="1">{"Tab1",#N/A,FALSE,"P";"Tab2",#N/A,FALSE,"P"}</definedName>
    <definedName name="vv_1_2" hidden="1">{"Tab1",#N/A,FALSE,"P";"Tab2",#N/A,FALSE,"P"}</definedName>
    <definedName name="vv_1_3" hidden="1">{"Tab1",#N/A,FALSE,"P";"Tab2",#N/A,FALSE,"P"}</definedName>
    <definedName name="vv_1_4" hidden="1">{"Tab1",#N/A,FALSE,"P";"Tab2",#N/A,FALSE,"P"}</definedName>
    <definedName name="vv_2" hidden="1">{"Tab1",#N/A,FALSE,"P";"Tab2",#N/A,FALSE,"P"}</definedName>
    <definedName name="vv_3" hidden="1">{"Tab1",#N/A,FALSE,"P";"Tab2",#N/A,FALSE,"P"}</definedName>
    <definedName name="vv_4" hidden="1">{"Tab1",#N/A,FALSE,"P";"Tab2",#N/A,FALSE,"P"}</definedName>
    <definedName name="vvasd" hidden="1">{"Tab1",#N/A,FALSE,"P";"Tab2",#N/A,FALSE,"P"}</definedName>
    <definedName name="vvasd_1" hidden="1">{"Tab1",#N/A,FALSE,"P";"Tab2",#N/A,FALSE,"P"}</definedName>
    <definedName name="vvasd_1_1" hidden="1">{"Tab1",#N/A,FALSE,"P";"Tab2",#N/A,FALSE,"P"}</definedName>
    <definedName name="vvasd_1_2" hidden="1">{"Tab1",#N/A,FALSE,"P";"Tab2",#N/A,FALSE,"P"}</definedName>
    <definedName name="vvasd_1_3" hidden="1">{"Tab1",#N/A,FALSE,"P";"Tab2",#N/A,FALSE,"P"}</definedName>
    <definedName name="vvasd_1_4" hidden="1">{"Tab1",#N/A,FALSE,"P";"Tab2",#N/A,FALSE,"P"}</definedName>
    <definedName name="vvasd_2" hidden="1">{"Tab1",#N/A,FALSE,"P";"Tab2",#N/A,FALSE,"P"}</definedName>
    <definedName name="vvasd_3" hidden="1">{"Tab1",#N/A,FALSE,"P";"Tab2",#N/A,FALSE,"P"}</definedName>
    <definedName name="vvasd_4" hidden="1">{"Tab1",#N/A,FALSE,"P";"Tab2",#N/A,FALSE,"P"}</definedName>
    <definedName name="vvbvfvc" hidden="1">{"Minpmon",#N/A,FALSE,"Monthinput"}</definedName>
    <definedName name="vvbvfvc_1" hidden="1">{"Minpmon",#N/A,FALSE,"Monthinput"}</definedName>
    <definedName name="vvbvfvc_1_1" hidden="1">{"Minpmon",#N/A,FALSE,"Monthinput"}</definedName>
    <definedName name="vvbvfvc_1_2" hidden="1">{"Minpmon",#N/A,FALSE,"Monthinput"}</definedName>
    <definedName name="vvbvfvc_1_3" hidden="1">{"Minpmon",#N/A,FALSE,"Monthinput"}</definedName>
    <definedName name="vvbvfvc_1_4" hidden="1">{"Minpmon",#N/A,FALSE,"Monthinput"}</definedName>
    <definedName name="vvbvfvc_2" hidden="1">{"Minpmon",#N/A,FALSE,"Monthinput"}</definedName>
    <definedName name="vvbvfvc_3" hidden="1">{"Minpmon",#N/A,FALSE,"Monthinput"}</definedName>
    <definedName name="vvbvfvc_4" hidden="1">{"Minpmon",#N/A,FALSE,"Monthinput"}</definedName>
    <definedName name="vvfsbbs" hidden="1">{"Riqfin97",#N/A,FALSE,"Tran";"Riqfinpro",#N/A,FALSE,"Tran"}</definedName>
    <definedName name="vvfsbbs_1" hidden="1">{"Riqfin97",#N/A,FALSE,"Tran";"Riqfinpro",#N/A,FALSE,"Tran"}</definedName>
    <definedName name="vvfsbbs_1_1" hidden="1">{"Riqfin97",#N/A,FALSE,"Tran";"Riqfinpro",#N/A,FALSE,"Tran"}</definedName>
    <definedName name="vvfsbbs_1_2" hidden="1">{"Riqfin97",#N/A,FALSE,"Tran";"Riqfinpro",#N/A,FALSE,"Tran"}</definedName>
    <definedName name="vvfsbbs_1_3" hidden="1">{"Riqfin97",#N/A,FALSE,"Tran";"Riqfinpro",#N/A,FALSE,"Tran"}</definedName>
    <definedName name="vvfsbbs_1_4" hidden="1">{"Riqfin97",#N/A,FALSE,"Tran";"Riqfinpro",#N/A,FALSE,"Tran"}</definedName>
    <definedName name="vvfsbbs_2" hidden="1">{"Riqfin97",#N/A,FALSE,"Tran";"Riqfinpro",#N/A,FALSE,"Tran"}</definedName>
    <definedName name="vvfsbbs_3" hidden="1">{"Riqfin97",#N/A,FALSE,"Tran";"Riqfinpro",#N/A,FALSE,"Tran"}</definedName>
    <definedName name="vvfsbbs_4" hidden="1">{"Riqfin97",#N/A,FALSE,"Tran";"Riqfinpro",#N/A,FALSE,"Tran"}</definedName>
    <definedName name="vvv" hidden="1">{"Tab1",#N/A,FALSE,"P";"Tab2",#N/A,FALSE,"P"}</definedName>
    <definedName name="vvv_1" hidden="1">{"Tab1",#N/A,FALSE,"P";"Tab2",#N/A,FALSE,"P"}</definedName>
    <definedName name="vvv_1_1" hidden="1">{"Tab1",#N/A,FALSE,"P";"Tab2",#N/A,FALSE,"P"}</definedName>
    <definedName name="vvv_1_2" hidden="1">{"Tab1",#N/A,FALSE,"P";"Tab2",#N/A,FALSE,"P"}</definedName>
    <definedName name="vvv_1_3" hidden="1">{"Tab1",#N/A,FALSE,"P";"Tab2",#N/A,FALSE,"P"}</definedName>
    <definedName name="vvv_1_4" hidden="1">{"Tab1",#N/A,FALSE,"P";"Tab2",#N/A,FALSE,"P"}</definedName>
    <definedName name="vvv_2" hidden="1">{"Tab1",#N/A,FALSE,"P";"Tab2",#N/A,FALSE,"P"}</definedName>
    <definedName name="vvv_3" hidden="1">{"Tab1",#N/A,FALSE,"P";"Tab2",#N/A,FALSE,"P"}</definedName>
    <definedName name="vvv_4" hidden="1">{"Tab1",#N/A,FALSE,"P";"Tab2",#N/A,FALSE,"P"}</definedName>
    <definedName name="vvvv" hidden="1">{"Minpmon",#N/A,FALSE,"Monthinput"}</definedName>
    <definedName name="vvvv_1" hidden="1">{"Minpmon",#N/A,FALSE,"Monthinput"}</definedName>
    <definedName name="vvvv_1_1" hidden="1">{"Minpmon",#N/A,FALSE,"Monthinput"}</definedName>
    <definedName name="vvvv_1_2" hidden="1">{"Minpmon",#N/A,FALSE,"Monthinput"}</definedName>
    <definedName name="vvvv_1_3" hidden="1">{"Minpmon",#N/A,FALSE,"Monthinput"}</definedName>
    <definedName name="vvvv_1_4" hidden="1">{"Minpmon",#N/A,FALSE,"Monthinput"}</definedName>
    <definedName name="vvvv_2" hidden="1">{"Minpmon",#N/A,FALSE,"Monthinput"}</definedName>
    <definedName name="vvvv_3" hidden="1">{"Minpmon",#N/A,FALSE,"Monthinput"}</definedName>
    <definedName name="vvvv_4" hidden="1">{"Minpmon",#N/A,FALSE,"Monthinput"}</definedName>
    <definedName name="vvvvvvvvvvvv" hidden="1">{"Riqfin97",#N/A,FALSE,"Tran";"Riqfinpro",#N/A,FALSE,"Tran"}</definedName>
    <definedName name="vvvvvvvvvvvv_1" hidden="1">{"Riqfin97",#N/A,FALSE,"Tran";"Riqfinpro",#N/A,FALSE,"Tran"}</definedName>
    <definedName name="vvvvvvvvvvvv_1_1" hidden="1">{"Riqfin97",#N/A,FALSE,"Tran";"Riqfinpro",#N/A,FALSE,"Tran"}</definedName>
    <definedName name="vvvvvvvvvvvv_1_2" hidden="1">{"Riqfin97",#N/A,FALSE,"Tran";"Riqfinpro",#N/A,FALSE,"Tran"}</definedName>
    <definedName name="vvvvvvvvvvvv_1_3" hidden="1">{"Riqfin97",#N/A,FALSE,"Tran";"Riqfinpro",#N/A,FALSE,"Tran"}</definedName>
    <definedName name="vvvvvvvvvvvv_1_4" hidden="1">{"Riqfin97",#N/A,FALSE,"Tran";"Riqfinpro",#N/A,FALSE,"Tran"}</definedName>
    <definedName name="vvvvvvvvvvvv_2" hidden="1">{"Riqfin97",#N/A,FALSE,"Tran";"Riqfinpro",#N/A,FALSE,"Tran"}</definedName>
    <definedName name="vvvvvvvvvvvv_3" hidden="1">{"Riqfin97",#N/A,FALSE,"Tran";"Riqfinpro",#N/A,FALSE,"Tran"}</definedName>
    <definedName name="vvvvvvvvvvvv_4" hidden="1">{"Riqfin97",#N/A,FALSE,"Tran";"Riqfinpro",#N/A,FALSE,"Tran"}</definedName>
    <definedName name="vvvvvvvvvvvvv" hidden="1">{"Tab1",#N/A,FALSE,"P";"Tab2",#N/A,FALSE,"P"}</definedName>
    <definedName name="vvvvvvvvvvvvv_1" hidden="1">{"Tab1",#N/A,FALSE,"P";"Tab2",#N/A,FALSE,"P"}</definedName>
    <definedName name="vvvvvvvvvvvvv_1_1" hidden="1">{"Tab1",#N/A,FALSE,"P";"Tab2",#N/A,FALSE,"P"}</definedName>
    <definedName name="vvvvvvvvvvvvv_1_2" hidden="1">{"Tab1",#N/A,FALSE,"P";"Tab2",#N/A,FALSE,"P"}</definedName>
    <definedName name="vvvvvvvvvvvvv_1_3" hidden="1">{"Tab1",#N/A,FALSE,"P";"Tab2",#N/A,FALSE,"P"}</definedName>
    <definedName name="vvvvvvvvvvvvv_1_4" hidden="1">{"Tab1",#N/A,FALSE,"P";"Tab2",#N/A,FALSE,"P"}</definedName>
    <definedName name="vvvvvvvvvvvvv_2" hidden="1">{"Tab1",#N/A,FALSE,"P";"Tab2",#N/A,FALSE,"P"}</definedName>
    <definedName name="vvvvvvvvvvvvv_3" hidden="1">{"Tab1",#N/A,FALSE,"P";"Tab2",#N/A,FALSE,"P"}</definedName>
    <definedName name="vvvvvvvvvvvvv_4" hidden="1">{"Tab1",#N/A,FALSE,"P";"Tab2",#N/A,FALSE,"P"}</definedName>
    <definedName name="w" hidden="1">[56]Hoja1!$F$67</definedName>
    <definedName name="WBshare">#REF!</definedName>
    <definedName name="WE">#N/A</definedName>
    <definedName name="weer4rwer" hidden="1">{"Minpmon",#N/A,FALSE,"Monthinput"}</definedName>
    <definedName name="weer4rwer_1" hidden="1">{"Minpmon",#N/A,FALSE,"Monthinput"}</definedName>
    <definedName name="weer4rwer_1_1" hidden="1">{"Minpmon",#N/A,FALSE,"Monthinput"}</definedName>
    <definedName name="weer4rwer_1_2" hidden="1">{"Minpmon",#N/A,FALSE,"Monthinput"}</definedName>
    <definedName name="weer4rwer_1_3" hidden="1">{"Minpmon",#N/A,FALSE,"Monthinput"}</definedName>
    <definedName name="weer4rwer_1_4" hidden="1">{"Minpmon",#N/A,FALSE,"Monthinput"}</definedName>
    <definedName name="weer4rwer_2" hidden="1">{"Minpmon",#N/A,FALSE,"Monthinput"}</definedName>
    <definedName name="weer4rwer_3" hidden="1">{"Minpmon",#N/A,FALSE,"Monthinput"}</definedName>
    <definedName name="weer4rwer_4" hidden="1">{"Minpmon",#N/A,FALSE,"Monthinput"}</definedName>
    <definedName name="WEO" localSheetId="1">#REF!</definedName>
    <definedName name="WEO">#REF!</definedName>
    <definedName name="WEOD" localSheetId="1">#REF!</definedName>
    <definedName name="WEOD">#REF!</definedName>
    <definedName name="wer" hidden="1">{"Riqfin97",#N/A,FALSE,"Tran";"Riqfinpro",#N/A,FALSE,"Tran"}</definedName>
    <definedName name="wer_1" hidden="1">{"Riqfin97",#N/A,FALSE,"Tran";"Riqfinpro",#N/A,FALSE,"Tran"}</definedName>
    <definedName name="wer_1_1" hidden="1">{"Riqfin97",#N/A,FALSE,"Tran";"Riqfinpro",#N/A,FALSE,"Tran"}</definedName>
    <definedName name="wer_1_2" hidden="1">{"Riqfin97",#N/A,FALSE,"Tran";"Riqfinpro",#N/A,FALSE,"Tran"}</definedName>
    <definedName name="wer_1_3" hidden="1">{"Riqfin97",#N/A,FALSE,"Tran";"Riqfinpro",#N/A,FALSE,"Tran"}</definedName>
    <definedName name="wer_1_4" hidden="1">{"Riqfin97",#N/A,FALSE,"Tran";"Riqfinpro",#N/A,FALSE,"Tran"}</definedName>
    <definedName name="wer_2" hidden="1">{"Riqfin97",#N/A,FALSE,"Tran";"Riqfinpro",#N/A,FALSE,"Tran"}</definedName>
    <definedName name="wer_3" hidden="1">{"Riqfin97",#N/A,FALSE,"Tran";"Riqfinpro",#N/A,FALSE,"Tran"}</definedName>
    <definedName name="wer_4" hidden="1">{"Riqfin97",#N/A,FALSE,"Tran";"Riqfinpro",#N/A,FALSE,"Tran"}</definedName>
    <definedName name="wergtfwerg" hidden="1">{"Riqfin97",#N/A,FALSE,"Tran";"Riqfinpro",#N/A,FALSE,"Tran"}</definedName>
    <definedName name="wergtfwerg_1" hidden="1">{"Riqfin97",#N/A,FALSE,"Tran";"Riqfinpro",#N/A,FALSE,"Tran"}</definedName>
    <definedName name="wergtfwerg_1_1" hidden="1">{"Riqfin97",#N/A,FALSE,"Tran";"Riqfinpro",#N/A,FALSE,"Tran"}</definedName>
    <definedName name="wergtfwerg_1_2" hidden="1">{"Riqfin97",#N/A,FALSE,"Tran";"Riqfinpro",#N/A,FALSE,"Tran"}</definedName>
    <definedName name="wergtfwerg_1_3" hidden="1">{"Riqfin97",#N/A,FALSE,"Tran";"Riqfinpro",#N/A,FALSE,"Tran"}</definedName>
    <definedName name="wergtfwerg_1_4" hidden="1">{"Riqfin97",#N/A,FALSE,"Tran";"Riqfinpro",#N/A,FALSE,"Tran"}</definedName>
    <definedName name="wergtfwerg_2" hidden="1">{"Riqfin97",#N/A,FALSE,"Tran";"Riqfinpro",#N/A,FALSE,"Tran"}</definedName>
    <definedName name="wergtfwerg_3" hidden="1">{"Riqfin97",#N/A,FALSE,"Tran";"Riqfinpro",#N/A,FALSE,"Tran"}</definedName>
    <definedName name="wergtfwerg_4" hidden="1">{"Riqfin97",#N/A,FALSE,"Tran";"Riqfinpro",#N/A,FALSE,"Tran"}</definedName>
    <definedName name="wert" hidden="1">{"Minpmon",#N/A,FALSE,"Monthinput"}</definedName>
    <definedName name="wert_1" hidden="1">{"Minpmon",#N/A,FALSE,"Monthinput"}</definedName>
    <definedName name="wert_1_1" hidden="1">{"Minpmon",#N/A,FALSE,"Monthinput"}</definedName>
    <definedName name="wert_1_2" hidden="1">{"Minpmon",#N/A,FALSE,"Monthinput"}</definedName>
    <definedName name="wert_1_3" hidden="1">{"Minpmon",#N/A,FALSE,"Monthinput"}</definedName>
    <definedName name="wert_1_4" hidden="1">{"Minpmon",#N/A,FALSE,"Monthinput"}</definedName>
    <definedName name="wert_2" hidden="1">{"Minpmon",#N/A,FALSE,"Monthinput"}</definedName>
    <definedName name="wert_3" hidden="1">{"Minpmon",#N/A,FALSE,"Monthinput"}</definedName>
    <definedName name="wert_4" hidden="1">{"Minpmon",#N/A,FALSE,"Monthinput"}</definedName>
    <definedName name="wew">#N/A</definedName>
    <definedName name="wilmer" hidden="1">{"'RIN-INTRANET'!$A$1:$K$71"}</definedName>
    <definedName name="wilmer_1" hidden="1">{"'RIN-INTRANET'!$A$1:$K$71"}</definedName>
    <definedName name="wilmer_1_1" hidden="1">{"'RIN-INTRANET'!$A$1:$K$71"}</definedName>
    <definedName name="wilmer_1_2" hidden="1">{"'RIN-INTRANET'!$A$1:$K$71"}</definedName>
    <definedName name="wilmer_1_3" hidden="1">{"'RIN-INTRANET'!$A$1:$K$71"}</definedName>
    <definedName name="wilmer_1_4" hidden="1">{"'RIN-INTRANET'!$A$1:$K$71"}</definedName>
    <definedName name="wilmer_2" hidden="1">{"'RIN-INTRANET'!$A$1:$K$71"}</definedName>
    <definedName name="wilmer_3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>#REF!</definedName>
    <definedName name="WPCP33pch">[95]Q5!$E$68:$AH$68</definedName>
    <definedName name="WPG">'[1]esc con 2.4% '!$D$1165</definedName>
    <definedName name="WPH">'[1]esc con 2.4% '!$A$1166:$D$1167</definedName>
    <definedName name="wqertrwrt" hidden="1">{"Tab1",#N/A,FALSE,"P";"Tab2",#N/A,FALSE,"P"}</definedName>
    <definedName name="wqertrwrt_1" hidden="1">{"Tab1",#N/A,FALSE,"P";"Tab2",#N/A,FALSE,"P"}</definedName>
    <definedName name="wqertrwrt_1_1" hidden="1">{"Tab1",#N/A,FALSE,"P";"Tab2",#N/A,FALSE,"P"}</definedName>
    <definedName name="wqertrwrt_1_2" hidden="1">{"Tab1",#N/A,FALSE,"P";"Tab2",#N/A,FALSE,"P"}</definedName>
    <definedName name="wqertrwrt_1_3" hidden="1">{"Tab1",#N/A,FALSE,"P";"Tab2",#N/A,FALSE,"P"}</definedName>
    <definedName name="wqertrwrt_1_4" hidden="1">{"Tab1",#N/A,FALSE,"P";"Tab2",#N/A,FALSE,"P"}</definedName>
    <definedName name="wqertrwrt_2" hidden="1">{"Tab1",#N/A,FALSE,"P";"Tab2",#N/A,FALSE,"P"}</definedName>
    <definedName name="wqertrwrt_3" hidden="1">{"Tab1",#N/A,FALSE,"P";"Tab2",#N/A,FALSE,"P"}</definedName>
    <definedName name="wqertrwrt_4" hidden="1">{"Tab1",#N/A,FALSE,"P";"Tab2",#N/A,FALSE,"P"}</definedName>
    <definedName name="wqwe">'[41]Prog-Ejec'!$A$229</definedName>
    <definedName name="wqww">#N/A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ntpsPIB." hidden="1">{#N/A,#N/A,FALSE,"EntpsPIB"}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onthsheet._1" hidden="1">{"Minpmon",#N/A,FALSE,"Monthinput"}</definedName>
    <definedName name="wrn.Monthsheet._1_1" hidden="1">{"Minpmon",#N/A,FALSE,"Monthinput"}</definedName>
    <definedName name="wrn.Monthsheet._1_2" hidden="1">{"Minpmon",#N/A,FALSE,"Monthinput"}</definedName>
    <definedName name="wrn.Monthsheet._1_3" hidden="1">{"Minpmon",#N/A,FALSE,"Monthinput"}</definedName>
    <definedName name="wrn.Monthsheet._1_4" hidden="1">{"Minpmon",#N/A,FALSE,"Monthinput"}</definedName>
    <definedName name="wrn.Monthsheet._2" hidden="1">{"Minpmon",#N/A,FALSE,"Monthinput"}</definedName>
    <definedName name="wrn.Monthsheet._3" hidden="1">{"Minpmon",#N/A,FALSE,"Monthinput"}</definedName>
    <definedName name="wrn.Monthsheet._4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ogram." hidden="1">{"Tab1",#N/A,FALSE,"P";"Tab2",#N/A,FALSE,"P"}</definedName>
    <definedName name="wrn.Program._1" hidden="1">{"Tab1",#N/A,FALSE,"P";"Tab2",#N/A,FALSE,"P"}</definedName>
    <definedName name="wrn.Program._1_1" hidden="1">{"Tab1",#N/A,FALSE,"P";"Tab2",#N/A,FALSE,"P"}</definedName>
    <definedName name="wrn.Program._1_2" hidden="1">{"Tab1",#N/A,FALSE,"P";"Tab2",#N/A,FALSE,"P"}</definedName>
    <definedName name="wrn.Program._1_3" hidden="1">{"Tab1",#N/A,FALSE,"P";"Tab2",#N/A,FALSE,"P"}</definedName>
    <definedName name="wrn.Program._1_4" hidden="1">{"Tab1",#N/A,FALSE,"P";"Tab2",#N/A,FALSE,"P"}</definedName>
    <definedName name="wrn.Program._2" hidden="1">{"Tab1",#N/A,FALSE,"P";"Tab2",#N/A,FALSE,"P"}</definedName>
    <definedName name="wrn.Program._3" hidden="1">{"Tab1",#N/A,FALSE,"P";"Tab2",#N/A,FALSE,"P"}</definedName>
    <definedName name="wrn.Program._4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Riqfin._1" hidden="1">{"Riqfin97",#N/A,FALSE,"Tran";"Riqfinpro",#N/A,FALSE,"Tran"}</definedName>
    <definedName name="wrn.Riqfin._1_1" hidden="1">{"Riqfin97",#N/A,FALSE,"Tran";"Riqfinpro",#N/A,FALSE,"Tran"}</definedName>
    <definedName name="wrn.Riqfin._1_2" hidden="1">{"Riqfin97",#N/A,FALSE,"Tran";"Riqfinpro",#N/A,FALSE,"Tran"}</definedName>
    <definedName name="wrn.Riqfin._1_3" hidden="1">{"Riqfin97",#N/A,FALSE,"Tran";"Riqfinpro",#N/A,FALSE,"Tran"}</definedName>
    <definedName name="wrn.Riqfin._1_4" hidden="1">{"Riqfin97",#N/A,FALSE,"Tran";"Riqfinpro",#N/A,FALSE,"Tran"}</definedName>
    <definedName name="wrn.Riqfin._2" hidden="1">{"Riqfin97",#N/A,FALSE,"Tran";"Riqfinpro",#N/A,FALSE,"Tran"}</definedName>
    <definedName name="wrn.Riqfin._3" hidden="1">{"Riqfin97",#N/A,FALSE,"Tran";"Riqfinpro",#N/A,FALSE,"Tran"}</definedName>
    <definedName name="wrn.Riqfin._4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hidden="1">[117]M!#REF!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[117]M!#REF!</definedName>
    <definedName name="wwwww" hidden="1">{"Minpmon",#N/A,FALSE,"Monthinput"}</definedName>
    <definedName name="wwwww_1" hidden="1">{"Minpmon",#N/A,FALSE,"Monthinput"}</definedName>
    <definedName name="wwwww_1_1" hidden="1">{"Minpmon",#N/A,FALSE,"Monthinput"}</definedName>
    <definedName name="wwwww_1_2" hidden="1">{"Minpmon",#N/A,FALSE,"Monthinput"}</definedName>
    <definedName name="wwwww_1_3" hidden="1">{"Minpmon",#N/A,FALSE,"Monthinput"}</definedName>
    <definedName name="wwwww_1_4" hidden="1">{"Minpmon",#N/A,FALSE,"Monthinput"}</definedName>
    <definedName name="wwwww_2" hidden="1">{"Minpmon",#N/A,FALSE,"Monthinput"}</definedName>
    <definedName name="wwwww_3" hidden="1">{"Minpmon",#N/A,FALSE,"Monthinput"}</definedName>
    <definedName name="wwwww_4" hidden="1">{"Minpmon",#N/A,FALSE,"Monthinput"}</definedName>
    <definedName name="wwwwwww" hidden="1">{"Riqfin97",#N/A,FALSE,"Tran";"Riqfinpro",#N/A,FALSE,"Tran"}</definedName>
    <definedName name="wwwwwww_1" hidden="1">{"Riqfin97",#N/A,FALSE,"Tran";"Riqfinpro",#N/A,FALSE,"Tran"}</definedName>
    <definedName name="wwwwwww_1_1" hidden="1">{"Riqfin97",#N/A,FALSE,"Tran";"Riqfinpro",#N/A,FALSE,"Tran"}</definedName>
    <definedName name="wwwwwww_1_2" hidden="1">{"Riqfin97",#N/A,FALSE,"Tran";"Riqfinpro",#N/A,FALSE,"Tran"}</definedName>
    <definedName name="wwwwwww_1_3" hidden="1">{"Riqfin97",#N/A,FALSE,"Tran";"Riqfinpro",#N/A,FALSE,"Tran"}</definedName>
    <definedName name="wwwwwww_1_4" hidden="1">{"Riqfin97",#N/A,FALSE,"Tran";"Riqfinpro",#N/A,FALSE,"Tran"}</definedName>
    <definedName name="wwwwwww_2" hidden="1">{"Riqfin97",#N/A,FALSE,"Tran";"Riqfinpro",#N/A,FALSE,"Tran"}</definedName>
    <definedName name="wwwwwww_3" hidden="1">{"Riqfin97",#N/A,FALSE,"Tran";"Riqfinpro",#N/A,FALSE,"Tran"}</definedName>
    <definedName name="wwwwwww_4" hidden="1">{"Riqfin97",#N/A,FALSE,"Tran";"Riqfinpro",#N/A,FALSE,"Tran"}</definedName>
    <definedName name="wwwwwwww" hidden="1">{"Tab1",#N/A,FALSE,"P";"Tab2",#N/A,FALSE,"P"}</definedName>
    <definedName name="wwwwwwww_1" hidden="1">{"Tab1",#N/A,FALSE,"P";"Tab2",#N/A,FALSE,"P"}</definedName>
    <definedName name="wwwwwwww_1_1" hidden="1">{"Tab1",#N/A,FALSE,"P";"Tab2",#N/A,FALSE,"P"}</definedName>
    <definedName name="wwwwwwww_1_2" hidden="1">{"Tab1",#N/A,FALSE,"P";"Tab2",#N/A,FALSE,"P"}</definedName>
    <definedName name="wwwwwwww_1_3" hidden="1">{"Tab1",#N/A,FALSE,"P";"Tab2",#N/A,FALSE,"P"}</definedName>
    <definedName name="wwwwwwww_1_4" hidden="1">{"Tab1",#N/A,FALSE,"P";"Tab2",#N/A,FALSE,"P"}</definedName>
    <definedName name="wwwwwwww_2" hidden="1">{"Tab1",#N/A,FALSE,"P";"Tab2",#N/A,FALSE,"P"}</definedName>
    <definedName name="wwwwwwww_3" hidden="1">{"Tab1",#N/A,FALSE,"P";"Tab2",#N/A,FALSE,"P"}</definedName>
    <definedName name="wwwwwwww_4" hidden="1">{"Tab1",#N/A,FALSE,"P";"Tab2",#N/A,FALSE,"P"}</definedName>
    <definedName name="X">[35]Base!$DS1</definedName>
    <definedName name="xa">'[71]PIB EN CORR'!#REF!</definedName>
    <definedName name="xaa">'[71]PIB EN CORR'!$AV$5:$AV$77</definedName>
    <definedName name="XandRev">'[118]tab 3'!$F$63:$Z$65</definedName>
    <definedName name="XBANANO">#REF!</definedName>
    <definedName name="xbb">'[71]PIB EN CORR'!#REF!</definedName>
    <definedName name="XBS">[59]SREAL!A$41</definedName>
    <definedName name="XCAFE">#REF!</definedName>
    <definedName name="xcnvxvnxn">#REF!</definedName>
    <definedName name="XCTE">[35]Base!$DU1</definedName>
    <definedName name="XCTEP">[35]Base!#REF!</definedName>
    <definedName name="xcvbxcv">#REF!</definedName>
    <definedName name="xdafs" hidden="1">{"Riqfin97",#N/A,FALSE,"Tran";"Riqfinpro",#N/A,FALSE,"Tran"}</definedName>
    <definedName name="xdafs_1" hidden="1">{"Riqfin97",#N/A,FALSE,"Tran";"Riqfinpro",#N/A,FALSE,"Tran"}</definedName>
    <definedName name="xdafs_1_1" hidden="1">{"Riqfin97",#N/A,FALSE,"Tran";"Riqfinpro",#N/A,FALSE,"Tran"}</definedName>
    <definedName name="xdafs_1_2" hidden="1">{"Riqfin97",#N/A,FALSE,"Tran";"Riqfinpro",#N/A,FALSE,"Tran"}</definedName>
    <definedName name="xdafs_1_3" hidden="1">{"Riqfin97",#N/A,FALSE,"Tran";"Riqfinpro",#N/A,FALSE,"Tran"}</definedName>
    <definedName name="xdafs_1_4" hidden="1">{"Riqfin97",#N/A,FALSE,"Tran";"Riqfinpro",#N/A,FALSE,"Tran"}</definedName>
    <definedName name="xdafs_2" hidden="1">{"Riqfin97",#N/A,FALSE,"Tran";"Riqfinpro",#N/A,FALSE,"Tran"}</definedName>
    <definedName name="xdafs_3" hidden="1">{"Riqfin97",#N/A,FALSE,"Tran";"Riqfinpro",#N/A,FALSE,"Tran"}</definedName>
    <definedName name="xdafs_4" hidden="1">{"Riqfin97",#N/A,FALSE,"Tran";"Riqfinpro",#N/A,FALSE,"Tran"}</definedName>
    <definedName name="xdoll">[35]Base!$DT1</definedName>
    <definedName name="xdr" localSheetId="1">#REF!</definedName>
    <definedName name="xdr">#REF!</definedName>
    <definedName name="XGS" localSheetId="1">#REF!</definedName>
    <definedName name="XGS">#REF!</definedName>
    <definedName name="XMENSUALES">#REF!</definedName>
    <definedName name="xr" localSheetId="1">#REF!</definedName>
    <definedName name="xr">#REF!</definedName>
    <definedName name="XRTA">#REF!</definedName>
    <definedName name="xvbx">'[70]4'!$A$1</definedName>
    <definedName name="xvbxvb">'[70]28'!$A$1</definedName>
    <definedName name="xvcbxvbxv">'[70]17'!$A$1</definedName>
    <definedName name="xx" hidden="1">{"Riqfin97",#N/A,FALSE,"Tran";"Riqfinpro",#N/A,FALSE,"Tran"}</definedName>
    <definedName name="xx_1" hidden="1">{"Riqfin97",#N/A,FALSE,"Tran";"Riqfinpro",#N/A,FALSE,"Tran"}</definedName>
    <definedName name="xx_1_1" hidden="1">{"Riqfin97",#N/A,FALSE,"Tran";"Riqfinpro",#N/A,FALSE,"Tran"}</definedName>
    <definedName name="xx_1_2" hidden="1">{"Riqfin97",#N/A,FALSE,"Tran";"Riqfinpro",#N/A,FALSE,"Tran"}</definedName>
    <definedName name="xx_1_3" hidden="1">{"Riqfin97",#N/A,FALSE,"Tran";"Riqfinpro",#N/A,FALSE,"Tran"}</definedName>
    <definedName name="xx_1_4" hidden="1">{"Riqfin97",#N/A,FALSE,"Tran";"Riqfinpro",#N/A,FALSE,"Tran"}</definedName>
    <definedName name="xx_2" hidden="1">{"Riqfin97",#N/A,FALSE,"Tran";"Riqfinpro",#N/A,FALSE,"Tran"}</definedName>
    <definedName name="xx_3" hidden="1">{"Riqfin97",#N/A,FALSE,"Tran";"Riqfinpro",#N/A,FALSE,"Tran"}</definedName>
    <definedName name="xx_4" hidden="1">{"Riqfin97",#N/A,FALSE,"Tran";"Riqfinpro",#N/A,FALSE,"Tran"}</definedName>
    <definedName name="xxWRS_1">#REF!</definedName>
    <definedName name="xxWRS_6">#REF!</definedName>
    <definedName name="xxWRS_7">#REF!</definedName>
    <definedName name="XXX">[2]DETALLADO!#REF!</definedName>
    <definedName name="XXX1">#REF!</definedName>
    <definedName name="xxxx" hidden="1">{"Riqfin97",#N/A,FALSE,"Tran";"Riqfinpro",#N/A,FALSE,"Tran"}</definedName>
    <definedName name="xxxx_1" hidden="1">{"Riqfin97",#N/A,FALSE,"Tran";"Riqfinpro",#N/A,FALSE,"Tran"}</definedName>
    <definedName name="xxxx_1_1" hidden="1">{"Riqfin97",#N/A,FALSE,"Tran";"Riqfinpro",#N/A,FALSE,"Tran"}</definedName>
    <definedName name="xxxx_1_2" hidden="1">{"Riqfin97",#N/A,FALSE,"Tran";"Riqfinpro",#N/A,FALSE,"Tran"}</definedName>
    <definedName name="xxxx_1_3" hidden="1">{"Riqfin97",#N/A,FALSE,"Tran";"Riqfinpro",#N/A,FALSE,"Tran"}</definedName>
    <definedName name="xxxx_1_4" hidden="1">{"Riqfin97",#N/A,FALSE,"Tran";"Riqfinpro",#N/A,FALSE,"Tran"}</definedName>
    <definedName name="xxxx_2" hidden="1">{"Riqfin97",#N/A,FALSE,"Tran";"Riqfinpro",#N/A,FALSE,"Tran"}</definedName>
    <definedName name="xxxx_3" hidden="1">{"Riqfin97",#N/A,FALSE,"Tran";"Riqfinpro",#N/A,FALSE,"Tran"}</definedName>
    <definedName name="xxxx_4" hidden="1">{"Riqfin97",#N/A,FALSE,"Tran";"Riqfinpro",#N/A,FALSE,"Tran"}</definedName>
    <definedName name="xxxxxx">#REF!</definedName>
    <definedName name="xxxxxxxxxxxxxx" hidden="1">{"Riqfin97",#N/A,FALSE,"Tran";"Riqfinpro",#N/A,FALSE,"Tran"}</definedName>
    <definedName name="xxxxxxxxxxxxxx_1" hidden="1">{"Riqfin97",#N/A,FALSE,"Tran";"Riqfinpro",#N/A,FALSE,"Tran"}</definedName>
    <definedName name="xxxxxxxxxxxxxx_1_1" hidden="1">{"Riqfin97",#N/A,FALSE,"Tran";"Riqfinpro",#N/A,FALSE,"Tran"}</definedName>
    <definedName name="xxxxxxxxxxxxxx_1_2" hidden="1">{"Riqfin97",#N/A,FALSE,"Tran";"Riqfinpro",#N/A,FALSE,"Tran"}</definedName>
    <definedName name="xxxxxxxxxxxxxx_1_3" hidden="1">{"Riqfin97",#N/A,FALSE,"Tran";"Riqfinpro",#N/A,FALSE,"Tran"}</definedName>
    <definedName name="xxxxxxxxxxxxxx_1_4" hidden="1">{"Riqfin97",#N/A,FALSE,"Tran";"Riqfinpro",#N/A,FALSE,"Tran"}</definedName>
    <definedName name="xxxxxxxxxxxxxx_2" hidden="1">{"Riqfin97",#N/A,FALSE,"Tran";"Riqfinpro",#N/A,FALSE,"Tran"}</definedName>
    <definedName name="xxxxxxxxxxxxxx_3" hidden="1">{"Riqfin97",#N/A,FALSE,"Tran";"Riqfinpro",#N/A,FALSE,"Tran"}</definedName>
    <definedName name="xxxxxxxxxxxxxx_4" hidden="1">{"Riqfin97",#N/A,FALSE,"Tran";"Riqfinpro",#N/A,FALSE,"Tran"}</definedName>
    <definedName name="Y">[35]Base!$DV1</definedName>
    <definedName name="y_1">[35]Base!$DV1048576</definedName>
    <definedName name="ycirr">#REF!</definedName>
    <definedName name="YCTE">[35]Base!$DX1</definedName>
    <definedName name="Year" localSheetId="1">#REF!</definedName>
    <definedName name="Year">#REF!</definedName>
    <definedName name="Years">#REF!</definedName>
    <definedName name="yenr">#REF!</definedName>
    <definedName name="yh" hidden="1">{"Riqfin97",#N/A,FALSE,"Tran";"Riqfinpro",#N/A,FALSE,"Tran"}</definedName>
    <definedName name="YieldCurve">[119]Inp_Macro!$A$68</definedName>
    <definedName name="yiop" hidden="1">{"Riqfin97",#N/A,FALSE,"Tran";"Riqfinpro",#N/A,FALSE,"Tran"}</definedName>
    <definedName name="YRB">[24]Imp:Trade!$B$9:$B$464</definedName>
    <definedName name="YRHIDE">[24]Imp:Trade!$C$9:$G$464</definedName>
    <definedName name="YRPOST">[24]Imp:Trade!$M$9:$IH$9</definedName>
    <definedName name="YRPRE">[24]Imp:Trade!$B$9:$F$464</definedName>
    <definedName name="YRTITLES">[24]Imp:Trade!$A$1</definedName>
    <definedName name="YRX">[24]Imp:Trade!$S$9:$IG$464</definedName>
    <definedName name="yu" hidden="1">{"Tab1",#N/A,FALSE,"P";"Tab2",#N/A,FALSE,"P"}</definedName>
    <definedName name="yu_1" hidden="1">{"Tab1",#N/A,FALSE,"P";"Tab2",#N/A,FALSE,"P"}</definedName>
    <definedName name="yu_1_1" hidden="1">{"Tab1",#N/A,FALSE,"P";"Tab2",#N/A,FALSE,"P"}</definedName>
    <definedName name="yu_1_2" hidden="1">{"Tab1",#N/A,FALSE,"P";"Tab2",#N/A,FALSE,"P"}</definedName>
    <definedName name="yu_1_3" hidden="1">{"Tab1",#N/A,FALSE,"P";"Tab2",#N/A,FALSE,"P"}</definedName>
    <definedName name="yu_1_4" hidden="1">{"Tab1",#N/A,FALSE,"P";"Tab2",#N/A,FALSE,"P"}</definedName>
    <definedName name="yu_2" hidden="1">{"Tab1",#N/A,FALSE,"P";"Tab2",#N/A,FALSE,"P"}</definedName>
    <definedName name="yu_3" hidden="1">{"Tab1",#N/A,FALSE,"P";"Tab2",#N/A,FALSE,"P"}</definedName>
    <definedName name="yu_4" hidden="1">{"Tab1",#N/A,FALSE,"P";"Tab2",#N/A,FALSE,"P"}</definedName>
    <definedName name="yy" hidden="1">{"Tab1",#N/A,FALSE,"P";"Tab2",#N/A,FALSE,"P"}</definedName>
    <definedName name="yy_1" hidden="1">{"Tab1",#N/A,FALSE,"P";"Tab2",#N/A,FALSE,"P"}</definedName>
    <definedName name="yy_1_1" hidden="1">{"Tab1",#N/A,FALSE,"P";"Tab2",#N/A,FALSE,"P"}</definedName>
    <definedName name="yy_1_2" hidden="1">{"Tab1",#N/A,FALSE,"P";"Tab2",#N/A,FALSE,"P"}</definedName>
    <definedName name="yy_1_3" hidden="1">{"Tab1",#N/A,FALSE,"P";"Tab2",#N/A,FALSE,"P"}</definedName>
    <definedName name="yy_1_4" hidden="1">{"Tab1",#N/A,FALSE,"P";"Tab2",#N/A,FALSE,"P"}</definedName>
    <definedName name="yy_2" hidden="1">{"Tab1",#N/A,FALSE,"P";"Tab2",#N/A,FALSE,"P"}</definedName>
    <definedName name="yy_3" hidden="1">{"Tab1",#N/A,FALSE,"P";"Tab2",#N/A,FALSE,"P"}</definedName>
    <definedName name="yy_4" hidden="1">{"Tab1",#N/A,FALSE,"P";"Tab2",#N/A,FALSE,"P"}</definedName>
    <definedName name="yyuu" hidden="1">{"Riqfin97",#N/A,FALSE,"Tran";"Riqfinpro",#N/A,FALSE,"Tran"}</definedName>
    <definedName name="yyy" hidden="1">{"Tab1",#N/A,FALSE,"P";"Tab2",#N/A,FALSE,"P"}</definedName>
    <definedName name="yyy_1" hidden="1">{"Tab1",#N/A,FALSE,"P";"Tab2",#N/A,FALSE,"P"}</definedName>
    <definedName name="yyy_1_1" hidden="1">{"Tab1",#N/A,FALSE,"P";"Tab2",#N/A,FALSE,"P"}</definedName>
    <definedName name="yyy_1_2" hidden="1">{"Tab1",#N/A,FALSE,"P";"Tab2",#N/A,FALSE,"P"}</definedName>
    <definedName name="yyy_1_3" hidden="1">{"Tab1",#N/A,FALSE,"P";"Tab2",#N/A,FALSE,"P"}</definedName>
    <definedName name="yyy_1_4" hidden="1">{"Tab1",#N/A,FALSE,"P";"Tab2",#N/A,FALSE,"P"}</definedName>
    <definedName name="yyy_2" hidden="1">{"Tab1",#N/A,FALSE,"P";"Tab2",#N/A,FALSE,"P"}</definedName>
    <definedName name="yyy_3" hidden="1">{"Tab1",#N/A,FALSE,"P";"Tab2",#N/A,FALSE,"P"}</definedName>
    <definedName name="yyy_4" hidden="1">{"Tab1",#N/A,FALSE,"P";"Tab2",#N/A,FALSE,"P"}</definedName>
    <definedName name="yyyy" hidden="1">{"Tab1",#N/A,FALSE,"P";"Tab2",#N/A,FALSE,"P"}</definedName>
    <definedName name="yyyy_1" hidden="1">{"Tab1",#N/A,FALSE,"P";"Tab2",#N/A,FALSE,"P"}</definedName>
    <definedName name="yyyy_1_1" hidden="1">{"Tab1",#N/A,FALSE,"P";"Tab2",#N/A,FALSE,"P"}</definedName>
    <definedName name="yyyy_1_2" hidden="1">{"Tab1",#N/A,FALSE,"P";"Tab2",#N/A,FALSE,"P"}</definedName>
    <definedName name="yyyy_1_3" hidden="1">{"Tab1",#N/A,FALSE,"P";"Tab2",#N/A,FALSE,"P"}</definedName>
    <definedName name="yyyy_1_4" hidden="1">{"Tab1",#N/A,FALSE,"P";"Tab2",#N/A,FALSE,"P"}</definedName>
    <definedName name="yyyy_2" hidden="1">{"Tab1",#N/A,FALSE,"P";"Tab2",#N/A,FALSE,"P"}</definedName>
    <definedName name="yyyy_3" hidden="1">{"Tab1",#N/A,FALSE,"P";"Tab2",#N/A,FALSE,"P"}</definedName>
    <definedName name="yyyy_4" hidden="1">{"Tab1",#N/A,FALSE,"P";"Tab2",#N/A,FALSE,"P"}</definedName>
    <definedName name="yyyyyy" hidden="1">{"Minpmon",#N/A,FALSE,"Monthinput"}</definedName>
    <definedName name="yyyyyy_1" hidden="1">{"Minpmon",#N/A,FALSE,"Monthinput"}</definedName>
    <definedName name="yyyyyy_1_1" hidden="1">{"Minpmon",#N/A,FALSE,"Monthinput"}</definedName>
    <definedName name="yyyyyy_1_2" hidden="1">{"Minpmon",#N/A,FALSE,"Monthinput"}</definedName>
    <definedName name="yyyyyy_1_3" hidden="1">{"Minpmon",#N/A,FALSE,"Monthinput"}</definedName>
    <definedName name="yyyyyy_1_4" hidden="1">{"Minpmon",#N/A,FALSE,"Monthinput"}</definedName>
    <definedName name="yyyyyy_2" hidden="1">{"Minpmon",#N/A,FALSE,"Monthinput"}</definedName>
    <definedName name="yyyyyy_3" hidden="1">{"Minpmon",#N/A,FALSE,"Monthinput"}</definedName>
    <definedName name="yyyyyy_4" hidden="1">{"Minpmon",#N/A,FALSE,"Monthinput"}</definedName>
    <definedName name="Z">[24]Imp!#REF!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95224721_0485_11D4_BFD1_00508B5F4DA4_.wvu.Cols" hidden="1">#REF!</definedName>
    <definedName name="zc" hidden="1">{"Riqfin97",#N/A,FALSE,"Tran";"Riqfinpro",#N/A,FALSE,"Tran"}</definedName>
    <definedName name="zc_1" hidden="1">{"Riqfin97",#N/A,FALSE,"Tran";"Riqfinpro",#N/A,FALSE,"Tran"}</definedName>
    <definedName name="zc_1_1" hidden="1">{"Riqfin97",#N/A,FALSE,"Tran";"Riqfinpro",#N/A,FALSE,"Tran"}</definedName>
    <definedName name="zc_1_2" hidden="1">{"Riqfin97",#N/A,FALSE,"Tran";"Riqfinpro",#N/A,FALSE,"Tran"}</definedName>
    <definedName name="zc_1_3" hidden="1">{"Riqfin97",#N/A,FALSE,"Tran";"Riqfinpro",#N/A,FALSE,"Tran"}</definedName>
    <definedName name="zc_1_4" hidden="1">{"Riqfin97",#N/A,FALSE,"Tran";"Riqfinpro",#N/A,FALSE,"Tran"}</definedName>
    <definedName name="zc_2" hidden="1">{"Riqfin97",#N/A,FALSE,"Tran";"Riqfinpro",#N/A,FALSE,"Tran"}</definedName>
    <definedName name="zc_3" hidden="1">{"Riqfin97",#N/A,FALSE,"Tran";"Riqfinpro",#N/A,FALSE,"Tran"}</definedName>
    <definedName name="zc_4" hidden="1">{"Riqfin97",#N/A,FALSE,"Tran";"Riqfinpro",#N/A,FALSE,"Tran"}</definedName>
    <definedName name="Zinput1.A">#REF!</definedName>
    <definedName name="Zinput1.B">#REF!</definedName>
    <definedName name="Zinput2.A">#REF!</definedName>
    <definedName name="Zinput2.B">#REF!</definedName>
    <definedName name="zio" hidden="1">{"Tab1",#N/A,FALSE,"P";"Tab2",#N/A,FALSE,"P"}</definedName>
    <definedName name="zio_1" hidden="1">{"Tab1",#N/A,FALSE,"P";"Tab2",#N/A,FALSE,"P"}</definedName>
    <definedName name="zio_1_1" hidden="1">{"Tab1",#N/A,FALSE,"P";"Tab2",#N/A,FALSE,"P"}</definedName>
    <definedName name="zio_1_2" hidden="1">{"Tab1",#N/A,FALSE,"P";"Tab2",#N/A,FALSE,"P"}</definedName>
    <definedName name="zio_1_3" hidden="1">{"Tab1",#N/A,FALSE,"P";"Tab2",#N/A,FALSE,"P"}</definedName>
    <definedName name="zio_1_4" hidden="1">{"Tab1",#N/A,FALSE,"P";"Tab2",#N/A,FALSE,"P"}</definedName>
    <definedName name="zio_2" hidden="1">{"Tab1",#N/A,FALSE,"P";"Tab2",#N/A,FALSE,"P"}</definedName>
    <definedName name="zio_3" hidden="1">{"Tab1",#N/A,FALSE,"P";"Tab2",#N/A,FALSE,"P"}</definedName>
    <definedName name="zio_4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hidden="1">{"Minpmon",#N/A,FALSE,"Monthinput"}</definedName>
    <definedName name="zsdvsdg_1" hidden="1">{"Minpmon",#N/A,FALSE,"Monthinput"}</definedName>
    <definedName name="zsdvsdg_1_1" hidden="1">{"Minpmon",#N/A,FALSE,"Monthinput"}</definedName>
    <definedName name="zsdvsdg_1_2" hidden="1">{"Minpmon",#N/A,FALSE,"Monthinput"}</definedName>
    <definedName name="zsdvsdg_1_3" hidden="1">{"Minpmon",#N/A,FALSE,"Monthinput"}</definedName>
    <definedName name="zsdvsdg_1_4" hidden="1">{"Minpmon",#N/A,FALSE,"Monthinput"}</definedName>
    <definedName name="zsdvsdg_2" hidden="1">{"Minpmon",#N/A,FALSE,"Monthinput"}</definedName>
    <definedName name="zsdvsdg_3" hidden="1">{"Minpmon",#N/A,FALSE,"Monthinput"}</definedName>
    <definedName name="zsdvsdg_4" hidden="1">{"Minpmon",#N/A,FALSE,"Monthinput"}</definedName>
    <definedName name="zv" hidden="1">{"Tab1",#N/A,FALSE,"P";"Tab2",#N/A,FALSE,"P"}</definedName>
    <definedName name="zv_1" hidden="1">{"Tab1",#N/A,FALSE,"P";"Tab2",#N/A,FALSE,"P"}</definedName>
    <definedName name="zv_1_1" hidden="1">{"Tab1",#N/A,FALSE,"P";"Tab2",#N/A,FALSE,"P"}</definedName>
    <definedName name="zv_1_2" hidden="1">{"Tab1",#N/A,FALSE,"P";"Tab2",#N/A,FALSE,"P"}</definedName>
    <definedName name="zv_1_3" hidden="1">{"Tab1",#N/A,FALSE,"P";"Tab2",#N/A,FALSE,"P"}</definedName>
    <definedName name="zv_1_4" hidden="1">{"Tab1",#N/A,FALSE,"P";"Tab2",#N/A,FALSE,"P"}</definedName>
    <definedName name="zv_2" hidden="1">{"Tab1",#N/A,FALSE,"P";"Tab2",#N/A,FALSE,"P"}</definedName>
    <definedName name="zv_3" hidden="1">{"Tab1",#N/A,FALSE,"P";"Tab2",#N/A,FALSE,"P"}</definedName>
    <definedName name="zv_4" hidden="1">{"Tab1",#N/A,FALSE,"P";"Tab2",#N/A,FALSE,"P"}</definedName>
    <definedName name="zx" hidden="1">{"Tab1",#N/A,FALSE,"P";"Tab2",#N/A,FALSE,"P"}</definedName>
    <definedName name="zx_1" hidden="1">{"Tab1",#N/A,FALSE,"P";"Tab2",#N/A,FALSE,"P"}</definedName>
    <definedName name="zx_1_1" hidden="1">{"Tab1",#N/A,FALSE,"P";"Tab2",#N/A,FALSE,"P"}</definedName>
    <definedName name="zx_1_2" hidden="1">{"Tab1",#N/A,FALSE,"P";"Tab2",#N/A,FALSE,"P"}</definedName>
    <definedName name="zx_1_3" hidden="1">{"Tab1",#N/A,FALSE,"P";"Tab2",#N/A,FALSE,"P"}</definedName>
    <definedName name="zx_1_4" hidden="1">{"Tab1",#N/A,FALSE,"P";"Tab2",#N/A,FALSE,"P"}</definedName>
    <definedName name="zx_2" hidden="1">{"Tab1",#N/A,FALSE,"P";"Tab2",#N/A,FALSE,"P"}</definedName>
    <definedName name="zx_3" hidden="1">{"Tab1",#N/A,FALSE,"P";"Tab2",#N/A,FALSE,"P"}</definedName>
    <definedName name="zx_4" hidden="1">{"Tab1",#N/A,FALSE,"P";"Tab2",#N/A,FALSE,"P"}</definedName>
    <definedName name="zz" hidden="1">{"Tab1",#N/A,FALSE,"P";"Tab2",#N/A,FALSE,"P"}</definedName>
    <definedName name="zz_1" hidden="1">{"Tab1",#N/A,FALSE,"P";"Tab2",#N/A,FALSE,"P"}</definedName>
    <definedName name="zz_1_1" hidden="1">{"Tab1",#N/A,FALSE,"P";"Tab2",#N/A,FALSE,"P"}</definedName>
    <definedName name="zz_1_2" hidden="1">{"Tab1",#N/A,FALSE,"P";"Tab2",#N/A,FALSE,"P"}</definedName>
    <definedName name="zz_1_3" hidden="1">{"Tab1",#N/A,FALSE,"P";"Tab2",#N/A,FALSE,"P"}</definedName>
    <definedName name="zz_1_4" hidden="1">{"Tab1",#N/A,FALSE,"P";"Tab2",#N/A,FALSE,"P"}</definedName>
    <definedName name="zz_2" hidden="1">{"Tab1",#N/A,FALSE,"P";"Tab2",#N/A,FALSE,"P"}</definedName>
    <definedName name="zz_3" hidden="1">{"Tab1",#N/A,FALSE,"P";"Tab2",#N/A,FALSE,"P"}</definedName>
    <definedName name="zz_4" hidden="1">{"Tab1",#N/A,FALSE,"P";"Tab2",#N/A,FALSE,"P"}</definedName>
    <definedName name="zzz" hidden="1">{"Minpmon",#N/A,FALSE,"Monthinput"}</definedName>
    <definedName name="zzzz" hidden="1">{"Tab1",#N/A,FALSE,"P";"Tab2",#N/A,FALSE,"P"}</definedName>
    <definedName name="zzzz_1" hidden="1">{"Tab1",#N/A,FALSE,"P";"Tab2",#N/A,FALSE,"P"}</definedName>
    <definedName name="zzzz_1_1" hidden="1">{"Tab1",#N/A,FALSE,"P";"Tab2",#N/A,FALSE,"P"}</definedName>
    <definedName name="zzzz_1_2" hidden="1">{"Tab1",#N/A,FALSE,"P";"Tab2",#N/A,FALSE,"P"}</definedName>
    <definedName name="zzzz_1_3" hidden="1">{"Tab1",#N/A,FALSE,"P";"Tab2",#N/A,FALSE,"P"}</definedName>
    <definedName name="zzzz_1_4" hidden="1">{"Tab1",#N/A,FALSE,"P";"Tab2",#N/A,FALSE,"P"}</definedName>
    <definedName name="zzzz_2" hidden="1">{"Tab1",#N/A,FALSE,"P";"Tab2",#N/A,FALSE,"P"}</definedName>
    <definedName name="zzzz_3" hidden="1">{"Tab1",#N/A,FALSE,"P";"Tab2",#N/A,FALSE,"P"}</definedName>
    <definedName name="zzzz_4" hidden="1">{"Tab1",#N/A,FALSE,"P";"Tab2",#N/A,FALSE,"P"}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31" l="1"/>
  <c r="O12" i="31"/>
  <c r="O26" i="31" s="1"/>
  <c r="O14" i="31"/>
  <c r="O15" i="31"/>
  <c r="O16" i="31"/>
  <c r="O18" i="31"/>
  <c r="O19" i="31"/>
  <c r="O20" i="31"/>
  <c r="O10" i="31"/>
  <c r="C18" i="30"/>
  <c r="D18" i="30"/>
  <c r="E18" i="30"/>
  <c r="F18" i="30"/>
  <c r="G18" i="30"/>
  <c r="H18" i="30"/>
  <c r="I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V18" i="30"/>
  <c r="W18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C20" i="30"/>
  <c r="D20" i="30"/>
  <c r="E20" i="30"/>
  <c r="F20" i="30"/>
  <c r="G20" i="30"/>
  <c r="H20" i="30"/>
  <c r="I20" i="30"/>
  <c r="J20" i="30"/>
  <c r="K20" i="30"/>
  <c r="L20" i="30"/>
  <c r="M20" i="30"/>
  <c r="N20" i="30"/>
  <c r="O20" i="30"/>
  <c r="P20" i="30"/>
  <c r="Q20" i="30"/>
  <c r="R20" i="30"/>
  <c r="S20" i="30"/>
  <c r="T20" i="30"/>
  <c r="U20" i="30"/>
  <c r="V20" i="30"/>
  <c r="W20" i="30"/>
  <c r="B20" i="30"/>
  <c r="B19" i="30"/>
  <c r="B18" i="30"/>
  <c r="C46" i="32"/>
  <c r="D46" i="32"/>
  <c r="E46" i="32"/>
  <c r="F46" i="32"/>
  <c r="G46" i="32"/>
  <c r="H46" i="32"/>
  <c r="I46" i="32"/>
  <c r="J46" i="32"/>
  <c r="K46" i="32"/>
  <c r="L46" i="32"/>
  <c r="M46" i="32"/>
  <c r="N46" i="32"/>
  <c r="O46" i="32"/>
  <c r="P46" i="32"/>
  <c r="Q46" i="32"/>
  <c r="R46" i="32"/>
  <c r="S46" i="32"/>
  <c r="T46" i="32"/>
  <c r="U46" i="32"/>
  <c r="V46" i="32"/>
  <c r="W46" i="32"/>
  <c r="X46" i="32"/>
  <c r="Y46" i="32"/>
  <c r="Z46" i="32"/>
  <c r="B46" i="32"/>
  <c r="Z45" i="32"/>
  <c r="C44" i="32"/>
  <c r="D44" i="32"/>
  <c r="E44" i="32"/>
  <c r="F44" i="32"/>
  <c r="G44" i="32"/>
  <c r="H44" i="32"/>
  <c r="I44" i="32"/>
  <c r="J44" i="32"/>
  <c r="K44" i="32"/>
  <c r="L44" i="32"/>
  <c r="M44" i="32"/>
  <c r="N44" i="32"/>
  <c r="O44" i="32"/>
  <c r="P44" i="32"/>
  <c r="Q44" i="32"/>
  <c r="R44" i="32"/>
  <c r="S44" i="32"/>
  <c r="T44" i="32"/>
  <c r="U44" i="32"/>
  <c r="V44" i="32"/>
  <c r="W44" i="32"/>
  <c r="X44" i="32"/>
  <c r="Y44" i="32"/>
  <c r="Z44" i="32"/>
  <c r="B44" i="32"/>
  <c r="C27" i="32"/>
  <c r="D27" i="32"/>
  <c r="E27" i="32"/>
  <c r="F27" i="32"/>
  <c r="G27" i="32"/>
  <c r="H27" i="32"/>
  <c r="I27" i="32"/>
  <c r="J27" i="32"/>
  <c r="K27" i="32"/>
  <c r="L27" i="32"/>
  <c r="M27" i="32"/>
  <c r="N27" i="32"/>
  <c r="O27" i="32"/>
  <c r="P27" i="32"/>
  <c r="Q27" i="32"/>
  <c r="R27" i="32"/>
  <c r="S27" i="32"/>
  <c r="T27" i="32"/>
  <c r="U27" i="32"/>
  <c r="V27" i="32"/>
  <c r="W27" i="32"/>
  <c r="X27" i="32"/>
  <c r="Y27" i="32"/>
  <c r="B27" i="32"/>
  <c r="Z43" i="32"/>
  <c r="Z42" i="32"/>
  <c r="Z41" i="32"/>
  <c r="Z40" i="32"/>
  <c r="Z39" i="32"/>
  <c r="Z38" i="32"/>
  <c r="Z37" i="32"/>
  <c r="Z36" i="32"/>
  <c r="Z35" i="32"/>
  <c r="Z34" i="32"/>
  <c r="Z33" i="32"/>
  <c r="Z32" i="32"/>
  <c r="Z31" i="32"/>
  <c r="Z30" i="32"/>
  <c r="Z29" i="32"/>
  <c r="Z28" i="32"/>
  <c r="Z10" i="32"/>
  <c r="Z11" i="32"/>
  <c r="Z12" i="32"/>
  <c r="Z13" i="32"/>
  <c r="Z14" i="32"/>
  <c r="Z15" i="32"/>
  <c r="Z16" i="32"/>
  <c r="Z17" i="32"/>
  <c r="Z18" i="32"/>
  <c r="Z19" i="32"/>
  <c r="Z20" i="32"/>
  <c r="Z21" i="32"/>
  <c r="Z22" i="32"/>
  <c r="Z23" i="32"/>
  <c r="Z24" i="32"/>
  <c r="Z25" i="32"/>
  <c r="Z26" i="32"/>
  <c r="C9" i="32"/>
  <c r="D9" i="32"/>
  <c r="E9" i="32"/>
  <c r="F9" i="32"/>
  <c r="G9" i="32"/>
  <c r="H9" i="32"/>
  <c r="I9" i="32"/>
  <c r="J9" i="32"/>
  <c r="K9" i="32"/>
  <c r="L9" i="32"/>
  <c r="M9" i="32"/>
  <c r="N9" i="32"/>
  <c r="O9" i="32"/>
  <c r="P9" i="32"/>
  <c r="Q9" i="32"/>
  <c r="R9" i="32"/>
  <c r="S9" i="32"/>
  <c r="T9" i="32"/>
  <c r="U9" i="32"/>
  <c r="V9" i="32"/>
  <c r="W9" i="32"/>
  <c r="X9" i="32"/>
  <c r="Y9" i="32"/>
  <c r="B9" i="32"/>
  <c r="C8" i="32"/>
  <c r="D8" i="32" s="1"/>
  <c r="E8" i="32" s="1"/>
  <c r="F8" i="32" s="1"/>
  <c r="G8" i="32" s="1"/>
  <c r="H8" i="32" s="1"/>
  <c r="I8" i="32" s="1"/>
  <c r="J8" i="32" s="1"/>
  <c r="K8" i="32" s="1"/>
  <c r="L8" i="32" s="1"/>
  <c r="M8" i="32" s="1"/>
  <c r="N8" i="32" s="1"/>
  <c r="O8" i="32" s="1"/>
  <c r="P8" i="32" s="1"/>
  <c r="Q8" i="32" s="1"/>
  <c r="R8" i="32" s="1"/>
  <c r="S8" i="32" s="1"/>
  <c r="T8" i="32" s="1"/>
  <c r="U8" i="32" s="1"/>
  <c r="V8" i="32" s="1"/>
  <c r="W8" i="32" s="1"/>
  <c r="X8" i="32" s="1"/>
  <c r="Y8" i="32" s="1"/>
  <c r="B73" i="17"/>
  <c r="B71" i="17"/>
  <c r="B68" i="17"/>
  <c r="B65" i="17"/>
  <c r="B59" i="17"/>
  <c r="B57" i="17"/>
  <c r="B46" i="17"/>
  <c r="B39" i="17"/>
  <c r="B31" i="17"/>
  <c r="B29" i="17"/>
  <c r="B17" i="17"/>
  <c r="B10" i="17"/>
  <c r="B20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H33" i="4"/>
  <c r="I33" i="4"/>
  <c r="C33" i="4"/>
  <c r="D33" i="4"/>
  <c r="E33" i="4"/>
  <c r="F33" i="4"/>
  <c r="G33" i="4"/>
  <c r="B31" i="4"/>
  <c r="N17" i="31"/>
  <c r="M17" i="31"/>
  <c r="L17" i="31"/>
  <c r="K17" i="31"/>
  <c r="J17" i="31"/>
  <c r="I17" i="31"/>
  <c r="H17" i="31"/>
  <c r="G17" i="31"/>
  <c r="F17" i="31"/>
  <c r="E17" i="31"/>
  <c r="D17" i="31"/>
  <c r="C17" i="31"/>
  <c r="N13" i="31"/>
  <c r="M13" i="31"/>
  <c r="L13" i="31"/>
  <c r="K13" i="31"/>
  <c r="J13" i="31"/>
  <c r="I13" i="31"/>
  <c r="H13" i="31"/>
  <c r="G13" i="31"/>
  <c r="F13" i="31"/>
  <c r="E13" i="31"/>
  <c r="D13" i="31"/>
  <c r="C13" i="31"/>
  <c r="O24" i="31" l="1"/>
  <c r="O25" i="31"/>
  <c r="O17" i="31"/>
  <c r="O13" i="31"/>
  <c r="W17" i="30"/>
  <c r="S17" i="30"/>
  <c r="G17" i="30"/>
  <c r="Q17" i="30"/>
  <c r="O9" i="31"/>
  <c r="X20" i="30"/>
  <c r="B17" i="30"/>
  <c r="F17" i="30"/>
  <c r="K17" i="30"/>
  <c r="H17" i="30"/>
  <c r="C17" i="30"/>
  <c r="V17" i="30"/>
  <c r="O17" i="30"/>
  <c r="T17" i="30"/>
  <c r="P17" i="30"/>
  <c r="L17" i="30"/>
  <c r="D17" i="30"/>
  <c r="U17" i="30"/>
  <c r="M17" i="30"/>
  <c r="I17" i="30"/>
  <c r="E17" i="30"/>
  <c r="R17" i="30"/>
  <c r="N17" i="30"/>
  <c r="J17" i="30"/>
  <c r="X18" i="30"/>
  <c r="X19" i="30"/>
  <c r="Z27" i="32"/>
  <c r="Z9" i="32"/>
  <c r="B9" i="17"/>
  <c r="B38" i="17"/>
  <c r="B64" i="17"/>
  <c r="D9" i="31"/>
  <c r="D21" i="31" s="1"/>
  <c r="E9" i="31"/>
  <c r="E21" i="31" s="1"/>
  <c r="F9" i="31"/>
  <c r="F21" i="31" s="1"/>
  <c r="G9" i="31"/>
  <c r="G21" i="31" s="1"/>
  <c r="H9" i="31"/>
  <c r="H21" i="31" s="1"/>
  <c r="I9" i="31"/>
  <c r="I21" i="31" s="1"/>
  <c r="J9" i="31"/>
  <c r="J21" i="31" s="1"/>
  <c r="K9" i="31"/>
  <c r="K21" i="31" s="1"/>
  <c r="L9" i="31"/>
  <c r="L21" i="31" s="1"/>
  <c r="M9" i="31"/>
  <c r="M21" i="31" s="1"/>
  <c r="N9" i="31"/>
  <c r="N21" i="31" s="1"/>
  <c r="C9" i="31"/>
  <c r="C21" i="31" s="1"/>
  <c r="O21" i="31" l="1"/>
  <c r="X17" i="30"/>
  <c r="B80" i="17"/>
  <c r="B9" i="4"/>
  <c r="B33" i="4" s="1"/>
  <c r="C12" i="30"/>
  <c r="D12" i="30"/>
  <c r="E12" i="30"/>
  <c r="F12" i="30"/>
  <c r="G12" i="30"/>
  <c r="H12" i="30"/>
  <c r="I12" i="30"/>
  <c r="J12" i="30"/>
  <c r="K12" i="30"/>
  <c r="L12" i="30"/>
  <c r="M12" i="30"/>
  <c r="N12" i="30"/>
  <c r="O12" i="30"/>
  <c r="P12" i="30"/>
  <c r="Q12" i="30"/>
  <c r="R12" i="30"/>
  <c r="S12" i="30"/>
  <c r="T12" i="30"/>
  <c r="U12" i="30"/>
  <c r="V12" i="30"/>
  <c r="W12" i="30"/>
  <c r="B12" i="30"/>
  <c r="C11" i="30"/>
  <c r="D11" i="30"/>
  <c r="E11" i="30"/>
  <c r="F11" i="30"/>
  <c r="G11" i="30"/>
  <c r="H11" i="30"/>
  <c r="I11" i="30"/>
  <c r="J11" i="30"/>
  <c r="K11" i="30"/>
  <c r="L11" i="30"/>
  <c r="M11" i="30"/>
  <c r="N11" i="30"/>
  <c r="O11" i="30"/>
  <c r="P11" i="30"/>
  <c r="Q11" i="30"/>
  <c r="R11" i="30"/>
  <c r="S11" i="30"/>
  <c r="T11" i="30"/>
  <c r="U11" i="30"/>
  <c r="V11" i="30"/>
  <c r="W11" i="30"/>
  <c r="B11" i="30"/>
  <c r="C10" i="30"/>
  <c r="D10" i="30"/>
  <c r="E10" i="30"/>
  <c r="F10" i="30"/>
  <c r="G10" i="30"/>
  <c r="H10" i="30"/>
  <c r="I10" i="30"/>
  <c r="J10" i="30"/>
  <c r="K10" i="30"/>
  <c r="L10" i="30"/>
  <c r="M10" i="30"/>
  <c r="N10" i="30"/>
  <c r="O10" i="30"/>
  <c r="P10" i="30"/>
  <c r="Q10" i="30"/>
  <c r="R10" i="30"/>
  <c r="S10" i="30"/>
  <c r="T10" i="30"/>
  <c r="U10" i="30"/>
  <c r="V10" i="30"/>
  <c r="W10" i="30"/>
  <c r="B10" i="30"/>
  <c r="C14" i="30"/>
  <c r="D14" i="30"/>
  <c r="E14" i="30"/>
  <c r="F14" i="30"/>
  <c r="G14" i="30"/>
  <c r="H14" i="30"/>
  <c r="I14" i="30"/>
  <c r="J14" i="30"/>
  <c r="K14" i="30"/>
  <c r="L14" i="30"/>
  <c r="M14" i="30"/>
  <c r="N14" i="30"/>
  <c r="O14" i="30"/>
  <c r="P14" i="30"/>
  <c r="Q14" i="30"/>
  <c r="R14" i="30"/>
  <c r="S14" i="30"/>
  <c r="T14" i="30"/>
  <c r="U14" i="30"/>
  <c r="V14" i="30"/>
  <c r="W14" i="30"/>
  <c r="B15" i="30"/>
  <c r="C15" i="30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B16" i="30"/>
  <c r="C16" i="30"/>
  <c r="D16" i="30"/>
  <c r="E16" i="30"/>
  <c r="F16" i="30"/>
  <c r="G16" i="30"/>
  <c r="H16" i="30"/>
  <c r="I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V16" i="30"/>
  <c r="W16" i="30"/>
  <c r="N25" i="29"/>
  <c r="M25" i="29"/>
  <c r="L25" i="29"/>
  <c r="K25" i="29"/>
  <c r="J25" i="29"/>
  <c r="I25" i="29"/>
  <c r="H25" i="29"/>
  <c r="G25" i="29"/>
  <c r="F25" i="29"/>
  <c r="E25" i="29"/>
  <c r="D25" i="29"/>
  <c r="C25" i="29"/>
  <c r="B25" i="29"/>
  <c r="N17" i="28"/>
  <c r="M17" i="28"/>
  <c r="L17" i="28"/>
  <c r="K17" i="28"/>
  <c r="J17" i="28"/>
  <c r="I17" i="28"/>
  <c r="H17" i="28"/>
  <c r="G17" i="28"/>
  <c r="F17" i="28"/>
  <c r="E17" i="28"/>
  <c r="D17" i="28"/>
  <c r="C17" i="28"/>
  <c r="B17" i="28"/>
  <c r="N35" i="27"/>
  <c r="N34" i="27"/>
  <c r="N33" i="27"/>
  <c r="N32" i="27"/>
  <c r="N31" i="27"/>
  <c r="N30" i="27"/>
  <c r="M29" i="27"/>
  <c r="L29" i="27"/>
  <c r="K29" i="27"/>
  <c r="J29" i="27"/>
  <c r="I29" i="27"/>
  <c r="H29" i="27"/>
  <c r="G29" i="27"/>
  <c r="F29" i="27"/>
  <c r="E29" i="27"/>
  <c r="D29" i="27"/>
  <c r="C29" i="27"/>
  <c r="B29" i="27"/>
  <c r="N28" i="27"/>
  <c r="N27" i="27"/>
  <c r="N26" i="27"/>
  <c r="N25" i="27"/>
  <c r="N24" i="27"/>
  <c r="N23" i="27"/>
  <c r="N22" i="27"/>
  <c r="N21" i="27"/>
  <c r="N20" i="27"/>
  <c r="N19" i="27"/>
  <c r="N18" i="27"/>
  <c r="M17" i="27"/>
  <c r="L17" i="27"/>
  <c r="K17" i="27"/>
  <c r="J17" i="27"/>
  <c r="I17" i="27"/>
  <c r="H17" i="27"/>
  <c r="G17" i="27"/>
  <c r="F17" i="27"/>
  <c r="E17" i="27"/>
  <c r="D17" i="27"/>
  <c r="C17" i="27"/>
  <c r="B17" i="27"/>
  <c r="N16" i="27"/>
  <c r="M15" i="27"/>
  <c r="L15" i="27"/>
  <c r="K15" i="27"/>
  <c r="J15" i="27"/>
  <c r="I15" i="27"/>
  <c r="H15" i="27"/>
  <c r="G15" i="27"/>
  <c r="F15" i="27"/>
  <c r="E15" i="27"/>
  <c r="D15" i="27"/>
  <c r="C15" i="27"/>
  <c r="B15" i="27"/>
  <c r="N14" i="27"/>
  <c r="N13" i="27"/>
  <c r="N12" i="27"/>
  <c r="N11" i="27"/>
  <c r="N10" i="27"/>
  <c r="N9" i="27"/>
  <c r="M8" i="27"/>
  <c r="L8" i="27"/>
  <c r="K8" i="27"/>
  <c r="J8" i="27"/>
  <c r="I8" i="27"/>
  <c r="H8" i="27"/>
  <c r="G8" i="27"/>
  <c r="F8" i="27"/>
  <c r="E8" i="27"/>
  <c r="D8" i="27"/>
  <c r="C8" i="27"/>
  <c r="B8" i="27"/>
  <c r="M10" i="26"/>
  <c r="L10" i="26"/>
  <c r="K10" i="26"/>
  <c r="J10" i="26"/>
  <c r="I10" i="26"/>
  <c r="H10" i="26"/>
  <c r="G10" i="26"/>
  <c r="F10" i="26"/>
  <c r="E10" i="26"/>
  <c r="D10" i="26"/>
  <c r="C10" i="26"/>
  <c r="B10" i="26"/>
  <c r="N10" i="26" s="1"/>
  <c r="M9" i="26"/>
  <c r="L9" i="26"/>
  <c r="K9" i="26"/>
  <c r="J9" i="26"/>
  <c r="I9" i="26"/>
  <c r="H9" i="26"/>
  <c r="G9" i="26"/>
  <c r="F9" i="26"/>
  <c r="E9" i="26"/>
  <c r="D9" i="26"/>
  <c r="C9" i="26"/>
  <c r="B9" i="26"/>
  <c r="N9" i="26" s="1"/>
  <c r="C36" i="27" l="1"/>
  <c r="C8" i="26" s="1"/>
  <c r="C11" i="26" s="1"/>
  <c r="G36" i="27"/>
  <c r="G8" i="26" s="1"/>
  <c r="G11" i="26" s="1"/>
  <c r="K36" i="27"/>
  <c r="K8" i="26" s="1"/>
  <c r="K11" i="26" s="1"/>
  <c r="N29" i="27"/>
  <c r="D36" i="27"/>
  <c r="D8" i="26" s="1"/>
  <c r="D11" i="26" s="1"/>
  <c r="H36" i="27"/>
  <c r="H8" i="26" s="1"/>
  <c r="H11" i="26" s="1"/>
  <c r="L36" i="27"/>
  <c r="L8" i="26" s="1"/>
  <c r="L11" i="26" s="1"/>
  <c r="N15" i="27"/>
  <c r="E36" i="27"/>
  <c r="E8" i="26" s="1"/>
  <c r="E11" i="26" s="1"/>
  <c r="J36" i="27"/>
  <c r="J8" i="26" s="1"/>
  <c r="J11" i="26" s="1"/>
  <c r="I36" i="27"/>
  <c r="I8" i="26" s="1"/>
  <c r="I11" i="26" s="1"/>
  <c r="M36" i="27"/>
  <c r="M8" i="26" s="1"/>
  <c r="M11" i="26" s="1"/>
  <c r="N17" i="27"/>
  <c r="F36" i="27"/>
  <c r="F8" i="26" s="1"/>
  <c r="F11" i="26" s="1"/>
  <c r="M9" i="30"/>
  <c r="M21" i="30" s="1"/>
  <c r="T9" i="30"/>
  <c r="D9" i="30"/>
  <c r="L9" i="30"/>
  <c r="X10" i="30"/>
  <c r="U9" i="30"/>
  <c r="X16" i="30"/>
  <c r="X15" i="30"/>
  <c r="U13" i="30"/>
  <c r="E13" i="30"/>
  <c r="M13" i="30"/>
  <c r="S13" i="30"/>
  <c r="K13" i="30"/>
  <c r="C13" i="30"/>
  <c r="B14" i="30"/>
  <c r="X14" i="30" s="1"/>
  <c r="X12" i="30"/>
  <c r="Q9" i="30"/>
  <c r="Q21" i="30" s="1"/>
  <c r="I9" i="30"/>
  <c r="G9" i="30"/>
  <c r="X11" i="30"/>
  <c r="W13" i="30"/>
  <c r="B9" i="30"/>
  <c r="O13" i="30"/>
  <c r="G13" i="30"/>
  <c r="V13" i="30"/>
  <c r="R13" i="30"/>
  <c r="N13" i="30"/>
  <c r="J13" i="30"/>
  <c r="F13" i="30"/>
  <c r="Q13" i="30"/>
  <c r="I13" i="30"/>
  <c r="T13" i="30"/>
  <c r="P13" i="30"/>
  <c r="L13" i="30"/>
  <c r="H13" i="30"/>
  <c r="D13" i="30"/>
  <c r="W9" i="30"/>
  <c r="W21" i="30" s="1"/>
  <c r="S9" i="30"/>
  <c r="O9" i="30"/>
  <c r="E9" i="30"/>
  <c r="P9" i="30"/>
  <c r="P21" i="30" s="1"/>
  <c r="H9" i="30"/>
  <c r="V9" i="30"/>
  <c r="N9" i="30"/>
  <c r="N21" i="30" s="1"/>
  <c r="F9" i="30"/>
  <c r="F21" i="30" s="1"/>
  <c r="R9" i="30"/>
  <c r="J9" i="30"/>
  <c r="K9" i="30"/>
  <c r="K21" i="30" s="1"/>
  <c r="C9" i="30"/>
  <c r="C21" i="30" s="1"/>
  <c r="N8" i="27"/>
  <c r="B36" i="27"/>
  <c r="B8" i="26" s="1"/>
  <c r="O21" i="30" l="1"/>
  <c r="H21" i="30"/>
  <c r="I21" i="30"/>
  <c r="J21" i="30"/>
  <c r="S21" i="30"/>
  <c r="T21" i="30"/>
  <c r="E21" i="30"/>
  <c r="R21" i="30"/>
  <c r="B21" i="30"/>
  <c r="U21" i="30"/>
  <c r="L21" i="30"/>
  <c r="V21" i="30"/>
  <c r="G21" i="30"/>
  <c r="D21" i="30"/>
  <c r="X9" i="30"/>
  <c r="B13" i="30"/>
  <c r="X13" i="30"/>
  <c r="N36" i="27"/>
  <c r="X21" i="30" l="1"/>
  <c r="B11" i="26"/>
  <c r="N8" i="26"/>
  <c r="N11" i="26" s="1"/>
  <c r="F37" i="24" l="1"/>
  <c r="F7" i="24"/>
  <c r="C38" i="24" l="1"/>
  <c r="D38" i="24"/>
  <c r="E38" i="24"/>
  <c r="F38" i="24"/>
  <c r="F39" i="24" s="1"/>
  <c r="B38" i="24"/>
  <c r="F8" i="24" l="1"/>
  <c r="F9" i="24" s="1"/>
  <c r="D8" i="24"/>
  <c r="C8" i="24"/>
  <c r="B8" i="24"/>
  <c r="E7" i="24"/>
  <c r="E8" i="24" s="1"/>
  <c r="E9" i="24" s="1"/>
  <c r="E12" i="1" l="1"/>
  <c r="C8" i="17"/>
  <c r="D8" i="17" s="1"/>
  <c r="E8" i="17" s="1"/>
  <c r="F8" i="17" s="1"/>
  <c r="G8" i="17" s="1"/>
  <c r="H8" i="17" s="1"/>
  <c r="I8" i="17" s="1"/>
  <c r="J8" i="17" s="1"/>
  <c r="K8" i="17" s="1"/>
  <c r="L8" i="17" s="1"/>
  <c r="M8" i="17" s="1"/>
  <c r="N8" i="17" s="1"/>
  <c r="O8" i="17" s="1"/>
  <c r="P8" i="17" s="1"/>
  <c r="Q8" i="17" s="1"/>
  <c r="R8" i="17" s="1"/>
  <c r="S8" i="17" s="1"/>
  <c r="T8" i="17" s="1"/>
  <c r="U8" i="17" s="1"/>
  <c r="V8" i="17" s="1"/>
  <c r="W8" i="17" s="1"/>
  <c r="X8" i="17" s="1"/>
  <c r="Y8" i="17" s="1"/>
  <c r="Z8" i="17" s="1"/>
  <c r="AA8" i="17" s="1"/>
  <c r="AB8" i="17" s="1"/>
  <c r="AC8" i="17" s="1"/>
  <c r="AD8" i="17" s="1"/>
  <c r="AE8" i="17" s="1"/>
  <c r="AF8" i="17" s="1"/>
  <c r="AG8" i="17" s="1"/>
  <c r="AH8" i="17" s="1"/>
  <c r="AI8" i="17" s="1"/>
  <c r="AJ8" i="17" s="1"/>
  <c r="AK8" i="17" s="1"/>
  <c r="AL8" i="17" s="1"/>
  <c r="AM8" i="17" s="1"/>
  <c r="AN8" i="17" s="1"/>
  <c r="E16" i="11" l="1"/>
  <c r="E13" i="15"/>
  <c r="E13" i="14"/>
  <c r="E17" i="13"/>
  <c r="B22" i="10" l="1"/>
  <c r="E13" i="9" l="1"/>
  <c r="E15" i="7"/>
  <c r="E21" i="1" l="1"/>
  <c r="E16" i="16" l="1"/>
</calcChain>
</file>

<file path=xl/sharedStrings.xml><?xml version="1.0" encoding="utf-8"?>
<sst xmlns="http://schemas.openxmlformats.org/spreadsheetml/2006/main" count="669" uniqueCount="262">
  <si>
    <t>SECRETARIA DE FINANZAS</t>
  </si>
  <si>
    <t>DIRECCIÓN GENERAL DE CREDITO PUBLICO</t>
  </si>
  <si>
    <t>FUENTE: SIGADE</t>
  </si>
  <si>
    <t>EXCHANCE RATES FROM</t>
  </si>
  <si>
    <t>AL</t>
  </si>
  <si>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</si>
  <si>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</si>
  <si>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</si>
  <si>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</si>
  <si>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</si>
  <si>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</si>
  <si>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</si>
  <si>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</si>
  <si>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</si>
  <si>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</si>
  <si>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</si>
  <si>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</si>
  <si>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</si>
  <si>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</si>
  <si>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</si>
  <si>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</si>
  <si>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</si>
  <si>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</si>
  <si>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</si>
  <si>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</si>
  <si>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</si>
  <si>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</si>
  <si>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LEMPIRAS INDEXADAS</t>
  </si>
  <si>
    <t>HNI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</si>
  <si>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</si>
  <si>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</si>
  <si>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</si>
  <si>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</si>
  <si>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</si>
  <si>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</si>
  <si>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</si>
  <si>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</si>
  <si>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</si>
  <si>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</si>
  <si>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</si>
  <si>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</si>
  <si>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</si>
  <si>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</si>
  <si>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</si>
  <si>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</si>
  <si>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AFP</t>
  </si>
  <si>
    <t>Bancos Comerciales</t>
  </si>
  <si>
    <t>Cooperativas</t>
  </si>
  <si>
    <t>FSS</t>
  </si>
  <si>
    <t>Gobiernos Locales</t>
  </si>
  <si>
    <t>Organismos Descentralizados</t>
  </si>
  <si>
    <t>Otras Sociedades Financieras</t>
  </si>
  <si>
    <t>SFP</t>
  </si>
  <si>
    <t>Sociedades Financieras</t>
  </si>
  <si>
    <t>SP</t>
  </si>
  <si>
    <t>Monto</t>
  </si>
  <si>
    <t>Fondos de Seguridad Social</t>
  </si>
  <si>
    <t>Sector Financiero Público</t>
  </si>
  <si>
    <t>Compañias de Seguro</t>
  </si>
  <si>
    <t>Sector Privado</t>
  </si>
  <si>
    <t>Total</t>
  </si>
  <si>
    <t>Proyeccion de Principal</t>
  </si>
  <si>
    <t>Proyeccion de Intereses</t>
  </si>
  <si>
    <t>Proyeccion de Comisiones</t>
  </si>
  <si>
    <t>Total general</t>
  </si>
  <si>
    <t>Administradoras de Fondos de Pension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</si>
  <si>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</si>
  <si>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</si>
  <si>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</si>
  <si>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</si>
  <si>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</si>
  <si>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</si>
  <si>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Al 30 de Septiembre de 2021</t>
  </si>
  <si>
    <t>Por Moneda de Contratacion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</si>
  <si>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</si>
  <si>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</si>
  <si>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</si>
  <si>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</si>
  <si>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</si>
  <si>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</si>
  <si>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</si>
  <si>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</si>
  <si>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Por Categoria de Deuda</t>
  </si>
  <si>
    <t>Categoria de Deuda</t>
  </si>
  <si>
    <t>Bonos</t>
  </si>
  <si>
    <t>*Año 2021 corresponde proyección de Octubre- Diciembre</t>
  </si>
  <si>
    <t>Multilaterales</t>
  </si>
  <si>
    <t>BCIE</t>
  </si>
  <si>
    <t>BID</t>
  </si>
  <si>
    <t>FIDA</t>
  </si>
  <si>
    <t>IDA</t>
  </si>
  <si>
    <t>N.D.F</t>
  </si>
  <si>
    <t>OPEC/OFID</t>
  </si>
  <si>
    <t>Bonos Soberanos</t>
  </si>
  <si>
    <t>BCO. N.YORK MELL.ING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</si>
  <si>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</si>
  <si>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</si>
  <si>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</si>
  <si>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</si>
  <si>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</si>
  <si>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</si>
  <si>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</si>
  <si>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</si>
  <si>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</si>
  <si>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</si>
  <si>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</si>
  <si>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</si>
  <si>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</si>
  <si>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</si>
  <si>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</si>
  <si>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</si>
  <si>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</si>
  <si>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7½ (03/15/24)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</si>
  <si>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</si>
  <si>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</si>
  <si>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</si>
  <si>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</si>
  <si>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</si>
  <si>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</si>
  <si>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</si>
  <si>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</si>
  <si>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</si>
  <si>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</si>
  <si>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</si>
  <si>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</si>
  <si>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</si>
  <si>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</si>
  <si>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KfW</t>
  </si>
  <si>
    <t>Dinar, Kuwaití</t>
  </si>
  <si>
    <t>Euros</t>
  </si>
  <si>
    <t>Won, Coreano</t>
  </si>
  <si>
    <t>Yen, Japones</t>
  </si>
  <si>
    <t>Cifras en Millones de Dólares de los Estados Unidos de América</t>
  </si>
  <si>
    <t>Menos de 1 año</t>
  </si>
  <si>
    <t>Entre 1 y 5 años</t>
  </si>
  <si>
    <t>Suma de Total</t>
  </si>
  <si>
    <t>BANCOS COMERCIALES</t>
  </si>
  <si>
    <t>BILATERAL</t>
  </si>
  <si>
    <t>Cassa Deposit(Artigi</t>
  </si>
  <si>
    <t>BONOS SOBERANOS</t>
  </si>
  <si>
    <t>MULTILATERAL</t>
  </si>
  <si>
    <t>Descripcion</t>
  </si>
  <si>
    <t>Derechos Especiales de Giro (DEG)</t>
  </si>
  <si>
    <t>Compañías de Seguro</t>
  </si>
  <si>
    <t>Administradoras de Fondos de Pensión Privadas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</si>
  <si>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</si>
  <si>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</si>
  <si>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</si>
  <si>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</si>
  <si>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</si>
  <si>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</si>
  <si>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</si>
  <si>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</si>
  <si>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</si>
  <si>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</si>
  <si>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</si>
  <si>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</si>
  <si>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Cassa Depositi Artigiancassa</t>
  </si>
  <si>
    <t>KFW</t>
  </si>
  <si>
    <t>Administradoras de Fondos de Pensiones</t>
  </si>
  <si>
    <r>
      <t>Bank of América</t>
    </r>
    <r>
      <rPr>
        <vertAlign val="superscript"/>
        <sz val="10"/>
        <color theme="1"/>
        <rFont val="Calibri"/>
        <family val="2"/>
        <scheme val="minor"/>
      </rPr>
      <t>1</t>
    </r>
  </si>
  <si>
    <r>
      <t>American Expr. Intl</t>
    </r>
    <r>
      <rPr>
        <vertAlign val="superscript"/>
        <sz val="10"/>
        <color theme="1"/>
        <rFont val="Calibri"/>
        <family val="2"/>
        <scheme val="minor"/>
      </rPr>
      <t>1</t>
    </r>
  </si>
  <si>
    <r>
      <t>Deutsch-Suddam Bank</t>
    </r>
    <r>
      <rPr>
        <vertAlign val="superscript"/>
        <sz val="10"/>
        <color theme="1"/>
        <rFont val="Calibri"/>
        <family val="2"/>
        <scheme val="minor"/>
      </rPr>
      <t>1</t>
    </r>
  </si>
  <si>
    <r>
      <t>Laboratorios Bagó</t>
    </r>
    <r>
      <rPr>
        <vertAlign val="superscript"/>
        <sz val="10"/>
        <color theme="1"/>
        <rFont val="Calibri"/>
        <family val="2"/>
        <scheme val="minor"/>
      </rPr>
      <t>1</t>
    </r>
  </si>
  <si>
    <r>
      <rPr>
        <sz val="9"/>
        <color theme="1"/>
        <rFont val="Calibri"/>
        <family val="2"/>
        <scheme val="minor"/>
      </rPr>
      <t>N</t>
    </r>
    <r>
      <rPr>
        <sz val="8"/>
        <color theme="1"/>
        <rFont val="Calibri"/>
        <family val="2"/>
        <scheme val="minor"/>
      </rPr>
      <t>ota 1: Deuda Inactiva</t>
    </r>
  </si>
  <si>
    <t>sep-2021p</t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</si>
  <si>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</si>
  <si>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</si>
  <si>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</si>
  <si>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</si>
  <si>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</si>
  <si>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</si>
  <si>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r>
      <t xml:space="preserve">Comportamiento del Endeudamiento del SPNF 2017-sep.2021 
</t>
    </r>
    <r>
      <rPr>
        <b/>
        <sz val="10"/>
        <color theme="1"/>
        <rFont val="Calibri"/>
        <family val="2"/>
        <scheme val="minor"/>
      </rPr>
      <t>Cifras en millones de US$</t>
    </r>
  </si>
  <si>
    <r>
      <t xml:space="preserve">Comportamiento del Endeudamiento de la Administración Central 2017-sep.2021
</t>
    </r>
    <r>
      <rPr>
        <b/>
        <sz val="10"/>
        <rFont val="Calibri"/>
        <family val="2"/>
        <scheme val="minor"/>
      </rPr>
      <t>Cifras en millones de US$</t>
    </r>
  </si>
  <si>
    <t>Nota 1: Se excluye deuda inactiva (Laboratorios Bagó, American Expr. Intl, Bank of America USA y Deutsch-Suddam Bank).</t>
  </si>
  <si>
    <t>Detalle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</si>
  <si>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</si>
  <si>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</si>
  <si>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</si>
  <si>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</si>
  <si>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</si>
  <si>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</si>
  <si>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</si>
  <si>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</si>
  <si>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</si>
  <si>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</si>
  <si>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</si>
  <si>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</si>
  <si>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Alivios de la Deuda Externa</t>
  </si>
  <si>
    <t>Administradoras de Fondos de Pensión</t>
  </si>
  <si>
    <t>Sector Público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</si>
  <si>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</si>
  <si>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</si>
  <si>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</si>
  <si>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</si>
  <si>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</si>
  <si>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</si>
  <si>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</si>
  <si>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</si>
  <si>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</si>
  <si>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</si>
  <si>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</si>
  <si>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</si>
  <si>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</si>
  <si>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</si>
  <si>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</si>
  <si>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8. Proyeccion de Servicio de  la Deuda Externa  de la Administración Central de Honduras</t>
  </si>
  <si>
    <t>13. Saldo de la Deuda Interna  de la Administración Central de Honduras al 30 de Septiembre de 2021</t>
  </si>
  <si>
    <t xml:space="preserve">8. Proyeccion de Servicio de  la Deuda Externa  de la Administración Central de Honduras </t>
  </si>
  <si>
    <t>T.C.R.</t>
  </si>
  <si>
    <t>Interés</t>
  </si>
  <si>
    <t>Comisión</t>
  </si>
  <si>
    <t>Alivios Deuda Externa</t>
  </si>
  <si>
    <t>Totales</t>
  </si>
  <si>
    <t>Septiembre, 2021</t>
  </si>
  <si>
    <t>TOTAL</t>
  </si>
  <si>
    <t>Por Acreedor, cifras en Millones de US$</t>
  </si>
  <si>
    <t>Por Acreedor, Cifras en Millones de US$</t>
  </si>
  <si>
    <t>Por Tipo de Tenedor, Cifras en Millones de Lempiras</t>
  </si>
  <si>
    <t>22. Tipo de Cambio</t>
  </si>
  <si>
    <t>21. Programación Mensual Servicio de Alivios de la Deuda Externa por Acreedor</t>
  </si>
  <si>
    <t>20. Programación Mensual Servicio de la Deuda Interna por Acreedor</t>
  </si>
  <si>
    <t>19. Programación Mensual Servicio de la Deuda Externa por Acreedor</t>
  </si>
  <si>
    <t xml:space="preserve">18. RESUMEN: Programación Mensual Servicio de Deuda </t>
  </si>
  <si>
    <t>17. Programación Mensual Servicio de la Deuda Externa Principal, Interés y Comisiones</t>
  </si>
  <si>
    <t xml:space="preserve">16. RESUMEN: Proyección de Servicio de Deuda de la Administración Central de Honduras </t>
  </si>
  <si>
    <t>14. Saldo de la Deuda Interna  de la Administración Central de Honduras al 30 de Septiembre de 2021</t>
  </si>
  <si>
    <t>11. Saldo de la Deuda Interna de la Administración Central de Honduras al 30 de Septiembre de 2021</t>
  </si>
  <si>
    <t>10. Saldo de la Deuda Interna  de la Administración Central de Honduras al 30 de Septiembre de 2021</t>
  </si>
  <si>
    <t xml:space="preserve">9. Proyeccion de Servicio de Alivios de la Deuda Externa de la Administración Central de Honduras </t>
  </si>
  <si>
    <t>10. Saldo de la Deuda Interna  de la Administración Central de Honduras al 30 de Septiembre de 2021 por Tenedor</t>
  </si>
  <si>
    <t>11. Saldo de la Deuda Interna  de la Administración Central de Honduras al 30 de Septiembre de 2021 por Plazos</t>
  </si>
  <si>
    <t>13. Saldo de la Deuda Interna  de la Administración Central de Honduras al 30 de Septiembre de 2021 por Moneda de Contratación</t>
  </si>
  <si>
    <t>14. Saldo de la Deuda Interna  de la Administración Central de Honduras al 30 de Septiembre de 2021 por Categoría de Deuda</t>
  </si>
  <si>
    <t xml:space="preserve">15. Proyeccion de Servicio de  la Deuda Interna de la Administración Central de Honduras </t>
  </si>
  <si>
    <t xml:space="preserve">16. RESUMEN: Proyeccion de Servicio de Deuda de la Administración Central de Honduras </t>
  </si>
  <si>
    <t>17. RESUMEN: Programación Mensual Servicio de Deuda (principal, interés y comisión)</t>
  </si>
  <si>
    <t>18. RESUMEN: Programación Mensual Servicio de Deuda (por Acreedor)</t>
  </si>
  <si>
    <t>1/ Cifras preliminares</t>
  </si>
  <si>
    <t>1/ Cifras preliminares que corresponden a deuda vigente, sujetas a actualización por fluctuaciones de moneda, tasas de interes, nuevas colocaciones y desembolsos.</t>
  </si>
  <si>
    <t xml:space="preserve">15. Proyección de Servicio de  la Deuda Interna  de la Administración Central de Honduras </t>
  </si>
  <si>
    <t>9. Proyeccion de Servicio de  Alivios de Deuda Externa  de la Administración Central de Honduras</t>
  </si>
  <si>
    <t>Cifras preliminares que corresponden a deuda vigente, sujetas a actualización por fluctuaciones de moneda, tasas de interes, nuevas colocaciones y desembolsos.</t>
  </si>
  <si>
    <t>Cifras preliminares que corresponden a deuda vigente, sujetas a actualización por fluctuaciones de moneda, tasas de interes, nuevas colocaciones y desembolsos</t>
  </si>
  <si>
    <t>Cifras preliminares que corresponden a deuda vigente, sujetas a actualización por fluctuaciones de moneda y tasas de interes</t>
  </si>
  <si>
    <t>2. Saldo de la Deuda Externa  de la Administración Central de Honduras Al 30 de Septiembre de 2021</t>
  </si>
  <si>
    <t>1. Comportamiento del Endeudamiento del SPNF y de la Administración Central 2017 al 30 de septiembre  de 2021</t>
  </si>
  <si>
    <t>3. Saldo de la Deuda Externa de la Administración Central de Honduras Al 30 de Septiembre de 2021</t>
  </si>
  <si>
    <t>5. Saldo de la Deuda Externa  de la Administración Central de Honduras Al 30 de Septiembre de 2021</t>
  </si>
  <si>
    <t>6. Saldo de la Deuda Externa  de la Administración Central de Honduras Al 30 de Septiembre de 2021</t>
  </si>
  <si>
    <t>7. Saldo de la Deuda Externa  de la Administración Central de Honduras Al 30 de Septiembre de 2021</t>
  </si>
  <si>
    <t xml:space="preserve">Boletín Estadístico Trimestral de Deuda Vigente del Sector Público No Financiero y de la Administración Central de Honduras </t>
  </si>
  <si>
    <t>Tasa de Interés Promedio Ponderada</t>
  </si>
  <si>
    <t>Por Tasa de Interés Promedio Ponderada</t>
  </si>
  <si>
    <t>Nombre del Acreedor</t>
  </si>
  <si>
    <t>Tasa de interés Prom. Pond.</t>
  </si>
  <si>
    <t>4. Deuda Externa de la Administración Central Al 30 de Septiembre de 2021</t>
  </si>
  <si>
    <t>4. Deuda Externa  de la Administración Central de Honduras por Tasas de Interes</t>
  </si>
  <si>
    <t>12. Deuda Interna  de la Administración Central de Honduras al 30 de Septiembre de 2021 por tasas de Interes</t>
  </si>
  <si>
    <t>12. Deuda Interna de la Administración Central</t>
  </si>
  <si>
    <t>Por Tasa de Interés Promedio Ponderado</t>
  </si>
  <si>
    <t>En Moneda Extranjera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</si>
</sst>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_-* #,##0.0000_-;\-* #,##0.0000_-;_-* &quot;-&quot;??_-;_-@_-"/>
    <numFmt numFmtId="173" formatCode="###0.0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0"/>
      <color indexed="8"/>
      <name val="Calibri Light"/>
      <family val="2"/>
      <scheme val="maj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8"/>
      <color indexed="8"/>
      <name val="Calibri Light"/>
      <family val="2"/>
      <scheme val="maj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 style="dashDotDot">
        <color rgb="FF0070C0"/>
      </left>
      <right style="dashDotDot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ashDotDot">
        <color rgb="FF0070C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/>
    <xf numFmtId="165" fontId="6" fillId="0" borderId="4" xfId="1" applyNumberFormat="1" applyFont="1" applyBorder="1"/>
    <xf numFmtId="0" fontId="2" fillId="4" borderId="0" xfId="0" applyFont="1" applyFill="1"/>
    <xf numFmtId="165" fontId="2" fillId="4" borderId="0" xfId="1" applyNumberFormat="1" applyFont="1" applyFill="1"/>
    <xf numFmtId="0" fontId="10" fillId="0" borderId="0" xfId="0" applyFont="1" applyAlignment="1">
      <alignment horizontal="center"/>
    </xf>
    <xf numFmtId="43" fontId="0" fillId="0" borderId="0" xfId="0" applyNumberFormat="1"/>
    <xf numFmtId="0" fontId="7" fillId="3" borderId="0" xfId="0" applyFont="1" applyFill="1" applyAlignment="1">
      <alignment horizontal="center"/>
    </xf>
    <xf numFmtId="0" fontId="14" fillId="0" borderId="0" xfId="0" applyFont="1"/>
    <xf numFmtId="43" fontId="8" fillId="4" borderId="4" xfId="1" applyFont="1" applyFill="1" applyBorder="1"/>
    <xf numFmtId="165" fontId="7" fillId="4" borderId="0" xfId="1" applyNumberFormat="1" applyFont="1" applyFill="1"/>
    <xf numFmtId="0" fontId="0" fillId="0" borderId="0" xfId="0" applyFill="1"/>
    <xf numFmtId="0" fontId="2" fillId="4" borderId="0" xfId="0" applyFont="1" applyFill="1" applyAlignment="1">
      <alignment horizontal="center"/>
    </xf>
    <xf numFmtId="165" fontId="12" fillId="0" borderId="0" xfId="1" applyNumberFormat="1" applyFont="1"/>
    <xf numFmtId="167" fontId="12" fillId="0" borderId="0" xfId="2" applyNumberFormat="1" applyFont="1" applyFill="1" applyBorder="1"/>
    <xf numFmtId="167" fontId="12" fillId="0" borderId="0" xfId="2" applyNumberFormat="1" applyFont="1"/>
    <xf numFmtId="169" fontId="12" fillId="0" borderId="0" xfId="0" applyNumberFormat="1" applyFont="1"/>
    <xf numFmtId="167" fontId="2" fillId="4" borderId="0" xfId="0" applyNumberFormat="1" applyFont="1" applyFill="1"/>
    <xf numFmtId="165" fontId="4" fillId="4" borderId="0" xfId="1" applyNumberFormat="1" applyFont="1" applyFill="1"/>
    <xf numFmtId="43" fontId="6" fillId="0" borderId="7" xfId="1" applyFont="1" applyBorder="1"/>
    <xf numFmtId="165" fontId="6" fillId="0" borderId="4" xfId="1" applyNumberFormat="1" applyFont="1" applyFill="1" applyBorder="1"/>
    <xf numFmtId="165" fontId="4" fillId="4" borderId="0" xfId="1" applyNumberFormat="1" applyFont="1" applyFill="1" applyAlignment="1">
      <alignment horizontal="center"/>
    </xf>
    <xf numFmtId="0" fontId="3" fillId="0" borderId="0" xfId="0" applyFont="1"/>
    <xf numFmtId="165" fontId="0" fillId="0" borderId="0" xfId="1" applyNumberFormat="1" applyFont="1" applyAlignment="1">
      <alignment horizontal="center"/>
    </xf>
    <xf numFmtId="43" fontId="3" fillId="6" borderId="0" xfId="1" applyFont="1" applyFill="1" applyAlignment="1">
      <alignment horizontal="center"/>
    </xf>
    <xf numFmtId="165" fontId="3" fillId="6" borderId="0" xfId="1" applyNumberFormat="1" applyFont="1" applyFill="1" applyAlignment="1">
      <alignment horizontal="center"/>
    </xf>
    <xf numFmtId="165" fontId="3" fillId="6" borderId="0" xfId="1" applyNumberFormat="1" applyFont="1" applyFill="1"/>
    <xf numFmtId="165" fontId="2" fillId="4" borderId="0" xfId="1" applyNumberFormat="1" applyFont="1" applyFill="1" applyAlignment="1">
      <alignment horizontal="center"/>
    </xf>
    <xf numFmtId="0" fontId="7" fillId="3" borderId="0" xfId="0" applyFont="1" applyFill="1"/>
    <xf numFmtId="0" fontId="9" fillId="0" borderId="0" xfId="0" applyFont="1"/>
    <xf numFmtId="0" fontId="0" fillId="7" borderId="0" xfId="0" applyFill="1"/>
    <xf numFmtId="43" fontId="8" fillId="4" borderId="4" xfId="1" applyFont="1" applyFill="1" applyBorder="1" applyAlignment="1">
      <alignment horizontal="center"/>
    </xf>
    <xf numFmtId="0" fontId="15" fillId="4" borderId="11" xfId="0" applyFont="1" applyFill="1" applyBorder="1" applyAlignment="1"/>
    <xf numFmtId="0" fontId="0" fillId="0" borderId="11" xfId="0" applyBorder="1"/>
    <xf numFmtId="0" fontId="11" fillId="5" borderId="11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 vertical="center" wrapText="1"/>
    </xf>
    <xf numFmtId="0" fontId="6" fillId="0" borderId="0" xfId="4"/>
    <xf numFmtId="0" fontId="5" fillId="7" borderId="0" xfId="4" applyFont="1" applyFill="1"/>
    <xf numFmtId="171" fontId="5" fillId="7" borderId="0" xfId="5" applyNumberFormat="1" applyFont="1" applyFill="1" applyBorder="1"/>
    <xf numFmtId="168" fontId="0" fillId="0" borderId="0" xfId="6" applyNumberFormat="1" applyFont="1"/>
    <xf numFmtId="9" fontId="0" fillId="0" borderId="0" xfId="6" applyFont="1"/>
    <xf numFmtId="0" fontId="3" fillId="0" borderId="11" xfId="0" applyFont="1" applyBorder="1" applyAlignment="1">
      <alignment horizontal="left"/>
    </xf>
    <xf numFmtId="0" fontId="0" fillId="0" borderId="11" xfId="0" applyBorder="1" applyAlignment="1">
      <alignment horizontal="left" indent="1"/>
    </xf>
    <xf numFmtId="0" fontId="8" fillId="4" borderId="4" xfId="1" applyNumberFormat="1" applyFont="1" applyFill="1" applyBorder="1" applyAlignment="1">
      <alignment horizontal="center"/>
    </xf>
    <xf numFmtId="0" fontId="5" fillId="8" borderId="12" xfId="4" applyFont="1" applyFill="1" applyBorder="1"/>
    <xf numFmtId="168" fontId="5" fillId="8" borderId="12" xfId="6" applyNumberFormat="1" applyFont="1" applyFill="1" applyBorder="1"/>
    <xf numFmtId="0" fontId="8" fillId="4" borderId="0" xfId="4" applyFont="1" applyFill="1"/>
    <xf numFmtId="171" fontId="8" fillId="4" borderId="0" xfId="5" applyNumberFormat="1" applyFont="1" applyFill="1"/>
    <xf numFmtId="165" fontId="8" fillId="4" borderId="0" xfId="5" applyNumberFormat="1" applyFont="1" applyFill="1"/>
    <xf numFmtId="0" fontId="17" fillId="0" borderId="0" xfId="4" applyFont="1" applyAlignment="1">
      <alignment horizontal="center" vertical="center"/>
    </xf>
    <xf numFmtId="9" fontId="0" fillId="0" borderId="0" xfId="7" applyFont="1" applyFill="1"/>
    <xf numFmtId="0" fontId="0" fillId="0" borderId="0" xfId="0" applyAlignment="1"/>
    <xf numFmtId="0" fontId="12" fillId="0" borderId="0" xfId="0" applyFont="1" applyAlignment="1"/>
    <xf numFmtId="0" fontId="20" fillId="7" borderId="11" xfId="0" applyFont="1" applyFill="1" applyBorder="1" applyAlignment="1">
      <alignment horizontal="left" indent="1"/>
    </xf>
    <xf numFmtId="0" fontId="0" fillId="7" borderId="11" xfId="0" applyFill="1" applyBorder="1" applyAlignment="1">
      <alignment horizontal="left" indent="1"/>
    </xf>
    <xf numFmtId="0" fontId="3" fillId="2" borderId="11" xfId="0" applyFont="1" applyFill="1" applyBorder="1" applyAlignment="1">
      <alignment horizontal="left"/>
    </xf>
    <xf numFmtId="43" fontId="0" fillId="0" borderId="0" xfId="1" applyFont="1"/>
    <xf numFmtId="43" fontId="6" fillId="0" borderId="0" xfId="1" applyFont="1"/>
    <xf numFmtId="0" fontId="10" fillId="0" borderId="0" xfId="0" applyFont="1" applyAlignment="1">
      <alignment horizontal="center"/>
    </xf>
    <xf numFmtId="0" fontId="25" fillId="7" borderId="0" xfId="4" applyFont="1" applyFill="1"/>
    <xf numFmtId="0" fontId="26" fillId="0" borderId="0" xfId="4" applyFont="1"/>
    <xf numFmtId="3" fontId="26" fillId="0" borderId="0" xfId="4" applyNumberFormat="1" applyFont="1"/>
    <xf numFmtId="4" fontId="26" fillId="0" borderId="0" xfId="4" applyNumberFormat="1" applyFont="1"/>
    <xf numFmtId="10" fontId="0" fillId="0" borderId="0" xfId="0" applyNumberFormat="1"/>
    <xf numFmtId="10" fontId="21" fillId="0" borderId="0" xfId="0" applyNumberFormat="1" applyFont="1"/>
    <xf numFmtId="0" fontId="21" fillId="0" borderId="0" xfId="0" applyFont="1"/>
    <xf numFmtId="10" fontId="27" fillId="0" borderId="0" xfId="0" applyNumberFormat="1" applyFont="1"/>
    <xf numFmtId="0" fontId="3" fillId="5" borderId="11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165" fontId="1" fillId="0" borderId="1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" fillId="4" borderId="11" xfId="0" applyFont="1" applyFill="1" applyBorder="1" applyAlignment="1">
      <alignment vertical="center"/>
    </xf>
    <xf numFmtId="165" fontId="2" fillId="4" borderId="11" xfId="1" applyNumberFormat="1" applyFont="1" applyFill="1" applyBorder="1" applyAlignment="1">
      <alignment vertical="center"/>
    </xf>
    <xf numFmtId="0" fontId="2" fillId="4" borderId="11" xfId="0" applyFont="1" applyFill="1" applyBorder="1"/>
    <xf numFmtId="165" fontId="2" fillId="4" borderId="11" xfId="1" applyNumberFormat="1" applyFont="1" applyFill="1" applyBorder="1" applyAlignment="1"/>
    <xf numFmtId="165" fontId="0" fillId="0" borderId="11" xfId="1" applyNumberFormat="1" applyFont="1" applyBorder="1"/>
    <xf numFmtId="0" fontId="2" fillId="4" borderId="11" xfId="0" applyFont="1" applyFill="1" applyBorder="1" applyAlignment="1">
      <alignment vertical="center" wrapText="1"/>
    </xf>
    <xf numFmtId="43" fontId="0" fillId="0" borderId="11" xfId="1" applyFont="1" applyBorder="1"/>
    <xf numFmtId="43" fontId="2" fillId="4" borderId="11" xfId="0" applyNumberFormat="1" applyFont="1" applyFill="1" applyBorder="1"/>
    <xf numFmtId="0" fontId="3" fillId="0" borderId="0" xfId="0" applyFont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165" fontId="3" fillId="6" borderId="0" xfId="1" applyNumberFormat="1" applyFont="1" applyFill="1" applyAlignment="1">
      <alignment horizontal="left" vertical="center"/>
    </xf>
    <xf numFmtId="0" fontId="29" fillId="7" borderId="0" xfId="4" applyFont="1" applyFill="1" applyAlignment="1">
      <alignment horizontal="center"/>
    </xf>
    <xf numFmtId="0" fontId="31" fillId="0" borderId="0" xfId="0" applyFont="1"/>
    <xf numFmtId="0" fontId="30" fillId="0" borderId="0" xfId="0" applyFont="1" applyAlignment="1">
      <alignment horizontal="left" vertical="top" wrapText="1"/>
    </xf>
    <xf numFmtId="0" fontId="0" fillId="7" borderId="0" xfId="0" applyFill="1" applyBorder="1"/>
    <xf numFmtId="0" fontId="18" fillId="7" borderId="0" xfId="0" applyFont="1" applyFill="1" applyBorder="1" applyAlignment="1">
      <alignment horizontal="center" vertical="center" wrapText="1"/>
    </xf>
    <xf numFmtId="0" fontId="22" fillId="7" borderId="0" xfId="8" applyFill="1" applyBorder="1"/>
    <xf numFmtId="172" fontId="30" fillId="7" borderId="0" xfId="1" applyNumberFormat="1" applyFont="1" applyFill="1" applyAlignment="1">
      <alignment vertical="top" wrapText="1"/>
    </xf>
    <xf numFmtId="43" fontId="3" fillId="0" borderId="0" xfId="0" applyNumberFormat="1" applyFont="1" applyAlignment="1">
      <alignment horizontal="left" vertical="center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165" fontId="0" fillId="0" borderId="0" xfId="1" quotePrefix="1" applyNumberFormat="1" applyFont="1"/>
    <xf numFmtId="172" fontId="0" fillId="0" borderId="0" xfId="0" applyNumberFormat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20" fillId="0" borderId="11" xfId="0" applyFont="1" applyBorder="1"/>
    <xf numFmtId="165" fontId="0" fillId="0" borderId="0" xfId="1" applyNumberFormat="1" applyFont="1" applyFill="1" applyBorder="1"/>
    <xf numFmtId="0" fontId="4" fillId="0" borderId="0" xfId="0" applyFont="1"/>
    <xf numFmtId="0" fontId="12" fillId="0" borderId="0" xfId="4" applyFont="1"/>
    <xf numFmtId="0" fontId="14" fillId="0" borderId="0" xfId="0" applyFont="1" applyAlignment="1"/>
    <xf numFmtId="172" fontId="30" fillId="7" borderId="0" xfId="1" applyNumberFormat="1" applyFont="1" applyFill="1" applyAlignment="1">
      <alignment horizontal="left" vertical="top" wrapText="1"/>
    </xf>
    <xf numFmtId="0" fontId="14" fillId="0" borderId="0" xfId="0" applyFont="1" applyAlignment="1">
      <alignment vertical="center" wrapText="1"/>
    </xf>
    <xf numFmtId="172" fontId="35" fillId="7" borderId="0" xfId="1" applyNumberFormat="1" applyFont="1" applyFill="1" applyAlignment="1">
      <alignment horizontal="left" vertical="top" wrapText="1"/>
    </xf>
    <xf numFmtId="172" fontId="35" fillId="7" borderId="0" xfId="1" applyNumberFormat="1" applyFont="1" applyFill="1" applyAlignment="1">
      <alignment vertical="top" wrapText="1"/>
    </xf>
    <xf numFmtId="0" fontId="3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10" fontId="34" fillId="0" borderId="11" xfId="0" applyNumberFormat="1" applyFont="1" applyBorder="1" applyAlignment="1">
      <alignment horizontal="center"/>
    </xf>
    <xf numFmtId="10" fontId="20" fillId="7" borderId="11" xfId="0" applyNumberFormat="1" applyFont="1" applyFill="1" applyBorder="1" applyAlignment="1">
      <alignment horizontal="center"/>
    </xf>
    <xf numFmtId="10" fontId="0" fillId="0" borderId="11" xfId="0" applyNumberFormat="1" applyBorder="1" applyAlignment="1">
      <alignment horizontal="center"/>
    </xf>
    <xf numFmtId="10" fontId="0" fillId="0" borderId="11" xfId="0" applyNumberFormat="1" applyFont="1" applyBorder="1" applyAlignment="1">
      <alignment horizontal="center"/>
    </xf>
    <xf numFmtId="10" fontId="20" fillId="0" borderId="11" xfId="0" applyNumberFormat="1" applyFont="1" applyBorder="1" applyAlignment="1">
      <alignment horizontal="center"/>
    </xf>
    <xf numFmtId="10" fontId="3" fillId="2" borderId="11" xfId="0" applyNumberFormat="1" applyFont="1" applyFill="1" applyBorder="1" applyAlignment="1">
      <alignment horizontal="center"/>
    </xf>
    <xf numFmtId="10" fontId="15" fillId="4" borderId="11" xfId="1" applyNumberFormat="1" applyFont="1" applyFill="1" applyBorder="1" applyAlignment="1">
      <alignment horizontal="center"/>
    </xf>
    <xf numFmtId="10" fontId="16" fillId="0" borderId="11" xfId="1" applyNumberFormat="1" applyFont="1" applyFill="1" applyBorder="1" applyAlignment="1">
      <alignment horizontal="center"/>
    </xf>
    <xf numFmtId="0" fontId="33" fillId="7" borderId="14" xfId="0" applyFont="1" applyFill="1" applyBorder="1" applyAlignment="1">
      <alignment horizontal="center" vertical="center" wrapText="1"/>
    </xf>
    <xf numFmtId="0" fontId="33" fillId="7" borderId="10" xfId="0" applyFont="1" applyFill="1" applyBorder="1" applyAlignment="1">
      <alignment horizontal="center" vertical="center" wrapText="1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33" fillId="7" borderId="0" xfId="0" applyFont="1" applyFill="1" applyBorder="1" applyAlignment="1">
      <alignment horizontal="center" vertical="center" wrapText="1"/>
    </xf>
    <xf numFmtId="0" fontId="33" fillId="7" borderId="17" xfId="0" applyFont="1" applyFill="1" applyBorder="1" applyAlignment="1">
      <alignment horizontal="center" vertical="center" wrapText="1"/>
    </xf>
    <xf numFmtId="0" fontId="33" fillId="7" borderId="18" xfId="0" applyFont="1" applyFill="1" applyBorder="1" applyAlignment="1">
      <alignment horizontal="center" vertical="center" wrapText="1"/>
    </xf>
    <xf numFmtId="0" fontId="33" fillId="7" borderId="19" xfId="0" applyFont="1" applyFill="1" applyBorder="1" applyAlignment="1">
      <alignment horizontal="center" vertical="center" wrapText="1"/>
    </xf>
    <xf numFmtId="0" fontId="3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horizontal="center" vertical="center"/>
    </xf>
    <xf numFmtId="0" fontId="18" fillId="7" borderId="0" xfId="0" applyFont="1" applyFill="1" applyBorder="1" applyAlignment="1">
      <alignment horizontal="center"/>
    </xf>
    <xf numFmtId="0" fontId="10" fillId="7" borderId="0" xfId="4" applyFont="1" applyFill="1" applyAlignment="1">
      <alignment horizontal="center" vertical="center" wrapText="1"/>
    </xf>
    <xf numFmtId="0" fontId="10" fillId="7" borderId="0" xfId="4" applyFont="1" applyFill="1" applyAlignment="1">
      <alignment horizontal="center" vertical="center"/>
    </xf>
    <xf numFmtId="0" fontId="23" fillId="7" borderId="0" xfId="4" applyFont="1" applyFill="1" applyAlignment="1">
      <alignment horizontal="center" vertical="center" wrapText="1"/>
    </xf>
    <xf numFmtId="0" fontId="23" fillId="7" borderId="0" xfId="4" applyFont="1" applyFill="1" applyAlignment="1">
      <alignment horizontal="center" vertical="center"/>
    </xf>
    <xf numFmtId="0" fontId="23" fillId="7" borderId="0" xfId="4" applyFont="1" applyFill="1" applyAlignment="1">
      <alignment horizontal="center" wrapText="1"/>
    </xf>
    <xf numFmtId="165" fontId="13" fillId="0" borderId="0" xfId="3" applyNumberFormat="1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167" fontId="12" fillId="0" borderId="0" xfId="2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9" fillId="0" borderId="2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4" borderId="4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0" fillId="7" borderId="0" xfId="0" applyFont="1" applyFill="1" applyBorder="1" applyAlignment="1">
      <alignment horizontal="center" wrapText="1"/>
    </xf>
    <xf numFmtId="0" fontId="3" fillId="7" borderId="21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4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7" fillId="4" borderId="0" xfId="0" applyFont="1" applyFill="1" applyAlignment="1">
      <alignment horizontal="center"/>
    </xf>
    <xf numFmtId="0" fontId="0" fillId="7" borderId="0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9" xfId="0" applyBorder="1" applyAlignment="1">
      <alignment horizontal="center"/>
    </xf>
    <xf numFmtId="0" fontId="30" fillId="0" borderId="1" xfId="0" applyFont="1" applyBorder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173" fontId="30" fillId="0" borderId="0" xfId="0" applyNumberFormat="1" applyFont="1" applyAlignment="1">
      <alignment horizontal="right" vertical="top" wrapText="1"/>
    </xf>
    <xf numFmtId="164" fontId="30" fillId="0" borderId="0" xfId="0" applyNumberFormat="1" applyFont="1" applyAlignment="1">
      <alignment horizontal="left" vertical="top" wrapText="1"/>
    </xf>
    <xf numFmtId="0" fontId="30" fillId="2" borderId="0" xfId="0" applyFont="1" applyFill="1" applyAlignment="1">
      <alignment horizontal="left" vertical="top" wrapText="1"/>
    </xf>
    <xf numFmtId="172" fontId="30" fillId="2" borderId="0" xfId="1" applyNumberFormat="1" applyFont="1" applyFill="1" applyAlignment="1">
      <alignment horizontal="right" vertical="top" wrapText="1"/>
    </xf>
    <xf numFmtId="0" fontId="30" fillId="0" borderId="2" xfId="0" applyFont="1" applyBorder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30" fillId="0" borderId="0" xfId="0" applyFont="1" applyAlignment="1">
      <alignment horizontal="right" vertical="top" wrapText="1"/>
    </xf>
    <xf numFmtId="0" fontId="32" fillId="0" borderId="1" xfId="0" applyFont="1" applyBorder="1" applyAlignment="1">
      <alignment horizontal="right" vertical="top" wrapText="1"/>
    </xf>
    <xf numFmtId="164" fontId="32" fillId="0" borderId="1" xfId="0" applyNumberFormat="1" applyFont="1" applyBorder="1" applyAlignment="1">
      <alignment horizontal="right" vertical="top" wrapText="1"/>
    </xf>
    <xf numFmtId="0" fontId="32" fillId="0" borderId="1" xfId="0" applyFont="1" applyBorder="1" applyAlignment="1">
      <alignment horizontal="center" vertical="top" wrapText="1"/>
    </xf>
    <xf numFmtId="164" fontId="32" fillId="0" borderId="1" xfId="0" applyNumberFormat="1" applyFont="1" applyBorder="1" applyAlignment="1">
      <alignment horizontal="left" vertical="top" wrapText="1"/>
    </xf>
    <xf numFmtId="0" fontId="30" fillId="0" borderId="1" xfId="0" applyFont="1" applyBorder="1" applyAlignment="1">
      <alignment horizontal="center" vertical="top" wrapText="1"/>
    </xf>
  </cellXfs>
  <cellStyles count="9">
    <cellStyle name="Hipervínculo" xfId="8" builtinId="8"/>
    <cellStyle name="Millares" xfId="1" builtinId="3"/>
    <cellStyle name="Millares 2" xfId="5" xr:uid="{C06D9F71-4C52-4E3D-A1BE-ACC621166935}"/>
    <cellStyle name="Millares 2 3" xfId="2" xr:uid="{06756FB2-51AC-49C7-885F-7E40AEF01DA1}"/>
    <cellStyle name="Millares 3 2" xfId="3" xr:uid="{1BE6339A-CFBA-484B-B1D9-E41D7679E493}"/>
    <cellStyle name="Normal" xfId="0" builtinId="0"/>
    <cellStyle name="Normal 2" xfId="4" xr:uid="{A7103FE0-4438-4BEF-A4A0-A05645E1C98C}"/>
    <cellStyle name="Porcentaje" xfId="7" builtinId="5"/>
    <cellStyle name="Porcentaje 2" xfId="6" xr:uid="{66D47810-E8CE-439D-A537-E05155E4EA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93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8.xml"/><Relationship Id="rId63" Type="http://schemas.openxmlformats.org/officeDocument/2006/relationships/externalLink" Target="externalLinks/externalLink39.xml"/><Relationship Id="rId84" Type="http://schemas.openxmlformats.org/officeDocument/2006/relationships/externalLink" Target="externalLinks/externalLink60.xml"/><Relationship Id="rId138" Type="http://schemas.openxmlformats.org/officeDocument/2006/relationships/externalLink" Target="externalLinks/externalLink114.xml"/><Relationship Id="rId107" Type="http://schemas.openxmlformats.org/officeDocument/2006/relationships/externalLink" Target="externalLinks/externalLink83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8.xml"/><Relationship Id="rId53" Type="http://schemas.openxmlformats.org/officeDocument/2006/relationships/externalLink" Target="externalLinks/externalLink29.xml"/><Relationship Id="rId74" Type="http://schemas.openxmlformats.org/officeDocument/2006/relationships/externalLink" Target="externalLinks/externalLink50.xml"/><Relationship Id="rId128" Type="http://schemas.openxmlformats.org/officeDocument/2006/relationships/externalLink" Target="externalLinks/externalLink104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6.xml"/><Relationship Id="rId95" Type="http://schemas.openxmlformats.org/officeDocument/2006/relationships/externalLink" Target="externalLinks/externalLink71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24.xml"/><Relationship Id="rId64" Type="http://schemas.openxmlformats.org/officeDocument/2006/relationships/externalLink" Target="externalLinks/externalLink40.xml"/><Relationship Id="rId69" Type="http://schemas.openxmlformats.org/officeDocument/2006/relationships/externalLink" Target="externalLinks/externalLink45.xml"/><Relationship Id="rId113" Type="http://schemas.openxmlformats.org/officeDocument/2006/relationships/externalLink" Target="externalLinks/externalLink89.xml"/><Relationship Id="rId118" Type="http://schemas.openxmlformats.org/officeDocument/2006/relationships/externalLink" Target="externalLinks/externalLink94.xml"/><Relationship Id="rId134" Type="http://schemas.openxmlformats.org/officeDocument/2006/relationships/externalLink" Target="externalLinks/externalLink110.xml"/><Relationship Id="rId139" Type="http://schemas.openxmlformats.org/officeDocument/2006/relationships/externalLink" Target="externalLinks/externalLink115.xml"/><Relationship Id="rId80" Type="http://schemas.openxmlformats.org/officeDocument/2006/relationships/externalLink" Target="externalLinks/externalLink56.xml"/><Relationship Id="rId85" Type="http://schemas.openxmlformats.org/officeDocument/2006/relationships/externalLink" Target="externalLinks/externalLink6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59" Type="http://schemas.openxmlformats.org/officeDocument/2006/relationships/externalLink" Target="externalLinks/externalLink35.xml"/><Relationship Id="rId103" Type="http://schemas.openxmlformats.org/officeDocument/2006/relationships/externalLink" Target="externalLinks/externalLink79.xml"/><Relationship Id="rId108" Type="http://schemas.openxmlformats.org/officeDocument/2006/relationships/externalLink" Target="externalLinks/externalLink84.xml"/><Relationship Id="rId124" Type="http://schemas.openxmlformats.org/officeDocument/2006/relationships/externalLink" Target="externalLinks/externalLink100.xml"/><Relationship Id="rId129" Type="http://schemas.openxmlformats.org/officeDocument/2006/relationships/externalLink" Target="externalLinks/externalLink105.xml"/><Relationship Id="rId54" Type="http://schemas.openxmlformats.org/officeDocument/2006/relationships/externalLink" Target="externalLinks/externalLink30.xml"/><Relationship Id="rId70" Type="http://schemas.openxmlformats.org/officeDocument/2006/relationships/externalLink" Target="externalLinks/externalLink46.xml"/><Relationship Id="rId75" Type="http://schemas.openxmlformats.org/officeDocument/2006/relationships/externalLink" Target="externalLinks/externalLink51.xml"/><Relationship Id="rId91" Type="http://schemas.openxmlformats.org/officeDocument/2006/relationships/externalLink" Target="externalLinks/externalLink67.xml"/><Relationship Id="rId96" Type="http://schemas.openxmlformats.org/officeDocument/2006/relationships/externalLink" Target="externalLinks/externalLink72.xml"/><Relationship Id="rId140" Type="http://schemas.openxmlformats.org/officeDocument/2006/relationships/externalLink" Target="externalLinks/externalLink116.xml"/><Relationship Id="rId14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49" Type="http://schemas.openxmlformats.org/officeDocument/2006/relationships/externalLink" Target="externalLinks/externalLink25.xml"/><Relationship Id="rId114" Type="http://schemas.openxmlformats.org/officeDocument/2006/relationships/externalLink" Target="externalLinks/externalLink90.xml"/><Relationship Id="rId119" Type="http://schemas.openxmlformats.org/officeDocument/2006/relationships/externalLink" Target="externalLinks/externalLink95.xml"/><Relationship Id="rId44" Type="http://schemas.openxmlformats.org/officeDocument/2006/relationships/externalLink" Target="externalLinks/externalLink20.xml"/><Relationship Id="rId60" Type="http://schemas.openxmlformats.org/officeDocument/2006/relationships/externalLink" Target="externalLinks/externalLink36.xml"/><Relationship Id="rId65" Type="http://schemas.openxmlformats.org/officeDocument/2006/relationships/externalLink" Target="externalLinks/externalLink41.xml"/><Relationship Id="rId81" Type="http://schemas.openxmlformats.org/officeDocument/2006/relationships/externalLink" Target="externalLinks/externalLink57.xml"/><Relationship Id="rId86" Type="http://schemas.openxmlformats.org/officeDocument/2006/relationships/externalLink" Target="externalLinks/externalLink62.xml"/><Relationship Id="rId130" Type="http://schemas.openxmlformats.org/officeDocument/2006/relationships/externalLink" Target="externalLinks/externalLink106.xml"/><Relationship Id="rId135" Type="http://schemas.openxmlformats.org/officeDocument/2006/relationships/externalLink" Target="externalLinks/externalLink11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5.xml"/><Relationship Id="rId109" Type="http://schemas.openxmlformats.org/officeDocument/2006/relationships/externalLink" Target="externalLinks/externalLink85.xml"/><Relationship Id="rId34" Type="http://schemas.openxmlformats.org/officeDocument/2006/relationships/externalLink" Target="externalLinks/externalLink10.xml"/><Relationship Id="rId50" Type="http://schemas.openxmlformats.org/officeDocument/2006/relationships/externalLink" Target="externalLinks/externalLink26.xml"/><Relationship Id="rId55" Type="http://schemas.openxmlformats.org/officeDocument/2006/relationships/externalLink" Target="externalLinks/externalLink31.xml"/><Relationship Id="rId76" Type="http://schemas.openxmlformats.org/officeDocument/2006/relationships/externalLink" Target="externalLinks/externalLink52.xml"/><Relationship Id="rId97" Type="http://schemas.openxmlformats.org/officeDocument/2006/relationships/externalLink" Target="externalLinks/externalLink73.xml"/><Relationship Id="rId104" Type="http://schemas.openxmlformats.org/officeDocument/2006/relationships/externalLink" Target="externalLinks/externalLink80.xml"/><Relationship Id="rId120" Type="http://schemas.openxmlformats.org/officeDocument/2006/relationships/externalLink" Target="externalLinks/externalLink96.xml"/><Relationship Id="rId125" Type="http://schemas.openxmlformats.org/officeDocument/2006/relationships/externalLink" Target="externalLinks/externalLink101.xml"/><Relationship Id="rId141" Type="http://schemas.openxmlformats.org/officeDocument/2006/relationships/externalLink" Target="externalLinks/externalLink117.xml"/><Relationship Id="rId14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7.xml"/><Relationship Id="rId92" Type="http://schemas.openxmlformats.org/officeDocument/2006/relationships/externalLink" Target="externalLinks/externalLink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5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66" Type="http://schemas.openxmlformats.org/officeDocument/2006/relationships/externalLink" Target="externalLinks/externalLink42.xml"/><Relationship Id="rId87" Type="http://schemas.openxmlformats.org/officeDocument/2006/relationships/externalLink" Target="externalLinks/externalLink63.xml"/><Relationship Id="rId110" Type="http://schemas.openxmlformats.org/officeDocument/2006/relationships/externalLink" Target="externalLinks/externalLink86.xml"/><Relationship Id="rId115" Type="http://schemas.openxmlformats.org/officeDocument/2006/relationships/externalLink" Target="externalLinks/externalLink91.xml"/><Relationship Id="rId131" Type="http://schemas.openxmlformats.org/officeDocument/2006/relationships/externalLink" Target="externalLinks/externalLink107.xml"/><Relationship Id="rId136" Type="http://schemas.openxmlformats.org/officeDocument/2006/relationships/externalLink" Target="externalLinks/externalLink112.xml"/><Relationship Id="rId61" Type="http://schemas.openxmlformats.org/officeDocument/2006/relationships/externalLink" Target="externalLinks/externalLink37.xml"/><Relationship Id="rId82" Type="http://schemas.openxmlformats.org/officeDocument/2006/relationships/externalLink" Target="externalLinks/externalLink5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56" Type="http://schemas.openxmlformats.org/officeDocument/2006/relationships/externalLink" Target="externalLinks/externalLink32.xml"/><Relationship Id="rId77" Type="http://schemas.openxmlformats.org/officeDocument/2006/relationships/externalLink" Target="externalLinks/externalLink53.xml"/><Relationship Id="rId100" Type="http://schemas.openxmlformats.org/officeDocument/2006/relationships/externalLink" Target="externalLinks/externalLink76.xml"/><Relationship Id="rId105" Type="http://schemas.openxmlformats.org/officeDocument/2006/relationships/externalLink" Target="externalLinks/externalLink81.xml"/><Relationship Id="rId126" Type="http://schemas.openxmlformats.org/officeDocument/2006/relationships/externalLink" Target="externalLinks/externalLink102.xml"/><Relationship Id="rId14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7.xml"/><Relationship Id="rId72" Type="http://schemas.openxmlformats.org/officeDocument/2006/relationships/externalLink" Target="externalLinks/externalLink48.xml"/><Relationship Id="rId93" Type="http://schemas.openxmlformats.org/officeDocument/2006/relationships/externalLink" Target="externalLinks/externalLink69.xml"/><Relationship Id="rId98" Type="http://schemas.openxmlformats.org/officeDocument/2006/relationships/externalLink" Target="externalLinks/externalLink74.xml"/><Relationship Id="rId121" Type="http://schemas.openxmlformats.org/officeDocument/2006/relationships/externalLink" Target="externalLinks/externalLink97.xml"/><Relationship Id="rId142" Type="http://schemas.openxmlformats.org/officeDocument/2006/relationships/externalLink" Target="externalLinks/externalLink118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1.xml"/><Relationship Id="rId46" Type="http://schemas.openxmlformats.org/officeDocument/2006/relationships/externalLink" Target="externalLinks/externalLink22.xml"/><Relationship Id="rId67" Type="http://schemas.openxmlformats.org/officeDocument/2006/relationships/externalLink" Target="externalLinks/externalLink43.xml"/><Relationship Id="rId116" Type="http://schemas.openxmlformats.org/officeDocument/2006/relationships/externalLink" Target="externalLinks/externalLink92.xml"/><Relationship Id="rId137" Type="http://schemas.openxmlformats.org/officeDocument/2006/relationships/externalLink" Target="externalLinks/externalLink11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Relationship Id="rId62" Type="http://schemas.openxmlformats.org/officeDocument/2006/relationships/externalLink" Target="externalLinks/externalLink38.xml"/><Relationship Id="rId83" Type="http://schemas.openxmlformats.org/officeDocument/2006/relationships/externalLink" Target="externalLinks/externalLink59.xml"/><Relationship Id="rId88" Type="http://schemas.openxmlformats.org/officeDocument/2006/relationships/externalLink" Target="externalLinks/externalLink64.xml"/><Relationship Id="rId111" Type="http://schemas.openxmlformats.org/officeDocument/2006/relationships/externalLink" Target="externalLinks/externalLink87.xml"/><Relationship Id="rId132" Type="http://schemas.openxmlformats.org/officeDocument/2006/relationships/externalLink" Target="externalLinks/externalLink108.xml"/><Relationship Id="rId15" Type="http://schemas.openxmlformats.org/officeDocument/2006/relationships/worksheet" Target="worksheets/sheet15.xml"/><Relationship Id="rId36" Type="http://schemas.openxmlformats.org/officeDocument/2006/relationships/externalLink" Target="externalLinks/externalLink12.xml"/><Relationship Id="rId57" Type="http://schemas.openxmlformats.org/officeDocument/2006/relationships/externalLink" Target="externalLinks/externalLink33.xml"/><Relationship Id="rId106" Type="http://schemas.openxmlformats.org/officeDocument/2006/relationships/externalLink" Target="externalLinks/externalLink82.xml"/><Relationship Id="rId127" Type="http://schemas.openxmlformats.org/officeDocument/2006/relationships/externalLink" Target="externalLinks/externalLink10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7.xml"/><Relationship Id="rId52" Type="http://schemas.openxmlformats.org/officeDocument/2006/relationships/externalLink" Target="externalLinks/externalLink28.xml"/><Relationship Id="rId73" Type="http://schemas.openxmlformats.org/officeDocument/2006/relationships/externalLink" Target="externalLinks/externalLink49.xml"/><Relationship Id="rId78" Type="http://schemas.openxmlformats.org/officeDocument/2006/relationships/externalLink" Target="externalLinks/externalLink54.xml"/><Relationship Id="rId94" Type="http://schemas.openxmlformats.org/officeDocument/2006/relationships/externalLink" Target="externalLinks/externalLink70.xml"/><Relationship Id="rId99" Type="http://schemas.openxmlformats.org/officeDocument/2006/relationships/externalLink" Target="externalLinks/externalLink75.xml"/><Relationship Id="rId101" Type="http://schemas.openxmlformats.org/officeDocument/2006/relationships/externalLink" Target="externalLinks/externalLink77.xml"/><Relationship Id="rId122" Type="http://schemas.openxmlformats.org/officeDocument/2006/relationships/externalLink" Target="externalLinks/externalLink98.xml"/><Relationship Id="rId143" Type="http://schemas.openxmlformats.org/officeDocument/2006/relationships/externalLink" Target="externalLinks/externalLink1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externalLink" Target="externalLinks/externalLink2.xml"/><Relationship Id="rId47" Type="http://schemas.openxmlformats.org/officeDocument/2006/relationships/externalLink" Target="externalLinks/externalLink23.xml"/><Relationship Id="rId68" Type="http://schemas.openxmlformats.org/officeDocument/2006/relationships/externalLink" Target="externalLinks/externalLink44.xml"/><Relationship Id="rId89" Type="http://schemas.openxmlformats.org/officeDocument/2006/relationships/externalLink" Target="externalLinks/externalLink65.xml"/><Relationship Id="rId112" Type="http://schemas.openxmlformats.org/officeDocument/2006/relationships/externalLink" Target="externalLinks/externalLink88.xml"/><Relationship Id="rId133" Type="http://schemas.openxmlformats.org/officeDocument/2006/relationships/externalLink" Target="externalLinks/externalLink109.xml"/><Relationship Id="rId16" Type="http://schemas.openxmlformats.org/officeDocument/2006/relationships/worksheet" Target="worksheets/sheet16.xml"/><Relationship Id="rId37" Type="http://schemas.openxmlformats.org/officeDocument/2006/relationships/externalLink" Target="externalLinks/externalLink13.xml"/><Relationship Id="rId58" Type="http://schemas.openxmlformats.org/officeDocument/2006/relationships/externalLink" Target="externalLinks/externalLink34.xml"/><Relationship Id="rId79" Type="http://schemas.openxmlformats.org/officeDocument/2006/relationships/externalLink" Target="externalLinks/externalLink55.xml"/><Relationship Id="rId102" Type="http://schemas.openxmlformats.org/officeDocument/2006/relationships/externalLink" Target="externalLinks/externalLink78.xml"/><Relationship Id="rId123" Type="http://schemas.openxmlformats.org/officeDocument/2006/relationships/externalLink" Target="externalLinks/externalLink99.xml"/><Relationship Id="rId14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2011-2020'!$A$6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sep-2021p </c:v>
                </c:pt>
              </c:strCache>
            </c:strRef>
          </c:cat>
          <c:val>
            <c:numRef>
              <c:f>'1. Saldos SPNF 2011-2020'!$B$6:$F$6</c:f>
              <c:numCache>
                <c:formatCode>_-* #,##0_-;\-* #,##0_-;_-* "-"??_-;_-@_-</c:formatCode>
                <c:ptCount val="5"/>
                <c:pt idx="0">
                  <c:v>7022.3</c:v>
                </c:pt>
                <c:pt idx="1">
                  <c:v>7258.7</c:v>
                </c:pt>
                <c:pt idx="2">
                  <c:v>7608.9</c:v>
                </c:pt>
                <c:pt idx="3">
                  <c:v>8506.5</c:v>
                </c:pt>
                <c:pt idx="4">
                  <c:v>8465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2011-2020'!$A$7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sep-2021p </c:v>
                </c:pt>
              </c:strCache>
            </c:strRef>
          </c:cat>
          <c:val>
            <c:numRef>
              <c:f>'1. Saldos SPNF 2011-2020'!$B$7:$F$7</c:f>
              <c:numCache>
                <c:formatCode>_-* #,##0_-;\-* #,##0_-;_-* "-"??_-;_-@_-</c:formatCode>
                <c:ptCount val="5"/>
                <c:pt idx="0">
                  <c:v>2774.98</c:v>
                </c:pt>
                <c:pt idx="1">
                  <c:v>3177.75</c:v>
                </c:pt>
                <c:pt idx="2">
                  <c:v>3853.85</c:v>
                </c:pt>
                <c:pt idx="3">
                  <c:v>4665.3073294625137</c:v>
                </c:pt>
                <c:pt idx="4">
                  <c:v>5750.158836939866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2011-2020'!$A$9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sep-2021p </c:v>
                </c:pt>
              </c:strCache>
            </c:strRef>
          </c:cat>
          <c:val>
            <c:numRef>
              <c:f>'1. Saldos SPNF 2011-2020'!$B$9:$F$9</c:f>
              <c:numCache>
                <c:formatCode>0.0%</c:formatCode>
                <c:ptCount val="5"/>
                <c:pt idx="0">
                  <c:v>0.42599999999999999</c:v>
                </c:pt>
                <c:pt idx="1">
                  <c:v>0.443</c:v>
                </c:pt>
                <c:pt idx="2">
                  <c:v>0.46</c:v>
                </c:pt>
                <c:pt idx="3">
                  <c:v>0.55226777452212594</c:v>
                </c:pt>
                <c:pt idx="4">
                  <c:v>0.53805148570725125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2011-2020'!$A$6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sep-2021p </c:v>
                </c:pt>
              </c:strCache>
            </c:strRef>
          </c:cat>
          <c:val>
            <c:numRef>
              <c:f>'1. Saldos SPNF 2011-2020'!$B$36:$F$36</c:f>
              <c:numCache>
                <c:formatCode>_-* #,##0_-;\-* #,##0_-;_-* "-"??_-;_-@_-</c:formatCode>
                <c:ptCount val="5"/>
                <c:pt idx="0">
                  <c:v>6829.0639999999948</c:v>
                </c:pt>
                <c:pt idx="1">
                  <c:v>6961.4880000000003</c:v>
                </c:pt>
                <c:pt idx="2">
                  <c:v>7319.1369999999988</c:v>
                </c:pt>
                <c:pt idx="3">
                  <c:v>8206.2999999999993</c:v>
                </c:pt>
                <c:pt idx="4">
                  <c:v>8184.9760000000024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2011-2020'!$A$7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sep-2021p </c:v>
                </c:pt>
              </c:strCache>
            </c:strRef>
          </c:cat>
          <c:val>
            <c:numRef>
              <c:f>'1. Saldos SPNF 2011-2020'!$B$37:$F$37</c:f>
              <c:numCache>
                <c:formatCode>_-* #,##0_-;\-* #,##0_-;_-* "-"??_-;_-@_-</c:formatCode>
                <c:ptCount val="5"/>
                <c:pt idx="0">
                  <c:v>4099.0319999999983</c:v>
                </c:pt>
                <c:pt idx="1">
                  <c:v>4513.2</c:v>
                </c:pt>
                <c:pt idx="2">
                  <c:v>4829.8620000000001</c:v>
                </c:pt>
                <c:pt idx="3">
                  <c:v>6102.8634976341655</c:v>
                </c:pt>
                <c:pt idx="4">
                  <c:v>7281.7730355088797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2011-2020'!$A$9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 Saldos SPNF 2011-2020'!$B$5:$F$5</c:f>
              <c:strCach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 sep-2021p </c:v>
                </c:pt>
              </c:strCache>
            </c:strRef>
          </c:cat>
          <c:val>
            <c:numRef>
              <c:f>'1. Saldos SPNF 2011-2020'!$B$39:$F$39</c:f>
              <c:numCache>
                <c:formatCode>0.0%</c:formatCode>
                <c:ptCount val="5"/>
                <c:pt idx="0">
                  <c:v>0.47187959924984824</c:v>
                </c:pt>
                <c:pt idx="1">
                  <c:v>0.47641872843601701</c:v>
                </c:pt>
                <c:pt idx="2">
                  <c:v>0.48387927909987055</c:v>
                </c:pt>
                <c:pt idx="3">
                  <c:v>0.59995486438945111</c:v>
                </c:pt>
                <c:pt idx="4">
                  <c:v>0.58542485476780137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1589191</xdr:colOff>
      <xdr:row>0</xdr:row>
      <xdr:rowOff>65020</xdr:rowOff>
    </xdr:from>
    <xdr:to>
      <xdr:col>5</xdr:col>
      <xdr:colOff>521478</xdr:colOff>
      <xdr:row>6</xdr:row>
      <xdr:rowOff>94179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148572C-B90C-498D-9FE9-44134AF4B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921" y="65020"/>
          <a:ext cx="3744018" cy="110794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541948</xdr:colOff>
      <xdr:row>0</xdr:row>
      <xdr:rowOff>59531</xdr:rowOff>
    </xdr:from>
    <xdr:to>
      <xdr:col>2</xdr:col>
      <xdr:colOff>22587</xdr:colOff>
      <xdr:row>3</xdr:row>
      <xdr:rowOff>194309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C57124B-B5D5-496D-B895-113AF3A5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948" y="59531"/>
          <a:ext cx="2667704" cy="6348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3</xdr:col>
      <xdr:colOff>1956089</xdr:colOff>
      <xdr:row>5</xdr:row>
      <xdr:rowOff>8535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CA82D-4968-402B-847B-DC5142F81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3</xdr:col>
      <xdr:colOff>1956089</xdr:colOff>
      <xdr:row>5</xdr:row>
      <xdr:rowOff>118987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9B8FA7B-BEA3-41C6-80E5-33DD1CD84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266185</xdr:colOff>
      <xdr:row>0</xdr:row>
      <xdr:rowOff>0</xdr:rowOff>
    </xdr:from>
    <xdr:to>
      <xdr:col>1</xdr:col>
      <xdr:colOff>1064056</xdr:colOff>
      <xdr:row>4</xdr:row>
      <xdr:rowOff>195537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9DB530B-4E60-425B-8A71-D7A31E480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901" y="0"/>
          <a:ext cx="3200573" cy="9506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3</xdr:col>
      <xdr:colOff>1956089</xdr:colOff>
      <xdr:row>5</xdr:row>
      <xdr:rowOff>118987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467880A-508C-460B-BD62-5213F5545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659130</xdr:colOff>
      <xdr:row>1</xdr:row>
      <xdr:rowOff>66676</xdr:rowOff>
    </xdr:from>
    <xdr:to>
      <xdr:col>3</xdr:col>
      <xdr:colOff>1860839</xdr:colOff>
      <xdr:row>5</xdr:row>
      <xdr:rowOff>147562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A8C9B92-9700-4D67-9292-BD7115F3C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1130" y="257176"/>
          <a:ext cx="2725709" cy="84288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624840</xdr:colOff>
      <xdr:row>0</xdr:row>
      <xdr:rowOff>0</xdr:rowOff>
    </xdr:from>
    <xdr:to>
      <xdr:col>12</xdr:col>
      <xdr:colOff>54899</xdr:colOff>
      <xdr:row>3</xdr:row>
      <xdr:rowOff>206640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F4C7F97-B96E-4F06-9C9A-1149C97EF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2280" y="0"/>
          <a:ext cx="2603789" cy="75909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443866</xdr:colOff>
      <xdr:row>0</xdr:row>
      <xdr:rowOff>9526</xdr:rowOff>
    </xdr:from>
    <xdr:to>
      <xdr:col>3</xdr:col>
      <xdr:colOff>320041</xdr:colOff>
      <xdr:row>3</xdr:row>
      <xdr:rowOff>213242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44F7CA9-F552-435D-AF8E-28ECF3EF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6" y="9526"/>
          <a:ext cx="2590800" cy="74664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215084</xdr:colOff>
      <xdr:row>0</xdr:row>
      <xdr:rowOff>0</xdr:rowOff>
    </xdr:from>
    <xdr:to>
      <xdr:col>10</xdr:col>
      <xdr:colOff>610879</xdr:colOff>
      <xdr:row>3</xdr:row>
      <xdr:rowOff>288653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6675051-C020-40C0-830F-F8B476F71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3834" y="0"/>
          <a:ext cx="2681795" cy="85253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935809</xdr:colOff>
      <xdr:row>0</xdr:row>
      <xdr:rowOff>45357</xdr:rowOff>
    </xdr:from>
    <xdr:to>
      <xdr:col>16</xdr:col>
      <xdr:colOff>133540</xdr:colOff>
      <xdr:row>2</xdr:row>
      <xdr:rowOff>436880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4B841AD-8898-495C-815A-435665A5C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929" y="45357"/>
          <a:ext cx="2751010" cy="7649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5</xdr:col>
      <xdr:colOff>876301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76639</xdr:colOff>
      <xdr:row>40</xdr:row>
      <xdr:rowOff>21592</xdr:rowOff>
    </xdr:from>
    <xdr:to>
      <xdr:col>5</xdr:col>
      <xdr:colOff>800100</xdr:colOff>
      <xdr:row>56</xdr:row>
      <xdr:rowOff>126067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567509</xdr:colOff>
      <xdr:row>0</xdr:row>
      <xdr:rowOff>83457</xdr:rowOff>
    </xdr:from>
    <xdr:to>
      <xdr:col>8</xdr:col>
      <xdr:colOff>648979</xdr:colOff>
      <xdr:row>2</xdr:row>
      <xdr:rowOff>474980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0A0C092-7267-4307-8B13-78CD3C586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8809" y="83457"/>
          <a:ext cx="2761170" cy="75474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1133929</xdr:colOff>
      <xdr:row>0</xdr:row>
      <xdr:rowOff>45357</xdr:rowOff>
    </xdr:from>
    <xdr:to>
      <xdr:col>10</xdr:col>
      <xdr:colOff>45013</xdr:colOff>
      <xdr:row>2</xdr:row>
      <xdr:rowOff>590550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8B0B225-344E-4973-BCED-60D6310FF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6929" y="45357"/>
          <a:ext cx="2757279" cy="90714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664029</xdr:colOff>
      <xdr:row>0</xdr:row>
      <xdr:rowOff>58057</xdr:rowOff>
    </xdr:from>
    <xdr:to>
      <xdr:col>9</xdr:col>
      <xdr:colOff>148945</xdr:colOff>
      <xdr:row>2</xdr:row>
      <xdr:rowOff>477520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4FE3F26-EE9D-4F81-A80A-82596D34C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3209" y="58057"/>
          <a:ext cx="2755629" cy="7776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775335</xdr:colOff>
      <xdr:row>0</xdr:row>
      <xdr:rowOff>47625</xdr:rowOff>
    </xdr:from>
    <xdr:to>
      <xdr:col>1</xdr:col>
      <xdr:colOff>1618904</xdr:colOff>
      <xdr:row>4</xdr:row>
      <xdr:rowOff>132321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E89ABD2-759C-4D7C-97A4-097926239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9335" y="47625"/>
          <a:ext cx="2687609" cy="8428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3</xdr:col>
      <xdr:colOff>1963709</xdr:colOff>
      <xdr:row>5</xdr:row>
      <xdr:rowOff>126607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1F9FDFC-9BED-4B76-84E9-B88C83235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74295</xdr:rowOff>
    </xdr:from>
    <xdr:to>
      <xdr:col>1</xdr:col>
      <xdr:colOff>1296959</xdr:colOff>
      <xdr:row>4</xdr:row>
      <xdr:rowOff>155181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C5BD09B-F38F-408D-90F6-81E469CD3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5" y="74295"/>
          <a:ext cx="2735234" cy="8428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725805</xdr:colOff>
      <xdr:row>0</xdr:row>
      <xdr:rowOff>133350</xdr:rowOff>
    </xdr:from>
    <xdr:to>
      <xdr:col>4</xdr:col>
      <xdr:colOff>608940</xdr:colOff>
      <xdr:row>5</xdr:row>
      <xdr:rowOff>168517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41EDDDB-837D-4B5A-B4BB-4DF54AC18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5805" y="133350"/>
          <a:ext cx="3121635" cy="9762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4</xdr:col>
      <xdr:colOff>340649</xdr:colOff>
      <xdr:row>5</xdr:row>
      <xdr:rowOff>134227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3C6AB7E-64C7-4E8A-8E34-9B190FE7C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754380</xdr:colOff>
      <xdr:row>1</xdr:row>
      <xdr:rowOff>38101</xdr:rowOff>
    </xdr:from>
    <xdr:to>
      <xdr:col>4</xdr:col>
      <xdr:colOff>856904</xdr:colOff>
      <xdr:row>5</xdr:row>
      <xdr:rowOff>130417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3972D9E-8D57-42D8-9378-D4D79FCA3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260" y="220981"/>
          <a:ext cx="2786669" cy="81240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368370</xdr:colOff>
      <xdr:row>0</xdr:row>
      <xdr:rowOff>70556</xdr:rowOff>
    </xdr:from>
    <xdr:to>
      <xdr:col>2</xdr:col>
      <xdr:colOff>97882</xdr:colOff>
      <xdr:row>3</xdr:row>
      <xdr:rowOff>208215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5F3A716A-552D-4250-B791-5F14533FC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70" y="70556"/>
          <a:ext cx="2630239" cy="6706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16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 xml:space="preserve"> </v>
          </cell>
          <cell r="B11" t="str">
            <v xml:space="preserve"> </v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 xml:space="preserve"> </v>
          </cell>
          <cell r="B12" t="str">
            <v xml:space="preserve"> YEAR:  </v>
          </cell>
          <cell r="C12" t="str">
            <v xml:space="preserve"> ANOS:</v>
          </cell>
          <cell r="D12" t="str">
            <v xml:space="preserve"> </v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 xml:space="preserve">        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 xml:space="preserve">         </v>
          </cell>
          <cell r="E14">
            <v>0</v>
          </cell>
          <cell r="F14" t="str">
            <v xml:space="preserve"> </v>
          </cell>
          <cell r="G14" t="str">
            <v xml:space="preserve"> </v>
          </cell>
          <cell r="H14" t="str">
            <v xml:space="preserve"> </v>
          </cell>
          <cell r="I14" t="str">
            <v xml:space="preserve"> </v>
          </cell>
          <cell r="J14" t="str">
            <v xml:space="preserve"> </v>
          </cell>
          <cell r="K14" t="str">
            <v xml:space="preserve"> </v>
          </cell>
          <cell r="L14" t="str">
            <v xml:space="preserve"> </v>
          </cell>
          <cell r="M14" t="str">
            <v xml:space="preserve"> </v>
          </cell>
          <cell r="N14" t="str">
            <v xml:space="preserve"> </v>
          </cell>
          <cell r="O14" t="str">
            <v xml:space="preserve"> </v>
          </cell>
          <cell r="P14" t="str">
            <v xml:space="preserve"> </v>
          </cell>
          <cell r="Q14" t="str">
            <v xml:space="preserve"> </v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 xml:space="preserve">         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 xml:space="preserve">         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 xml:space="preserve">         </v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 xml:space="preserve">         </v>
          </cell>
          <cell r="E18">
            <v>0</v>
          </cell>
          <cell r="F18">
            <v>0</v>
          </cell>
          <cell r="G18" t="str">
            <v xml:space="preserve">                       </v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 xml:space="preserve">         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 xml:space="preserve">         </v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 xml:space="preserve">         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 xml:space="preserve">         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 xml:space="preserve">         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 xml:space="preserve">         </v>
          </cell>
          <cell r="E25">
            <v>0</v>
          </cell>
          <cell r="F25" t="str">
            <v xml:space="preserve">                                 </v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 xml:space="preserve">         </v>
          </cell>
          <cell r="E26">
            <v>0</v>
          </cell>
          <cell r="F26" t="str">
            <v xml:space="preserve">             </v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 xml:space="preserve">         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 xml:space="preserve">         </v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 xml:space="preserve">         </v>
          </cell>
          <cell r="E30">
            <v>0</v>
          </cell>
          <cell r="F30" t="str">
            <v xml:space="preserve">              </v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 xml:space="preserve">         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 xml:space="preserve">         </v>
          </cell>
          <cell r="E32">
            <v>0</v>
          </cell>
          <cell r="F32" t="str">
            <v xml:space="preserve">                                 </v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 xml:space="preserve">         </v>
          </cell>
          <cell r="E33">
            <v>0</v>
          </cell>
          <cell r="F33" t="str">
            <v xml:space="preserve">          </v>
          </cell>
          <cell r="Z33">
            <v>1</v>
          </cell>
        </row>
        <row r="34">
          <cell r="E34" t="str">
            <v xml:space="preserve"> </v>
          </cell>
          <cell r="F34" t="str">
            <v xml:space="preserve"> </v>
          </cell>
          <cell r="G34" t="str">
            <v xml:space="preserve"> </v>
          </cell>
          <cell r="I34" t="str">
            <v xml:space="preserve"> </v>
          </cell>
          <cell r="J34" t="str">
            <v xml:space="preserve"> </v>
          </cell>
          <cell r="K34" t="str">
            <v xml:space="preserve"> </v>
          </cell>
          <cell r="L34" t="str">
            <v xml:space="preserve"> </v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 xml:space="preserve"> </v>
          </cell>
          <cell r="F35" t="str">
            <v xml:space="preserve"> </v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 xml:space="preserve"> </v>
          </cell>
          <cell r="F40" t="str">
            <v xml:space="preserve"> </v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 xml:space="preserve">         </v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 xml:space="preserve">         </v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 xml:space="preserve">         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 xml:space="preserve">         </v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 xml:space="preserve">         </v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 xml:space="preserve"> </v>
          </cell>
          <cell r="F64" t="str">
            <v xml:space="preserve"> </v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 xml:space="preserve"> </v>
          </cell>
          <cell r="F67" t="str">
            <v xml:space="preserve"> </v>
          </cell>
          <cell r="G67" t="str">
            <v xml:space="preserve"> </v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 xml:space="preserve">         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 xml:space="preserve"> </v>
          </cell>
          <cell r="F72" t="str">
            <v xml:space="preserve"> </v>
          </cell>
          <cell r="H72" t="str">
            <v xml:space="preserve"> </v>
          </cell>
          <cell r="I72" t="str">
            <v xml:space="preserve"> </v>
          </cell>
          <cell r="J72" t="str">
            <v xml:space="preserve"> </v>
          </cell>
          <cell r="K72" t="str">
            <v xml:space="preserve"> </v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 xml:space="preserve"> </v>
          </cell>
          <cell r="E77" t="str">
            <v xml:space="preserve"> </v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 xml:space="preserve"> </v>
          </cell>
          <cell r="F78" t="str">
            <v xml:space="preserve"> </v>
          </cell>
          <cell r="G78" t="str">
            <v xml:space="preserve"> </v>
          </cell>
          <cell r="H78" t="str">
            <v xml:space="preserve"> </v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 xml:space="preserve"> </v>
          </cell>
          <cell r="F91" t="str">
            <v xml:space="preserve"> </v>
          </cell>
          <cell r="G91" t="str">
            <v xml:space="preserve">  </v>
          </cell>
          <cell r="H91" t="str">
            <v xml:space="preserve"> </v>
          </cell>
          <cell r="I91" t="str">
            <v xml:space="preserve"> </v>
          </cell>
          <cell r="J91" t="str">
            <v xml:space="preserve"> </v>
          </cell>
          <cell r="K91" t="str">
            <v xml:space="preserve"> </v>
          </cell>
          <cell r="L91" t="str">
            <v xml:space="preserve"> </v>
          </cell>
          <cell r="M91" t="str">
            <v xml:space="preserve"> </v>
          </cell>
          <cell r="N91" t="str">
            <v xml:space="preserve"> 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  <cell r="R91" t="str">
            <v xml:space="preserve"> </v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 xml:space="preserve"> </v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 xml:space="preserve"> </v>
          </cell>
          <cell r="G109" t="str">
            <v xml:space="preserve"> </v>
          </cell>
          <cell r="H109" t="str">
            <v xml:space="preserve"> </v>
          </cell>
          <cell r="I109" t="str">
            <v xml:space="preserve"> </v>
          </cell>
          <cell r="J109" t="str">
            <v xml:space="preserve"> </v>
          </cell>
          <cell r="K109" t="str">
            <v xml:space="preserve"> </v>
          </cell>
          <cell r="L109" t="str">
            <v xml:space="preserve"> </v>
          </cell>
          <cell r="M109" t="str">
            <v xml:space="preserve"> </v>
          </cell>
          <cell r="N109" t="str">
            <v xml:space="preserve"> </v>
          </cell>
          <cell r="O109" t="str">
            <v xml:space="preserve"> </v>
          </cell>
          <cell r="P109" t="str">
            <v xml:space="preserve"> </v>
          </cell>
          <cell r="Q109" t="str">
            <v xml:space="preserve"> </v>
          </cell>
          <cell r="R109" t="str">
            <v xml:space="preserve"> </v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 xml:space="preserve"> </v>
          </cell>
          <cell r="H127" t="str">
            <v xml:space="preserve"> </v>
          </cell>
          <cell r="I127" t="str">
            <v xml:space="preserve"> </v>
          </cell>
          <cell r="J127" t="str">
            <v xml:space="preserve"> </v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 xml:space="preserve">  </v>
          </cell>
          <cell r="E140" t="str">
            <v xml:space="preserve"> </v>
          </cell>
          <cell r="F140" t="str">
            <v xml:space="preserve"> </v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 xml:space="preserve">         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 xml:space="preserve">         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 xml:space="preserve">         </v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 xml:space="preserve">                          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 xml:space="preserve">         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 xml:space="preserve">                    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 xml:space="preserve">               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 xml:space="preserve">         </v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 xml:space="preserve"> </v>
          </cell>
          <cell r="F153" t="str">
            <v xml:space="preserve"> </v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 xml:space="preserve"> </v>
          </cell>
          <cell r="G156" t="str">
            <v xml:space="preserve"> </v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 xml:space="preserve"> </v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 xml:space="preserve"> </v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 xml:space="preserve"> 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 xml:space="preserve"> </v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 xml:space="preserve">         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 xml:space="preserve"> 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 xml:space="preserve">         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 xml:space="preserve">         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 xml:space="preserve">         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 xml:space="preserve">         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 xml:space="preserve">         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 xml:space="preserve">                        </v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 xml:space="preserve">                      </v>
          </cell>
        </row>
        <row r="173">
          <cell r="D173" t="str">
            <v xml:space="preserve">         </v>
          </cell>
          <cell r="E173" t="str">
            <v xml:space="preserve">         </v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 xml:space="preserve">         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 xml:space="preserve">  </v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 xml:space="preserve">         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 xml:space="preserve">         </v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 xml:space="preserve">         </v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 xml:space="preserve">                    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 xml:space="preserve">         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 xml:space="preserve">         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 xml:space="preserve">         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 xml:space="preserve">         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 xml:space="preserve">         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 xml:space="preserve">         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 xml:space="preserve">         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 xml:space="preserve">         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 xml:space="preserve">         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 xml:space="preserve">         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 xml:space="preserve">         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 xml:space="preserve">         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 xml:space="preserve">         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 xml:space="preserve"> </v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 xml:space="preserve">             </v>
          </cell>
          <cell r="E237" t="str">
            <v xml:space="preserve">          </v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 xml:space="preserve"> </v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 xml:space="preserve"> </v>
          </cell>
          <cell r="Z258">
            <v>1</v>
          </cell>
        </row>
        <row r="259">
          <cell r="E259" t="str">
            <v xml:space="preserve"> </v>
          </cell>
          <cell r="F259" t="str">
            <v xml:space="preserve"> </v>
          </cell>
          <cell r="H259" t="str">
            <v>REAL</v>
          </cell>
          <cell r="I259" t="str">
            <v xml:space="preserve"> </v>
          </cell>
          <cell r="J259" t="str">
            <v xml:space="preserve"> </v>
          </cell>
          <cell r="K259" t="str">
            <v xml:space="preserve"> </v>
          </cell>
          <cell r="L259" t="str">
            <v xml:space="preserve"> </v>
          </cell>
          <cell r="M259" t="str">
            <v xml:space="preserve"> </v>
          </cell>
          <cell r="N259" t="str">
            <v xml:space="preserve"> </v>
          </cell>
          <cell r="O259" t="str">
            <v xml:space="preserve"> </v>
          </cell>
          <cell r="P259" t="str">
            <v xml:space="preserve"> </v>
          </cell>
          <cell r="Q259" t="str">
            <v xml:space="preserve"> </v>
          </cell>
          <cell r="R259" t="str">
            <v xml:space="preserve"> </v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 xml:space="preserve">        </v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 xml:space="preserve"> </v>
          </cell>
          <cell r="E268" t="str">
            <v xml:space="preserve"> </v>
          </cell>
          <cell r="F268" t="str">
            <v xml:space="preserve"> </v>
          </cell>
          <cell r="G268" t="str">
            <v xml:space="preserve"> </v>
          </cell>
          <cell r="H268" t="str">
            <v xml:space="preserve"> </v>
          </cell>
          <cell r="I268" t="str">
            <v xml:space="preserve"> </v>
          </cell>
          <cell r="J268" t="str">
            <v xml:space="preserve"> </v>
          </cell>
          <cell r="K268" t="str">
            <v xml:space="preserve"> </v>
          </cell>
          <cell r="L268" t="str">
            <v xml:space="preserve"> </v>
          </cell>
          <cell r="M268" t="str">
            <v xml:space="preserve"> </v>
          </cell>
          <cell r="N268" t="str">
            <v xml:space="preserve"> </v>
          </cell>
          <cell r="O268" t="str">
            <v xml:space="preserve"> </v>
          </cell>
          <cell r="P268" t="str">
            <v xml:space="preserve"> </v>
          </cell>
          <cell r="Q268" t="str">
            <v xml:space="preserve"> </v>
          </cell>
          <cell r="R268" t="str">
            <v xml:space="preserve"> </v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 xml:space="preserve"> </v>
          </cell>
          <cell r="G277" t="str">
            <v xml:space="preserve"> </v>
          </cell>
          <cell r="H277" t="str">
            <v xml:space="preserve"> </v>
          </cell>
          <cell r="I277" t="str">
            <v xml:space="preserve"> </v>
          </cell>
          <cell r="J277" t="str">
            <v xml:space="preserve"> </v>
          </cell>
          <cell r="K277" t="str">
            <v xml:space="preserve"> </v>
          </cell>
          <cell r="L277" t="str">
            <v xml:space="preserve"> </v>
          </cell>
          <cell r="M277" t="str">
            <v xml:space="preserve"> </v>
          </cell>
          <cell r="N277" t="str">
            <v xml:space="preserve"> </v>
          </cell>
          <cell r="O277" t="str">
            <v xml:space="preserve"> </v>
          </cell>
          <cell r="P277" t="str">
            <v xml:space="preserve"> </v>
          </cell>
          <cell r="Q277" t="str">
            <v xml:space="preserve"> </v>
          </cell>
          <cell r="R277" t="str">
            <v xml:space="preserve"> </v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 xml:space="preserve"> </v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 xml:space="preserve"> </v>
          </cell>
          <cell r="E305" t="str">
            <v xml:space="preserve"> </v>
          </cell>
          <cell r="F305" t="str">
            <v xml:space="preserve"> </v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 xml:space="preserve"> </v>
          </cell>
          <cell r="E317" t="str">
            <v xml:space="preserve"> </v>
          </cell>
          <cell r="F317" t="str">
            <v xml:space="preserve"> </v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 xml:space="preserve"> </v>
          </cell>
          <cell r="E318" t="str">
            <v xml:space="preserve"> </v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 xml:space="preserve"> </v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 xml:space="preserve"> </v>
          </cell>
          <cell r="J343" t="str">
            <v xml:space="preserve"> </v>
          </cell>
          <cell r="K343" t="str">
            <v xml:space="preserve"> </v>
          </cell>
          <cell r="L343" t="str">
            <v xml:space="preserve"> </v>
          </cell>
          <cell r="M343" t="str">
            <v xml:space="preserve"> </v>
          </cell>
          <cell r="N343" t="str">
            <v xml:space="preserve"> </v>
          </cell>
          <cell r="O343" t="str">
            <v xml:space="preserve"> </v>
          </cell>
          <cell r="P343" t="str">
            <v xml:space="preserve"> </v>
          </cell>
          <cell r="Q343" t="str">
            <v xml:space="preserve"> </v>
          </cell>
          <cell r="Y343" t="str">
            <v xml:space="preserve"> </v>
          </cell>
          <cell r="Z343" t="str">
            <v xml:space="preserve"> </v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 xml:space="preserve"> </v>
          </cell>
          <cell r="B363" t="str">
            <v xml:space="preserve"> SOURCES</v>
          </cell>
          <cell r="C363" t="str">
            <v xml:space="preserve"> FUENTES</v>
          </cell>
          <cell r="D363" t="str">
            <v xml:space="preserve"> </v>
          </cell>
          <cell r="E363" t="str">
            <v xml:space="preserve"> </v>
          </cell>
          <cell r="F363" t="str">
            <v xml:space="preserve"> </v>
          </cell>
          <cell r="G363" t="str">
            <v xml:space="preserve"> </v>
          </cell>
          <cell r="Y363" t="str">
            <v xml:space="preserve">  </v>
          </cell>
          <cell r="Z363" t="str">
            <v xml:space="preserve">  </v>
          </cell>
        </row>
        <row r="364">
          <cell r="A364" t="str">
            <v xml:space="preserve"> </v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 xml:space="preserve">                  </v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 xml:space="preserve"> </v>
          </cell>
          <cell r="E373" t="str">
            <v xml:space="preserve"> </v>
          </cell>
          <cell r="F373" t="str">
            <v xml:space="preserve"> </v>
          </cell>
          <cell r="G373" t="str">
            <v xml:space="preserve"> </v>
          </cell>
          <cell r="H373" t="str">
            <v xml:space="preserve"> </v>
          </cell>
          <cell r="I373" t="str">
            <v xml:space="preserve"> </v>
          </cell>
          <cell r="J373" t="str">
            <v xml:space="preserve"> </v>
          </cell>
          <cell r="K373" t="str">
            <v xml:space="preserve"> </v>
          </cell>
          <cell r="L373" t="str">
            <v xml:space="preserve"> </v>
          </cell>
          <cell r="P373" t="str">
            <v xml:space="preserve"> </v>
          </cell>
          <cell r="Q373" t="str">
            <v xml:space="preserve"> </v>
          </cell>
          <cell r="Y373" t="str">
            <v xml:space="preserve"> </v>
          </cell>
          <cell r="Z373" t="str">
            <v xml:space="preserve"> </v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 xml:space="preserve">                   </v>
          </cell>
          <cell r="F374" t="str">
            <v xml:space="preserve"> </v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 xml:space="preserve"> </v>
          </cell>
          <cell r="E384" t="str">
            <v xml:space="preserve"> </v>
          </cell>
          <cell r="G384" t="str">
            <v xml:space="preserve"> </v>
          </cell>
          <cell r="H384" t="str">
            <v xml:space="preserve"> </v>
          </cell>
          <cell r="L384" t="str">
            <v xml:space="preserve"> </v>
          </cell>
          <cell r="M384" t="str">
            <v xml:space="preserve"> </v>
          </cell>
          <cell r="P384" t="str">
            <v xml:space="preserve"> </v>
          </cell>
          <cell r="Q384" t="str">
            <v xml:space="preserve"> </v>
          </cell>
          <cell r="Y384" t="str">
            <v xml:space="preserve"> </v>
          </cell>
          <cell r="Z384" t="str">
            <v xml:space="preserve"> </v>
          </cell>
        </row>
        <row r="385">
          <cell r="A385" t="str">
            <v xml:space="preserve"> </v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 xml:space="preserve">                   </v>
          </cell>
          <cell r="E385" t="str">
            <v xml:space="preserve"> </v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 xml:space="preserve"> </v>
          </cell>
          <cell r="E390" t="str">
            <v xml:space="preserve"> </v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 xml:space="preserve"> </v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 xml:space="preserve"> </v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 xml:space="preserve">                         </v>
          </cell>
          <cell r="E411" t="str">
            <v xml:space="preserve"> </v>
          </cell>
          <cell r="H411" t="str">
            <v xml:space="preserve"> </v>
          </cell>
          <cell r="Y411" t="str">
            <v xml:space="preserve"> </v>
          </cell>
          <cell r="Z411" t="str">
            <v xml:space="preserve"> </v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 xml:space="preserve"> </v>
          </cell>
          <cell r="E422" t="str">
            <v xml:space="preserve"> </v>
          </cell>
          <cell r="G422" t="str">
            <v xml:space="preserve"> </v>
          </cell>
          <cell r="K422" t="str">
            <v xml:space="preserve">  </v>
          </cell>
          <cell r="L422" t="str">
            <v xml:space="preserve"> </v>
          </cell>
          <cell r="M422" t="str">
            <v xml:space="preserve"> </v>
          </cell>
          <cell r="N422" t="str">
            <v xml:space="preserve"> </v>
          </cell>
          <cell r="O422" t="str">
            <v xml:space="preserve"> </v>
          </cell>
          <cell r="P422" t="str">
            <v xml:space="preserve"> </v>
          </cell>
          <cell r="Q422" t="str">
            <v xml:space="preserve"> </v>
          </cell>
          <cell r="Y422" t="str">
            <v xml:space="preserve"> </v>
          </cell>
          <cell r="Z422" t="str">
            <v xml:space="preserve"> </v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 xml:space="preserve">                         </v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 xml:space="preserve"> </v>
          </cell>
          <cell r="B432" t="str">
            <v xml:space="preserve"> </v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 xml:space="preserve"> </v>
          </cell>
          <cell r="F883" t="str">
            <v xml:space="preserve"> </v>
          </cell>
        </row>
        <row r="884">
          <cell r="C884" t="str">
            <v xml:space="preserve">HONDURAS </v>
          </cell>
          <cell r="F884" t="str">
            <v xml:space="preserve"> </v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 xml:space="preserve"> </v>
          </cell>
          <cell r="H886" t="str">
            <v xml:space="preserve"> </v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 xml:space="preserve">             </v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 xml:space="preserve"> </v>
          </cell>
          <cell r="E890" t="str">
            <v xml:space="preserve"> </v>
          </cell>
          <cell r="G890" t="str">
            <v xml:space="preserve"> </v>
          </cell>
          <cell r="H890" t="str">
            <v xml:space="preserve"> </v>
          </cell>
          <cell r="I890" t="str">
            <v xml:space="preserve"> </v>
          </cell>
          <cell r="J890" t="str">
            <v xml:space="preserve"> </v>
          </cell>
          <cell r="K890" t="str">
            <v xml:space="preserve"> </v>
          </cell>
          <cell r="L890" t="str">
            <v xml:space="preserve"> </v>
          </cell>
          <cell r="M890" t="str">
            <v xml:space="preserve"> </v>
          </cell>
          <cell r="N890" t="str">
            <v xml:space="preserve"> </v>
          </cell>
          <cell r="O890" t="str">
            <v xml:space="preserve"> </v>
          </cell>
          <cell r="P890" t="str">
            <v xml:space="preserve"> </v>
          </cell>
          <cell r="Q890" t="str">
            <v xml:space="preserve"> </v>
          </cell>
          <cell r="R890" t="str">
            <v xml:space="preserve"> </v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 xml:space="preserve"> </v>
          </cell>
          <cell r="E897" t="str">
            <v xml:space="preserve"> </v>
          </cell>
          <cell r="F897" t="str">
            <v xml:space="preserve"> </v>
          </cell>
          <cell r="G897" t="str">
            <v xml:space="preserve"> </v>
          </cell>
          <cell r="H897" t="str">
            <v xml:space="preserve"> </v>
          </cell>
          <cell r="I897" t="str">
            <v xml:space="preserve"> </v>
          </cell>
          <cell r="J897" t="str">
            <v xml:space="preserve"> </v>
          </cell>
          <cell r="K897" t="str">
            <v xml:space="preserve"> </v>
          </cell>
          <cell r="L897" t="str">
            <v xml:space="preserve"> </v>
          </cell>
          <cell r="M897" t="str">
            <v xml:space="preserve"> </v>
          </cell>
          <cell r="N897" t="str">
            <v xml:space="preserve"> </v>
          </cell>
          <cell r="O897" t="str">
            <v xml:space="preserve"> </v>
          </cell>
          <cell r="P897" t="str">
            <v xml:space="preserve"> </v>
          </cell>
          <cell r="Q897" t="str">
            <v xml:space="preserve"> </v>
          </cell>
          <cell r="R897" t="str">
            <v xml:space="preserve"> </v>
          </cell>
          <cell r="Y897" t="str">
            <v xml:space="preserve"> </v>
          </cell>
          <cell r="Z897" t="str">
            <v xml:space="preserve"> </v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 xml:space="preserve">                 </v>
          </cell>
          <cell r="F898" t="str">
            <v xml:space="preserve"> </v>
          </cell>
          <cell r="G898" t="str">
            <v xml:space="preserve"> </v>
          </cell>
          <cell r="H898" t="str">
            <v xml:space="preserve"> </v>
          </cell>
          <cell r="I898" t="str">
            <v xml:space="preserve"> </v>
          </cell>
          <cell r="J898" t="str">
            <v xml:space="preserve"> </v>
          </cell>
          <cell r="K898" t="str">
            <v xml:space="preserve"> </v>
          </cell>
          <cell r="L898" t="str">
            <v xml:space="preserve"> </v>
          </cell>
          <cell r="M898" t="str">
            <v xml:space="preserve"> </v>
          </cell>
          <cell r="N898" t="str">
            <v xml:space="preserve"> </v>
          </cell>
          <cell r="O898" t="str">
            <v xml:space="preserve"> </v>
          </cell>
          <cell r="P898" t="str">
            <v xml:space="preserve"> </v>
          </cell>
          <cell r="Q898" t="str">
            <v xml:space="preserve"> </v>
          </cell>
          <cell r="R898" t="str">
            <v xml:space="preserve"> </v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 xml:space="preserve"> </v>
          </cell>
          <cell r="H908" t="str">
            <v xml:space="preserve"> </v>
          </cell>
          <cell r="I908" t="str">
            <v xml:space="preserve"> </v>
          </cell>
          <cell r="J908" t="str">
            <v xml:space="preserve"> </v>
          </cell>
          <cell r="K908" t="str">
            <v xml:space="preserve"> </v>
          </cell>
          <cell r="L908" t="str">
            <v xml:space="preserve"> </v>
          </cell>
          <cell r="M908" t="str">
            <v xml:space="preserve"> </v>
          </cell>
          <cell r="N908" t="str">
            <v xml:space="preserve"> </v>
          </cell>
          <cell r="O908" t="str">
            <v xml:space="preserve"> </v>
          </cell>
          <cell r="P908" t="str">
            <v xml:space="preserve"> </v>
          </cell>
          <cell r="Q908" t="str">
            <v xml:space="preserve"> </v>
          </cell>
          <cell r="R908" t="str">
            <v xml:space="preserve"> </v>
          </cell>
          <cell r="Y908" t="str">
            <v xml:space="preserve"> </v>
          </cell>
          <cell r="Z908" t="str">
            <v xml:space="preserve"> </v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 xml:space="preserve"> </v>
          </cell>
          <cell r="E909" t="str">
            <v xml:space="preserve"> </v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 xml:space="preserve"> </v>
          </cell>
          <cell r="E914" t="str">
            <v xml:space="preserve"> </v>
          </cell>
          <cell r="G914" t="str">
            <v xml:space="preserve"> </v>
          </cell>
          <cell r="H914" t="str">
            <v xml:space="preserve"> </v>
          </cell>
          <cell r="I914" t="str">
            <v xml:space="preserve"> </v>
          </cell>
          <cell r="J914" t="str">
            <v xml:space="preserve"> </v>
          </cell>
          <cell r="K914" t="str">
            <v xml:space="preserve"> </v>
          </cell>
          <cell r="L914" t="str">
            <v xml:space="preserve"> </v>
          </cell>
          <cell r="M914" t="str">
            <v xml:space="preserve"> </v>
          </cell>
          <cell r="N914" t="str">
            <v xml:space="preserve"> </v>
          </cell>
          <cell r="O914" t="str">
            <v xml:space="preserve"> </v>
          </cell>
          <cell r="P914" t="str">
            <v xml:space="preserve"> </v>
          </cell>
          <cell r="Q914" t="str">
            <v xml:space="preserve"> </v>
          </cell>
          <cell r="R914" t="str">
            <v xml:space="preserve"> </v>
          </cell>
          <cell r="Y914" t="str">
            <v xml:space="preserve"> </v>
          </cell>
          <cell r="Z914" t="str">
            <v xml:space="preserve"> </v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 xml:space="preserve">                   </v>
          </cell>
          <cell r="E915" t="str">
            <v xml:space="preserve"> </v>
          </cell>
        </row>
        <row r="916">
          <cell r="A916" t="str">
            <v xml:space="preserve">  </v>
          </cell>
          <cell r="B916" t="str">
            <v xml:space="preserve"> </v>
          </cell>
          <cell r="C916" t="str">
            <v xml:space="preserve"> PATRIMONIO</v>
          </cell>
          <cell r="D916" t="str">
            <v xml:space="preserve">                     </v>
          </cell>
          <cell r="E916" t="str">
            <v xml:space="preserve"> </v>
          </cell>
          <cell r="F916" t="str">
            <v xml:space="preserve"> </v>
          </cell>
          <cell r="G916" t="str">
            <v xml:space="preserve"> </v>
          </cell>
          <cell r="H916" t="str">
            <v xml:space="preserve"> </v>
          </cell>
          <cell r="I916" t="str">
            <v xml:space="preserve"> </v>
          </cell>
          <cell r="J916" t="str">
            <v xml:space="preserve"> </v>
          </cell>
          <cell r="K916" t="str">
            <v xml:space="preserve"> </v>
          </cell>
          <cell r="L916" t="str">
            <v xml:space="preserve"> </v>
          </cell>
          <cell r="M916" t="str">
            <v xml:space="preserve"> </v>
          </cell>
          <cell r="N916" t="str">
            <v xml:space="preserve"> </v>
          </cell>
          <cell r="O916" t="str">
            <v xml:space="preserve"> </v>
          </cell>
          <cell r="P916" t="str">
            <v xml:space="preserve"> </v>
          </cell>
          <cell r="Q916" t="str">
            <v xml:space="preserve"> </v>
          </cell>
          <cell r="R916" t="str">
            <v xml:space="preserve"> </v>
          </cell>
          <cell r="Y916" t="str">
            <v xml:space="preserve"> </v>
          </cell>
          <cell r="Z916" t="str">
            <v xml:space="preserve"> </v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 xml:space="preserve"> </v>
          </cell>
          <cell r="E922" t="str">
            <v xml:space="preserve"> </v>
          </cell>
          <cell r="F922" t="str">
            <v xml:space="preserve"> </v>
          </cell>
          <cell r="G922" t="str">
            <v xml:space="preserve"> </v>
          </cell>
          <cell r="Y922" t="str">
            <v xml:space="preserve"> </v>
          </cell>
          <cell r="Z922" t="str">
            <v xml:space="preserve"> </v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 xml:space="preserve">                   </v>
          </cell>
          <cell r="E923" t="str">
            <v xml:space="preserve"> </v>
          </cell>
          <cell r="G923" t="str">
            <v xml:space="preserve"> </v>
          </cell>
          <cell r="H923" t="str">
            <v xml:space="preserve"> </v>
          </cell>
          <cell r="I923" t="str">
            <v xml:space="preserve"> </v>
          </cell>
          <cell r="J923" t="str">
            <v xml:space="preserve"> </v>
          </cell>
          <cell r="K923" t="str">
            <v xml:space="preserve"> </v>
          </cell>
          <cell r="L923" t="str">
            <v xml:space="preserve"> </v>
          </cell>
          <cell r="M923" t="str">
            <v xml:space="preserve"> </v>
          </cell>
          <cell r="N923" t="str">
            <v xml:space="preserve"> </v>
          </cell>
          <cell r="O923" t="str">
            <v xml:space="preserve"> </v>
          </cell>
          <cell r="P923" t="str">
            <v xml:space="preserve"> </v>
          </cell>
          <cell r="Q923" t="str">
            <v xml:space="preserve"> </v>
          </cell>
          <cell r="R923" t="str">
            <v xml:space="preserve"> </v>
          </cell>
          <cell r="Y923" t="str">
            <v xml:space="preserve"> </v>
          </cell>
          <cell r="Z923" t="str">
            <v xml:space="preserve"> </v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 xml:space="preserve"> </v>
          </cell>
          <cell r="E930" t="str">
            <v xml:space="preserve"> </v>
          </cell>
          <cell r="G930" t="str">
            <v xml:space="preserve"> </v>
          </cell>
          <cell r="H930" t="str">
            <v xml:space="preserve"> </v>
          </cell>
          <cell r="I930" t="str">
            <v xml:space="preserve"> </v>
          </cell>
          <cell r="J930" t="str">
            <v xml:space="preserve"> </v>
          </cell>
          <cell r="K930" t="str">
            <v xml:space="preserve"> </v>
          </cell>
          <cell r="L930" t="str">
            <v xml:space="preserve"> </v>
          </cell>
          <cell r="M930" t="str">
            <v xml:space="preserve"> </v>
          </cell>
          <cell r="N930" t="str">
            <v xml:space="preserve"> </v>
          </cell>
          <cell r="O930" t="str">
            <v xml:space="preserve"> </v>
          </cell>
          <cell r="P930" t="str">
            <v xml:space="preserve"> </v>
          </cell>
          <cell r="Q930" t="str">
            <v xml:space="preserve"> </v>
          </cell>
          <cell r="R930" t="str">
            <v xml:space="preserve"> </v>
          </cell>
          <cell r="Y930" t="str">
            <v xml:space="preserve"> </v>
          </cell>
          <cell r="Z930" t="str">
            <v xml:space="preserve"> </v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 xml:space="preserve"> </v>
          </cell>
          <cell r="H931" t="str">
            <v xml:space="preserve"> </v>
          </cell>
          <cell r="I931" t="str">
            <v xml:space="preserve"> </v>
          </cell>
          <cell r="J931" t="str">
            <v xml:space="preserve"> </v>
          </cell>
          <cell r="K931" t="str">
            <v xml:space="preserve"> </v>
          </cell>
          <cell r="L931" t="str">
            <v xml:space="preserve"> </v>
          </cell>
          <cell r="M931" t="str">
            <v xml:space="preserve"> </v>
          </cell>
          <cell r="N931" t="str">
            <v xml:space="preserve"> </v>
          </cell>
          <cell r="O931" t="str">
            <v xml:space="preserve"> </v>
          </cell>
          <cell r="P931" t="str">
            <v xml:space="preserve"> </v>
          </cell>
          <cell r="Q931" t="str">
            <v xml:space="preserve"> </v>
          </cell>
          <cell r="R931" t="str">
            <v xml:space="preserve"> </v>
          </cell>
          <cell r="Y931" t="str">
            <v xml:space="preserve"> </v>
          </cell>
          <cell r="Z931" t="str">
            <v xml:space="preserve"> </v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 xml:space="preserve"> </v>
          </cell>
          <cell r="G940" t="str">
            <v xml:space="preserve"> </v>
          </cell>
          <cell r="H940" t="str">
            <v xml:space="preserve"> </v>
          </cell>
          <cell r="I940" t="str">
            <v xml:space="preserve"> </v>
          </cell>
          <cell r="J940" t="str">
            <v xml:space="preserve"> </v>
          </cell>
          <cell r="K940" t="str">
            <v xml:space="preserve"> </v>
          </cell>
          <cell r="L940" t="str">
            <v xml:space="preserve"> </v>
          </cell>
          <cell r="M940" t="str">
            <v xml:space="preserve"> </v>
          </cell>
          <cell r="N940" t="str">
            <v xml:space="preserve"> </v>
          </cell>
          <cell r="O940" t="str">
            <v xml:space="preserve"> </v>
          </cell>
          <cell r="P940" t="str">
            <v xml:space="preserve"> </v>
          </cell>
          <cell r="Q940" t="str">
            <v xml:space="preserve"> </v>
          </cell>
          <cell r="R940" t="str">
            <v xml:space="preserve"> </v>
          </cell>
          <cell r="Y940" t="str">
            <v xml:space="preserve"> </v>
          </cell>
          <cell r="Z940" t="str">
            <v xml:space="preserve"> </v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 xml:space="preserve">              </v>
          </cell>
          <cell r="G941" t="str">
            <v xml:space="preserve"> </v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 xml:space="preserve"> </v>
          </cell>
          <cell r="E947" t="str">
            <v xml:space="preserve"> </v>
          </cell>
          <cell r="G947" t="str">
            <v xml:space="preserve"> </v>
          </cell>
          <cell r="H947" t="str">
            <v xml:space="preserve"> </v>
          </cell>
          <cell r="I947" t="str">
            <v xml:space="preserve"> </v>
          </cell>
          <cell r="J947" t="str">
            <v xml:space="preserve"> </v>
          </cell>
          <cell r="K947" t="str">
            <v xml:space="preserve"> </v>
          </cell>
          <cell r="L947" t="str">
            <v xml:space="preserve"> </v>
          </cell>
          <cell r="M947" t="str">
            <v xml:space="preserve"> </v>
          </cell>
          <cell r="N947" t="str">
            <v xml:space="preserve"> </v>
          </cell>
          <cell r="O947" t="str">
            <v xml:space="preserve"> </v>
          </cell>
          <cell r="P947" t="str">
            <v xml:space="preserve"> </v>
          </cell>
          <cell r="Q947" t="str">
            <v xml:space="preserve"> </v>
          </cell>
          <cell r="R947" t="str">
            <v xml:space="preserve"> </v>
          </cell>
          <cell r="Y947">
            <v>1</v>
          </cell>
        </row>
        <row r="948">
          <cell r="A948" t="str">
            <v xml:space="preserve"> </v>
          </cell>
          <cell r="B948" t="str">
            <v xml:space="preserve"> </v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 xml:space="preserve"> </v>
          </cell>
          <cell r="I954" t="str">
            <v xml:space="preserve"> </v>
          </cell>
          <cell r="J954" t="str">
            <v xml:space="preserve"> </v>
          </cell>
          <cell r="K954" t="str">
            <v xml:space="preserve"> </v>
          </cell>
          <cell r="L954" t="str">
            <v xml:space="preserve"> </v>
          </cell>
          <cell r="M954" t="str">
            <v xml:space="preserve"> </v>
          </cell>
          <cell r="N954" t="str">
            <v xml:space="preserve"> </v>
          </cell>
          <cell r="O954" t="str">
            <v xml:space="preserve"> </v>
          </cell>
          <cell r="P954" t="str">
            <v xml:space="preserve"> </v>
          </cell>
          <cell r="Q954" t="str">
            <v xml:space="preserve"> </v>
          </cell>
          <cell r="R954" t="str">
            <v xml:space="preserve"> </v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 xml:space="preserve">                              </v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 xml:space="preserve"> </v>
          </cell>
          <cell r="G1179" t="str">
            <v xml:space="preserve"> </v>
          </cell>
          <cell r="H1179" t="str">
            <v xml:space="preserve"> </v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BCC"/>
      <sheetName val="ip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Exp"/>
      <sheetName val="Imp"/>
      <sheetName val="Trade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Hoja1"/>
      <sheetName val="Program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AUT"/>
      <sheetName val="DEPSPME"/>
      <sheetName val="FHIS"/>
      <sheetName val="J(Priv.Cap)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DAB2-6032-43EC-9D1A-66E66C3A2DDB}">
  <dimension ref="A1:G47"/>
  <sheetViews>
    <sheetView topLeftCell="A19" zoomScale="89" zoomScaleNormal="85" workbookViewId="0">
      <selection activeCell="A27" sqref="A27"/>
    </sheetView>
  </sheetViews>
  <sheetFormatPr baseColWidth="10" defaultRowHeight="15" x14ac:dyDescent="0.25"/>
  <cols>
    <col min="1" max="1" width="14.5703125" customWidth="1"/>
    <col min="2" max="2" width="26.85546875" customWidth="1"/>
    <col min="3" max="3" width="20.28515625" customWidth="1"/>
    <col min="5" max="5" width="11.28515625" customWidth="1"/>
    <col min="6" max="6" width="19.5703125" customWidth="1"/>
    <col min="7" max="7" width="22.7109375" customWidth="1"/>
  </cols>
  <sheetData>
    <row r="1" spans="1:7" x14ac:dyDescent="0.25">
      <c r="A1" s="86"/>
      <c r="B1" s="86"/>
      <c r="C1" s="86"/>
      <c r="D1" s="86"/>
      <c r="E1" s="86"/>
      <c r="F1" s="86"/>
      <c r="G1" s="86"/>
    </row>
    <row r="2" spans="1:7" x14ac:dyDescent="0.25">
      <c r="A2" s="86"/>
      <c r="B2" s="86"/>
      <c r="C2" s="86"/>
      <c r="D2" s="86"/>
      <c r="E2" s="86"/>
      <c r="F2" s="86"/>
      <c r="G2" s="86"/>
    </row>
    <row r="3" spans="1:7" x14ac:dyDescent="0.25">
      <c r="A3" s="86"/>
      <c r="B3" s="86"/>
      <c r="C3" s="86"/>
      <c r="D3" s="86"/>
      <c r="E3" s="86"/>
      <c r="F3" s="86"/>
      <c r="G3" s="86"/>
    </row>
    <row r="4" spans="1:7" x14ac:dyDescent="0.25">
      <c r="A4" s="86"/>
      <c r="B4" s="86"/>
      <c r="C4" s="86"/>
      <c r="D4" s="86"/>
      <c r="E4" s="86"/>
      <c r="F4" s="86"/>
      <c r="G4" s="86"/>
    </row>
    <row r="5" spans="1:7" x14ac:dyDescent="0.25">
      <c r="A5" s="86"/>
      <c r="B5" s="86"/>
      <c r="C5" s="86"/>
      <c r="D5" s="86"/>
      <c r="E5" s="86"/>
      <c r="F5" s="86"/>
      <c r="G5" s="86"/>
    </row>
    <row r="6" spans="1:7" x14ac:dyDescent="0.25">
      <c r="A6" s="86"/>
      <c r="B6" s="86"/>
      <c r="C6" s="86"/>
      <c r="D6" s="86"/>
      <c r="E6" s="86"/>
      <c r="F6" s="86"/>
      <c r="G6" s="86"/>
    </row>
    <row r="7" spans="1:7" x14ac:dyDescent="0.25">
      <c r="A7" s="86"/>
      <c r="B7" s="86"/>
      <c r="C7" s="86"/>
      <c r="D7" s="86"/>
      <c r="E7" s="86"/>
      <c r="F7" s="86"/>
      <c r="G7" s="86"/>
    </row>
    <row r="8" spans="1:7" ht="14.45" customHeight="1" x14ac:dyDescent="0.25">
      <c r="A8" s="116" t="s">
        <v>251</v>
      </c>
      <c r="B8" s="117"/>
      <c r="C8" s="117"/>
      <c r="D8" s="117"/>
      <c r="E8" s="117"/>
      <c r="F8" s="117"/>
      <c r="G8" s="118"/>
    </row>
    <row r="9" spans="1:7" ht="15.6" customHeight="1" x14ac:dyDescent="0.25">
      <c r="A9" s="119"/>
      <c r="B9" s="120"/>
      <c r="C9" s="120"/>
      <c r="D9" s="120"/>
      <c r="E9" s="120"/>
      <c r="F9" s="120"/>
      <c r="G9" s="121"/>
    </row>
    <row r="10" spans="1:7" ht="15.6" customHeight="1" x14ac:dyDescent="0.25">
      <c r="A10" s="119"/>
      <c r="B10" s="120"/>
      <c r="C10" s="120"/>
      <c r="D10" s="120"/>
      <c r="E10" s="120"/>
      <c r="F10" s="120"/>
      <c r="G10" s="121"/>
    </row>
    <row r="11" spans="1:7" ht="15.6" customHeight="1" x14ac:dyDescent="0.25">
      <c r="A11" s="119"/>
      <c r="B11" s="120"/>
      <c r="C11" s="120"/>
      <c r="D11" s="120"/>
      <c r="E11" s="120"/>
      <c r="F11" s="120"/>
      <c r="G11" s="121"/>
    </row>
    <row r="12" spans="1:7" ht="15.6" customHeight="1" x14ac:dyDescent="0.25">
      <c r="A12" s="122"/>
      <c r="B12" s="123"/>
      <c r="C12" s="123"/>
      <c r="D12" s="123"/>
      <c r="E12" s="123"/>
      <c r="F12" s="123"/>
      <c r="G12" s="124"/>
    </row>
    <row r="13" spans="1:7" ht="15.6" customHeight="1" x14ac:dyDescent="0.25">
      <c r="A13" s="87"/>
      <c r="B13" s="87"/>
      <c r="C13" s="87"/>
      <c r="D13" s="87"/>
      <c r="E13" s="87"/>
      <c r="F13" s="87"/>
      <c r="G13" s="87"/>
    </row>
    <row r="14" spans="1:7" ht="24.6" customHeight="1" x14ac:dyDescent="0.35">
      <c r="A14" s="126" t="s">
        <v>171</v>
      </c>
      <c r="B14" s="126"/>
      <c r="C14" s="126"/>
      <c r="D14" s="126"/>
      <c r="E14" s="126"/>
      <c r="F14" s="126"/>
      <c r="G14" s="126"/>
    </row>
    <row r="15" spans="1:7" x14ac:dyDescent="0.25">
      <c r="A15" s="86"/>
      <c r="B15" s="86"/>
      <c r="C15" s="86"/>
      <c r="D15" s="86"/>
      <c r="E15" s="86"/>
      <c r="F15" s="86"/>
      <c r="G15" s="86"/>
    </row>
    <row r="16" spans="1:7" ht="24" customHeight="1" x14ac:dyDescent="0.25">
      <c r="A16" s="88" t="s">
        <v>246</v>
      </c>
      <c r="B16" s="86"/>
      <c r="C16" s="86"/>
      <c r="D16" s="86"/>
      <c r="E16" s="86"/>
      <c r="F16" s="86"/>
      <c r="G16" s="86"/>
    </row>
    <row r="17" spans="1:7" ht="24" customHeight="1" x14ac:dyDescent="0.25">
      <c r="A17" s="88" t="s">
        <v>166</v>
      </c>
      <c r="B17" s="86"/>
      <c r="C17" s="86"/>
      <c r="D17" s="86"/>
      <c r="E17" s="86"/>
      <c r="F17" s="86"/>
      <c r="G17" s="86"/>
    </row>
    <row r="18" spans="1:7" ht="24" customHeight="1" x14ac:dyDescent="0.25">
      <c r="A18" s="88" t="s">
        <v>167</v>
      </c>
      <c r="B18" s="86"/>
      <c r="C18" s="86"/>
      <c r="D18" s="86"/>
      <c r="E18" s="86"/>
      <c r="F18" s="86"/>
      <c r="G18" s="86"/>
    </row>
    <row r="19" spans="1:7" ht="24" customHeight="1" x14ac:dyDescent="0.25">
      <c r="A19" s="88" t="s">
        <v>257</v>
      </c>
      <c r="B19" s="86"/>
      <c r="C19" s="86"/>
      <c r="D19" s="86"/>
      <c r="E19" s="86"/>
      <c r="F19" s="86"/>
      <c r="G19" s="86"/>
    </row>
    <row r="20" spans="1:7" ht="24" customHeight="1" x14ac:dyDescent="0.25">
      <c r="A20" s="88" t="s">
        <v>168</v>
      </c>
      <c r="B20" s="86"/>
      <c r="C20" s="86"/>
      <c r="D20" s="86"/>
      <c r="E20" s="86"/>
      <c r="F20" s="86"/>
      <c r="G20" s="86"/>
    </row>
    <row r="21" spans="1:7" ht="24" customHeight="1" x14ac:dyDescent="0.25">
      <c r="A21" s="88" t="s">
        <v>169</v>
      </c>
      <c r="B21" s="86"/>
      <c r="C21" s="86"/>
      <c r="D21" s="86"/>
      <c r="E21" s="86"/>
      <c r="F21" s="86"/>
      <c r="G21" s="86"/>
    </row>
    <row r="22" spans="1:7" ht="24" customHeight="1" x14ac:dyDescent="0.25">
      <c r="A22" s="88" t="s">
        <v>170</v>
      </c>
      <c r="B22" s="86"/>
      <c r="C22" s="86"/>
      <c r="D22" s="86"/>
      <c r="E22" s="86"/>
      <c r="F22" s="86"/>
      <c r="G22" s="86"/>
    </row>
    <row r="23" spans="1:7" ht="24" customHeight="1" x14ac:dyDescent="0.25">
      <c r="A23" s="88" t="s">
        <v>208</v>
      </c>
      <c r="B23" s="86"/>
      <c r="C23" s="86"/>
      <c r="D23" s="86"/>
      <c r="E23" s="86"/>
      <c r="F23" s="86"/>
      <c r="G23" s="86"/>
    </row>
    <row r="24" spans="1:7" ht="24" customHeight="1" x14ac:dyDescent="0.25">
      <c r="A24" s="88" t="s">
        <v>229</v>
      </c>
      <c r="B24" s="86"/>
      <c r="C24" s="86"/>
      <c r="D24" s="86"/>
      <c r="E24" s="86"/>
      <c r="F24" s="86"/>
      <c r="G24" s="86"/>
    </row>
    <row r="25" spans="1:7" ht="24" customHeight="1" x14ac:dyDescent="0.25">
      <c r="A25" s="88" t="s">
        <v>230</v>
      </c>
      <c r="B25" s="86"/>
      <c r="C25" s="86"/>
      <c r="D25" s="86"/>
      <c r="E25" s="86"/>
      <c r="F25" s="86"/>
      <c r="G25" s="86"/>
    </row>
    <row r="26" spans="1:7" ht="24" customHeight="1" x14ac:dyDescent="0.25">
      <c r="A26" s="88" t="s">
        <v>231</v>
      </c>
      <c r="B26" s="86"/>
      <c r="C26" s="86"/>
      <c r="D26" s="86"/>
      <c r="E26" s="86"/>
      <c r="F26" s="86"/>
      <c r="G26" s="86"/>
    </row>
    <row r="27" spans="1:7" ht="24" customHeight="1" x14ac:dyDescent="0.25">
      <c r="A27" s="88" t="s">
        <v>258</v>
      </c>
      <c r="B27" s="86"/>
      <c r="C27" s="86"/>
      <c r="D27" s="86"/>
      <c r="E27" s="86"/>
      <c r="F27" s="86"/>
      <c r="G27" s="86"/>
    </row>
    <row r="28" spans="1:7" ht="24" customHeight="1" x14ac:dyDescent="0.25">
      <c r="A28" s="88" t="s">
        <v>232</v>
      </c>
      <c r="B28" s="86"/>
      <c r="C28" s="86"/>
      <c r="D28" s="86"/>
      <c r="E28" s="86"/>
      <c r="F28" s="86"/>
      <c r="G28" s="86"/>
    </row>
    <row r="29" spans="1:7" ht="24" customHeight="1" x14ac:dyDescent="0.25">
      <c r="A29" s="88" t="s">
        <v>233</v>
      </c>
      <c r="B29" s="86"/>
      <c r="C29" s="86"/>
      <c r="D29" s="86"/>
      <c r="E29" s="86"/>
      <c r="F29" s="86"/>
      <c r="G29" s="86"/>
    </row>
    <row r="30" spans="1:7" ht="24" customHeight="1" x14ac:dyDescent="0.25">
      <c r="A30" s="88" t="s">
        <v>234</v>
      </c>
      <c r="B30" s="86"/>
      <c r="C30" s="86"/>
      <c r="D30" s="86"/>
      <c r="E30" s="86"/>
      <c r="F30" s="86"/>
      <c r="G30" s="86"/>
    </row>
    <row r="31" spans="1:7" ht="24" customHeight="1" x14ac:dyDescent="0.25">
      <c r="A31" s="88" t="s">
        <v>235</v>
      </c>
      <c r="B31" s="86"/>
      <c r="C31" s="86"/>
      <c r="D31" s="86"/>
      <c r="E31" s="86"/>
      <c r="F31" s="86"/>
      <c r="G31" s="86"/>
    </row>
    <row r="32" spans="1:7" ht="24" customHeight="1" x14ac:dyDescent="0.25">
      <c r="A32" s="88" t="s">
        <v>236</v>
      </c>
      <c r="B32" s="86"/>
      <c r="C32" s="86"/>
      <c r="D32" s="86"/>
      <c r="E32" s="86"/>
      <c r="F32" s="86"/>
      <c r="G32" s="86"/>
    </row>
    <row r="33" spans="1:7" ht="24" customHeight="1" x14ac:dyDescent="0.25">
      <c r="A33" s="88" t="s">
        <v>237</v>
      </c>
      <c r="B33" s="86"/>
      <c r="C33" s="86"/>
      <c r="D33" s="86"/>
      <c r="E33" s="86"/>
      <c r="F33" s="86"/>
      <c r="G33" s="86"/>
    </row>
    <row r="34" spans="1:7" ht="24" customHeight="1" x14ac:dyDescent="0.25">
      <c r="A34" s="88" t="s">
        <v>222</v>
      </c>
      <c r="B34" s="86"/>
      <c r="C34" s="86"/>
      <c r="D34" s="86"/>
      <c r="E34" s="86"/>
      <c r="F34" s="86"/>
      <c r="G34" s="86"/>
    </row>
    <row r="35" spans="1:7" ht="24" customHeight="1" x14ac:dyDescent="0.25">
      <c r="A35" s="88" t="s">
        <v>221</v>
      </c>
      <c r="B35" s="86"/>
      <c r="C35" s="86"/>
      <c r="D35" s="86"/>
      <c r="E35" s="86"/>
      <c r="F35" s="86"/>
      <c r="G35" s="86"/>
    </row>
    <row r="36" spans="1:7" ht="24" customHeight="1" x14ac:dyDescent="0.25">
      <c r="A36" s="88" t="s">
        <v>220</v>
      </c>
      <c r="B36" s="86"/>
      <c r="C36" s="86"/>
      <c r="D36" s="86"/>
      <c r="E36" s="86"/>
      <c r="F36" s="86"/>
      <c r="G36" s="86"/>
    </row>
    <row r="37" spans="1:7" ht="24" customHeight="1" x14ac:dyDescent="0.25">
      <c r="A37" s="88" t="s">
        <v>219</v>
      </c>
      <c r="B37" s="86"/>
      <c r="C37" s="86"/>
      <c r="D37" s="86"/>
      <c r="E37" s="86"/>
      <c r="F37" s="86"/>
      <c r="G37" s="86"/>
    </row>
    <row r="38" spans="1:7" x14ac:dyDescent="0.25">
      <c r="A38" s="86"/>
      <c r="B38" s="86"/>
      <c r="C38" s="86"/>
      <c r="D38" s="86"/>
      <c r="E38" s="86"/>
      <c r="F38" s="86"/>
      <c r="G38" s="86"/>
    </row>
    <row r="39" spans="1:7" x14ac:dyDescent="0.25">
      <c r="A39" s="86"/>
      <c r="B39" s="86"/>
      <c r="C39" s="86"/>
      <c r="D39" s="86"/>
      <c r="E39" s="86"/>
      <c r="F39" s="86"/>
      <c r="G39" s="86"/>
    </row>
    <row r="40" spans="1:7" x14ac:dyDescent="0.25">
      <c r="A40" s="86"/>
      <c r="B40" s="86"/>
      <c r="C40" s="86"/>
      <c r="D40" s="86"/>
      <c r="E40" s="86"/>
      <c r="F40" s="86"/>
      <c r="G40" s="86"/>
    </row>
    <row r="41" spans="1:7" x14ac:dyDescent="0.25">
      <c r="A41" s="86"/>
      <c r="B41" s="86"/>
      <c r="C41" s="86"/>
      <c r="D41" s="86"/>
      <c r="E41" s="86"/>
      <c r="F41" s="86"/>
      <c r="G41" s="86"/>
    </row>
    <row r="42" spans="1:7" x14ac:dyDescent="0.25">
      <c r="A42" s="86"/>
      <c r="B42" s="86"/>
      <c r="C42" s="86"/>
      <c r="D42" s="86"/>
      <c r="E42" s="86"/>
      <c r="F42" s="86"/>
      <c r="G42" s="86"/>
    </row>
    <row r="43" spans="1:7" x14ac:dyDescent="0.25">
      <c r="A43" s="86"/>
      <c r="B43" s="86"/>
      <c r="C43" s="86"/>
      <c r="D43" s="86"/>
      <c r="E43" s="86"/>
      <c r="F43" s="86"/>
      <c r="G43" s="86"/>
    </row>
    <row r="44" spans="1:7" x14ac:dyDescent="0.25">
      <c r="A44" s="125" t="s">
        <v>214</v>
      </c>
      <c r="B44" s="125"/>
      <c r="C44" s="125"/>
      <c r="D44" s="125"/>
      <c r="E44" s="125"/>
      <c r="F44" s="125"/>
      <c r="G44" s="125"/>
    </row>
    <row r="47" spans="1:7" ht="20.45" customHeight="1" x14ac:dyDescent="0.25"/>
  </sheetData>
  <mergeCells count="3">
    <mergeCell ref="A8:G12"/>
    <mergeCell ref="A44:G44"/>
    <mergeCell ref="A14:G14"/>
  </mergeCells>
  <hyperlinks>
    <hyperlink ref="A16" location="'1. Saldos SPNF 2011-2020'!A1" display="1. Comportamiento del Endedamiento del SPNF y de la Administración Central 2017-sep.2021 " xr:uid="{AFED77AC-49D5-4197-8CB1-AF23F26EDEA6}"/>
    <hyperlink ref="A17" location="'2. Deuda Externa-Acreedor'!A1" display="2. Saldo de la Deuda Externa  de la Administración Central de Honduras por Acreedor" xr:uid="{6BA14C97-7605-491B-9C12-5F19072AA035}"/>
    <hyperlink ref="A18" location="'3. Deuda Externa-Plazo '!A1" display="3. Saldo de la Deuda Externa  de la Administración Central de Honduras por Plazos" xr:uid="{C640F6FB-0F83-4C85-A3ED-DFD6D4DBBE72}"/>
    <hyperlink ref="A19" location="'4. Deuda Externa-Tasas '!A1" display="4. Saldo de la Deuda Externa  de la Administración Central de Honduras por Tasas de Interes" xr:uid="{7090A00B-F879-4F08-9715-002850D6B55C}"/>
    <hyperlink ref="A20" location="'5.Deuda Externa-Moneda '!A1" display="5. Saldo de la Deuda Externa  de la Administración Central de Honduras por Moneda de Contratación" xr:uid="{8F01928B-E54D-49A0-AD8D-00330E19E753}"/>
    <hyperlink ref="A21" location="'6.Deuda Externa-Concesionalid '!A1" display="6. Saldo de la Deuda Externa  de la Administración Central de Honduras por Concesionalidad" xr:uid="{08139E81-A51E-4293-8BA1-B8A4969CC560}"/>
    <hyperlink ref="A22" location="'7.Deuda Externa-Tipo de Deuda '!A1" display="7. Saldo de la Deuda Externa  de la Administración Central de Honduras por Categoría de Deuda" xr:uid="{BD1C8AE4-0C2F-4B64-A1A0-23513658710B}"/>
    <hyperlink ref="A23" location="'8.Deuda Externa- Plan de pago'!A1" display="8. Proyeccion de Servicio de  la Deuda Externa  de la Administración Central de Honduras " xr:uid="{372A6E98-6E0E-45E2-AE74-056505E6DD1E}"/>
    <hyperlink ref="A25" location="'10. Deuda Interna-Tenedor'!A1" display="10. Saldo de la Deuda Interna  de la Administración Central de Honduras al 30 de Septiembre de 2021 por Tenedor" xr:uid="{6DD24904-B52F-44F1-8A52-31134AF710EE}"/>
    <hyperlink ref="A26" location="'11. Deuda Interna-Plazo  '!A1" display="11. Saldo de la Deuda Interna  de la Administración Central de Honduras al 30 de Septiembre de 2021 por Plazos" xr:uid="{1278B564-714A-45D8-8288-61F7FBB04C48}"/>
    <hyperlink ref="A27" location="'12. Deuda Interna-Tasas'!A1" display="12. Saldo de la Deuda Interna  de la Administración Central de Honduras al 30 de Septiembre de 2021 por tasas de Interes" xr:uid="{34E9D15D-565F-4431-8153-81CF2FCFF7C4}"/>
    <hyperlink ref="A29" location="'14. Deuda Interna-Tipo de Deuda'!A1" display="14. Saldo de la Deuda Interna  de la Administración Central de Honduras al 30 de Septiembre de 2021 por Categoría de Deuda" xr:uid="{CB298E56-F513-41C8-93E1-BA6A61717075}"/>
    <hyperlink ref="A37" location="'22. tipo de cambio'!A1" display="22. Tipo de Cambio" xr:uid="{2AFBAE3B-8178-491B-A993-1F623AA796AF}"/>
    <hyperlink ref="A28" location="'13.Deuda Interna-Moneda'!A1" display="13. Saldo de la Deuda Interna  de la Administración Central de Honduras al 30 de Septiembre de 2021 por Moneda de Contratación" xr:uid="{2B69C304-A0FB-4DC9-AFA2-3A35DE470E9A}"/>
    <hyperlink ref="A30" location="'15.Deuda Interna- Plan de pago'!A1" display="15. Proyeccion de Servicio de  la Deuda Interna de la Administración Central de Honduras " xr:uid="{E9F2C1EB-B4FC-4E4B-8E90-0D79BCB6E257}"/>
    <hyperlink ref="A31" location="'16. Resumen Plan de Pago'!A1" display="16. RESUMEN: Proyeccion de Servicio de Deuda de la Administración Central de Honduras " xr:uid="{C1CA556B-7D26-469A-A5EF-3BBA4CB73F10}"/>
    <hyperlink ref="A33" location="'18. Resumen Servicio'!A1" display="18. RESUMEN: Programación Mensual Servicio de Deuda (por Acreedor)" xr:uid="{D8B20D28-E16C-4DFE-B4D2-58E7A35F78DA}"/>
    <hyperlink ref="A34" location="'19. Progr. Mensual DEm'!A1" display="19. Programación Mensual Servicio de la Deuda Externa por Acreedor" xr:uid="{5D9D494D-3694-4EEE-A7FF-65593BF91214}"/>
    <hyperlink ref="A35" location="'20.Progr. Mensual DIm'!A1" display="20. Programación Mensual Servicio de la Deuda Interna por Acreedor" xr:uid="{2965878B-4B60-4953-B5EA-CF1765FD6C36}"/>
    <hyperlink ref="A36" location="'21.Progr. Mensual Aliviosm'!A1" display="21. Programación Mensual Servicio de Alivios de la Deuda Externa por Acreedor" xr:uid="{6F0E34D1-39EF-4659-80D7-39842A5EB25A}"/>
    <hyperlink ref="A32" location="'17. Prog. Mensual DEm'!A1" display="17. RESUMEN: Programación Mensual Servicio de Deuda (principal, interés y comisión)" xr:uid="{059D41F6-0E65-4CF0-9935-EC795E656D77}"/>
    <hyperlink ref="A24" location="'9 Alivios DE- Plan de pago'!A1" display="9. Proyeccion de Servicio de Alivios de la Deuda Externa de la Administración Central de Honduras " xr:uid="{76AA04C8-875D-4AC9-AC3F-B5FDA33BF068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3F7F3-1026-407B-8E14-4F043BD2642E}">
  <sheetPr>
    <tabColor rgb="FF0070C0"/>
  </sheetPr>
  <dimension ref="A2:Z47"/>
  <sheetViews>
    <sheetView zoomScale="80" zoomScaleNormal="80" zoomScaleSheetLayoutView="81" workbookViewId="0">
      <selection activeCell="G3" sqref="G3"/>
    </sheetView>
  </sheetViews>
  <sheetFormatPr baseColWidth="10" defaultRowHeight="15" x14ac:dyDescent="0.25"/>
  <cols>
    <col min="1" max="1" width="33.140625" customWidth="1"/>
    <col min="2" max="2" width="13.7109375" bestFit="1" customWidth="1"/>
    <col min="3" max="25" width="9.28515625" customWidth="1"/>
    <col min="26" max="26" width="12.28515625" customWidth="1"/>
  </cols>
  <sheetData>
    <row r="2" spans="1:26" hidden="1" x14ac:dyDescent="0.25">
      <c r="B2" s="99">
        <v>1000000</v>
      </c>
    </row>
    <row r="3" spans="1:26" ht="25.15" customHeight="1" x14ac:dyDescent="0.25"/>
    <row r="4" spans="1:26" ht="19.5" thickBot="1" x14ac:dyDescent="0.35">
      <c r="A4" s="96"/>
    </row>
    <row r="5" spans="1:26" ht="15.75" thickBot="1" x14ac:dyDescent="0.3">
      <c r="A5" s="158" t="s">
        <v>241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60"/>
    </row>
    <row r="6" spans="1:26" x14ac:dyDescent="0.25">
      <c r="A6" s="144" t="s">
        <v>217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</row>
    <row r="7" spans="1:26" x14ac:dyDescent="0.25">
      <c r="A7" s="144" t="s">
        <v>244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</row>
    <row r="8" spans="1:26" s="30" customFormat="1" ht="15.75" x14ac:dyDescent="0.25">
      <c r="A8" s="8" t="s">
        <v>141</v>
      </c>
      <c r="B8" s="8">
        <v>2022</v>
      </c>
      <c r="C8" s="8">
        <f>+B8+1</f>
        <v>2023</v>
      </c>
      <c r="D8" s="8">
        <f t="shared" ref="D8:Y8" si="0">+C8+1</f>
        <v>2024</v>
      </c>
      <c r="E8" s="8">
        <f t="shared" si="0"/>
        <v>2025</v>
      </c>
      <c r="F8" s="8">
        <f t="shared" si="0"/>
        <v>2026</v>
      </c>
      <c r="G8" s="8">
        <f t="shared" si="0"/>
        <v>2027</v>
      </c>
      <c r="H8" s="8">
        <f t="shared" si="0"/>
        <v>2028</v>
      </c>
      <c r="I8" s="8">
        <f t="shared" si="0"/>
        <v>2029</v>
      </c>
      <c r="J8" s="8">
        <f t="shared" si="0"/>
        <v>2030</v>
      </c>
      <c r="K8" s="8">
        <f t="shared" si="0"/>
        <v>2031</v>
      </c>
      <c r="L8" s="8">
        <f t="shared" si="0"/>
        <v>2032</v>
      </c>
      <c r="M8" s="8">
        <f t="shared" si="0"/>
        <v>2033</v>
      </c>
      <c r="N8" s="8">
        <f t="shared" si="0"/>
        <v>2034</v>
      </c>
      <c r="O8" s="8">
        <f t="shared" si="0"/>
        <v>2035</v>
      </c>
      <c r="P8" s="8">
        <f t="shared" si="0"/>
        <v>2036</v>
      </c>
      <c r="Q8" s="8">
        <f t="shared" si="0"/>
        <v>2037</v>
      </c>
      <c r="R8" s="8">
        <f t="shared" si="0"/>
        <v>2038</v>
      </c>
      <c r="S8" s="8">
        <f t="shared" si="0"/>
        <v>2039</v>
      </c>
      <c r="T8" s="8">
        <f t="shared" si="0"/>
        <v>2040</v>
      </c>
      <c r="U8" s="8">
        <f t="shared" si="0"/>
        <v>2041</v>
      </c>
      <c r="V8" s="8">
        <f t="shared" si="0"/>
        <v>2042</v>
      </c>
      <c r="W8" s="8">
        <f t="shared" si="0"/>
        <v>2043</v>
      </c>
      <c r="X8" s="8">
        <f t="shared" si="0"/>
        <v>2044</v>
      </c>
      <c r="Y8" s="8">
        <f t="shared" si="0"/>
        <v>2045</v>
      </c>
      <c r="Z8" s="29" t="s">
        <v>135</v>
      </c>
    </row>
    <row r="9" spans="1:26" s="23" customFormat="1" x14ac:dyDescent="0.25">
      <c r="A9" s="28" t="s">
        <v>61</v>
      </c>
      <c r="B9" s="28">
        <f>SUM(B10:B26)</f>
        <v>86.776507721999977</v>
      </c>
      <c r="C9" s="28">
        <f t="shared" ref="C9:Y9" si="1">SUM(C10:C26)</f>
        <v>84.301096525999995</v>
      </c>
      <c r="D9" s="28">
        <f t="shared" si="1"/>
        <v>79.974371133999995</v>
      </c>
      <c r="E9" s="28">
        <f t="shared" si="1"/>
        <v>79.489526182999981</v>
      </c>
      <c r="F9" s="28">
        <f t="shared" si="1"/>
        <v>75.921170114999995</v>
      </c>
      <c r="G9" s="28">
        <f t="shared" si="1"/>
        <v>73.776932325999994</v>
      </c>
      <c r="H9" s="28">
        <f t="shared" si="1"/>
        <v>72.448527112999983</v>
      </c>
      <c r="I9" s="28">
        <f t="shared" si="1"/>
        <v>72.342527882999988</v>
      </c>
      <c r="J9" s="28">
        <f t="shared" si="1"/>
        <v>72.573822288000002</v>
      </c>
      <c r="K9" s="28">
        <f t="shared" si="1"/>
        <v>71.124349294999988</v>
      </c>
      <c r="L9" s="28">
        <f t="shared" si="1"/>
        <v>64.748771027999993</v>
      </c>
      <c r="M9" s="28">
        <f t="shared" si="1"/>
        <v>57.881112158000001</v>
      </c>
      <c r="N9" s="28">
        <f t="shared" si="1"/>
        <v>51.140696057</v>
      </c>
      <c r="O9" s="28">
        <f t="shared" si="1"/>
        <v>37.415383486000003</v>
      </c>
      <c r="P9" s="28">
        <f t="shared" si="1"/>
        <v>49.712625567000011</v>
      </c>
      <c r="Q9" s="28">
        <f t="shared" si="1"/>
        <v>33.579590832000001</v>
      </c>
      <c r="R9" s="28">
        <f t="shared" si="1"/>
        <v>32.056759190000001</v>
      </c>
      <c r="S9" s="28">
        <f t="shared" si="1"/>
        <v>18.517802654</v>
      </c>
      <c r="T9" s="28">
        <f t="shared" si="1"/>
        <v>15.725302423999999</v>
      </c>
      <c r="U9" s="28">
        <f t="shared" si="1"/>
        <v>4.500486607</v>
      </c>
      <c r="V9" s="28">
        <f t="shared" si="1"/>
        <v>1.831111406</v>
      </c>
      <c r="W9" s="28">
        <f t="shared" si="1"/>
        <v>1.3684209510000001</v>
      </c>
      <c r="X9" s="28">
        <f t="shared" si="1"/>
        <v>0.71791892000000002</v>
      </c>
      <c r="Y9" s="28">
        <f t="shared" si="1"/>
        <v>0.15063944000000001</v>
      </c>
      <c r="Z9" s="5">
        <f>SUM(B9:Y9)</f>
        <v>1138.0754513049999</v>
      </c>
    </row>
    <row r="10" spans="1:26" x14ac:dyDescent="0.25">
      <c r="A10" s="95" t="s">
        <v>191</v>
      </c>
      <c r="B10" s="24">
        <v>9.3719529999999995E-2</v>
      </c>
      <c r="C10" s="24">
        <v>0.1035996</v>
      </c>
      <c r="D10" s="24">
        <v>0.11460882</v>
      </c>
      <c r="E10" s="24">
        <v>0.12674719000000001</v>
      </c>
      <c r="F10" s="24">
        <v>0.14001473</v>
      </c>
      <c r="G10" s="24">
        <v>0.15469368</v>
      </c>
      <c r="H10" s="24">
        <v>0.17078409</v>
      </c>
      <c r="I10" s="24">
        <v>0.18856822000000001</v>
      </c>
      <c r="J10" s="24">
        <v>0.20804606</v>
      </c>
      <c r="K10" s="24">
        <v>0.22978222000000001</v>
      </c>
      <c r="L10" s="24">
        <v>0.25344687999999999</v>
      </c>
      <c r="M10" s="24">
        <v>0.27943926000000002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">
        <v>0</v>
      </c>
      <c r="Z10" s="2">
        <f t="shared" ref="Z10:Z45" si="2">SUM(B10:Y10)</f>
        <v>2.0634502800000001</v>
      </c>
    </row>
    <row r="11" spans="1:26" x14ac:dyDescent="0.25">
      <c r="A11" s="95" t="s">
        <v>192</v>
      </c>
      <c r="B11" s="24">
        <v>0.43969009000000003</v>
      </c>
      <c r="C11" s="24">
        <v>0.50074012999999995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">
        <v>0</v>
      </c>
      <c r="Z11" s="2">
        <f t="shared" si="2"/>
        <v>0.94043021999999998</v>
      </c>
    </row>
    <row r="12" spans="1:26" x14ac:dyDescent="0.25">
      <c r="A12" s="95" t="s">
        <v>193</v>
      </c>
      <c r="B12" s="24">
        <v>6.044588E-2</v>
      </c>
      <c r="C12" s="24">
        <v>6.8838690000000008E-2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">
        <v>0</v>
      </c>
      <c r="Z12" s="2">
        <f t="shared" si="2"/>
        <v>0.12928457000000002</v>
      </c>
    </row>
    <row r="13" spans="1:26" x14ac:dyDescent="0.25">
      <c r="A13" s="95" t="s">
        <v>194</v>
      </c>
      <c r="B13" s="24">
        <v>3.3544789999999998E-2</v>
      </c>
      <c r="C13" s="24">
        <v>3.8202410000000006E-2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">
        <v>0</v>
      </c>
      <c r="Z13" s="2">
        <f t="shared" si="2"/>
        <v>7.1747200000000011E-2</v>
      </c>
    </row>
    <row r="14" spans="1:26" x14ac:dyDescent="0.25">
      <c r="A14" s="95" t="s">
        <v>195</v>
      </c>
      <c r="B14" s="24">
        <v>1.5227651299999998</v>
      </c>
      <c r="C14" s="24">
        <v>1.7004626100000002</v>
      </c>
      <c r="D14" s="24">
        <v>1.3850714099999999</v>
      </c>
      <c r="E14" s="24">
        <v>1.3872941599999999</v>
      </c>
      <c r="F14" s="24">
        <v>0.71971466000000006</v>
      </c>
      <c r="G14" s="24">
        <v>0.87404843999999993</v>
      </c>
      <c r="H14" s="24">
        <v>0.96478179000000008</v>
      </c>
      <c r="I14" s="24">
        <v>1.0645849999999999</v>
      </c>
      <c r="J14" s="24">
        <v>1.1734630400000001</v>
      </c>
      <c r="K14" s="24">
        <v>1.29141342</v>
      </c>
      <c r="L14" s="24">
        <v>1.42448935</v>
      </c>
      <c r="M14" s="24">
        <v>1.5696617399999999</v>
      </c>
      <c r="N14" s="24">
        <v>1.7299546799999999</v>
      </c>
      <c r="O14" s="24">
        <v>2.1080062100000001</v>
      </c>
      <c r="P14" s="24">
        <v>1.9083947999999999</v>
      </c>
      <c r="Q14" s="24">
        <v>2.3197140599999999</v>
      </c>
      <c r="R14" s="24">
        <v>2.5586389300000003</v>
      </c>
      <c r="S14" s="24">
        <v>2.8217641800000002</v>
      </c>
      <c r="T14" s="24">
        <v>3.10908484</v>
      </c>
      <c r="U14" s="24">
        <v>0</v>
      </c>
      <c r="V14" s="24">
        <v>0</v>
      </c>
      <c r="W14" s="24">
        <v>0</v>
      </c>
      <c r="X14" s="24">
        <v>0</v>
      </c>
      <c r="Y14" s="2">
        <v>0</v>
      </c>
      <c r="Z14" s="2">
        <f t="shared" si="2"/>
        <v>31.633308449999998</v>
      </c>
    </row>
    <row r="15" spans="1:26" x14ac:dyDescent="0.25">
      <c r="A15" s="95" t="s">
        <v>196</v>
      </c>
      <c r="B15" s="24">
        <v>0.15133085000000002</v>
      </c>
      <c r="C15" s="24">
        <v>0.17234280999999999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">
        <v>0</v>
      </c>
      <c r="Z15" s="2">
        <f t="shared" si="2"/>
        <v>0.32367365999999997</v>
      </c>
    </row>
    <row r="16" spans="1:26" x14ac:dyDescent="0.25">
      <c r="A16" s="95" t="s">
        <v>197</v>
      </c>
      <c r="B16" s="24">
        <v>7.7309550000000005E-2</v>
      </c>
      <c r="C16" s="24">
        <v>8.5459660000000007E-2</v>
      </c>
      <c r="D16" s="24">
        <v>9.4541199999999992E-2</v>
      </c>
      <c r="E16" s="24">
        <v>0.10455419000000001</v>
      </c>
      <c r="F16" s="24">
        <v>0.11549862</v>
      </c>
      <c r="G16" s="24">
        <v>0.12760735000000001</v>
      </c>
      <c r="H16" s="24">
        <v>0.14088038</v>
      </c>
      <c r="I16" s="24">
        <v>0.15555057</v>
      </c>
      <c r="J16" s="24">
        <v>0.17161792000000001</v>
      </c>
      <c r="K16" s="24">
        <v>0.18954815999999999</v>
      </c>
      <c r="L16" s="24">
        <v>0.20910840999999999</v>
      </c>
      <c r="M16" s="24">
        <v>0.23053154000000001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">
        <v>0</v>
      </c>
      <c r="Z16" s="2">
        <f t="shared" si="2"/>
        <v>1.7022075500000002</v>
      </c>
    </row>
    <row r="17" spans="1:26" x14ac:dyDescent="0.25">
      <c r="A17" s="95" t="s">
        <v>88</v>
      </c>
      <c r="B17" s="24">
        <v>33.035473019999998</v>
      </c>
      <c r="C17" s="24">
        <v>32.711204500000001</v>
      </c>
      <c r="D17" s="24">
        <v>31.978809859999998</v>
      </c>
      <c r="E17" s="24">
        <v>31.630469719999997</v>
      </c>
      <c r="F17" s="24">
        <v>30.766563000000001</v>
      </c>
      <c r="G17" s="24">
        <v>28.886623670000002</v>
      </c>
      <c r="H17" s="24">
        <v>27.378517980000002</v>
      </c>
      <c r="I17" s="24">
        <v>27.0668413</v>
      </c>
      <c r="J17" s="24">
        <v>27.0668413</v>
      </c>
      <c r="K17" s="24">
        <v>25.533507960000001</v>
      </c>
      <c r="L17" s="24">
        <v>24.35014911</v>
      </c>
      <c r="M17" s="24">
        <v>22.37265725</v>
      </c>
      <c r="N17" s="24">
        <v>22.078300500000001</v>
      </c>
      <c r="O17" s="24">
        <v>15.977421470000001</v>
      </c>
      <c r="P17" s="24">
        <v>21.688247100000002</v>
      </c>
      <c r="Q17" s="24">
        <v>12.7021099</v>
      </c>
      <c r="R17" s="24">
        <v>12.596108900000001</v>
      </c>
      <c r="S17" s="24">
        <v>7.9224809199999999</v>
      </c>
      <c r="T17" s="24">
        <v>6.0228229899999999</v>
      </c>
      <c r="U17" s="24">
        <v>3.7222658700000002</v>
      </c>
      <c r="V17" s="24">
        <v>1.4882662799999999</v>
      </c>
      <c r="W17" s="24">
        <v>1.16120874</v>
      </c>
      <c r="X17" s="24">
        <v>0.51621666999999993</v>
      </c>
      <c r="Y17" s="2">
        <v>0</v>
      </c>
      <c r="Z17" s="2">
        <f t="shared" si="2"/>
        <v>448.65310801000004</v>
      </c>
    </row>
    <row r="18" spans="1:26" x14ac:dyDescent="0.25">
      <c r="A18" s="95" t="s">
        <v>138</v>
      </c>
      <c r="B18" s="24">
        <v>0.44597890999999995</v>
      </c>
      <c r="C18" s="24">
        <v>0.49686302000000004</v>
      </c>
      <c r="D18" s="24">
        <v>0.44155054999999999</v>
      </c>
      <c r="E18" s="24">
        <v>0.37244169999999999</v>
      </c>
      <c r="F18" s="24">
        <v>0.41186977000000002</v>
      </c>
      <c r="G18" s="24">
        <v>0.34246677000000003</v>
      </c>
      <c r="H18" s="24">
        <v>0.37801696000000001</v>
      </c>
      <c r="I18" s="24">
        <v>0.41712216999999996</v>
      </c>
      <c r="J18" s="24">
        <v>0.45978239000000004</v>
      </c>
      <c r="K18" s="24">
        <v>0.50599764000000003</v>
      </c>
      <c r="L18" s="24">
        <v>0.55813790000000008</v>
      </c>
      <c r="M18" s="24">
        <v>0.61501821000000001</v>
      </c>
      <c r="N18" s="24">
        <v>0.67782353000000006</v>
      </c>
      <c r="O18" s="24">
        <v>0.8259493</v>
      </c>
      <c r="P18" s="24">
        <v>0.74773889999999998</v>
      </c>
      <c r="Q18" s="24">
        <v>0.90889973999999996</v>
      </c>
      <c r="R18" s="24">
        <v>1.00251523</v>
      </c>
      <c r="S18" s="24">
        <v>1.10561076</v>
      </c>
      <c r="T18" s="24">
        <v>1.21818636</v>
      </c>
      <c r="U18" s="24">
        <v>0</v>
      </c>
      <c r="V18" s="24">
        <v>0</v>
      </c>
      <c r="W18" s="24">
        <v>0</v>
      </c>
      <c r="X18" s="24">
        <v>0</v>
      </c>
      <c r="Y18" s="2">
        <v>0</v>
      </c>
      <c r="Z18" s="2">
        <f t="shared" si="2"/>
        <v>11.931969810000002</v>
      </c>
    </row>
    <row r="19" spans="1:26" x14ac:dyDescent="0.25">
      <c r="A19" s="95" t="s">
        <v>198</v>
      </c>
      <c r="B19" s="24">
        <v>0.20070440000000001</v>
      </c>
      <c r="C19" s="24">
        <v>0.22186307</v>
      </c>
      <c r="D19" s="24">
        <v>0.24543987</v>
      </c>
      <c r="E19" s="24">
        <v>0.27143476</v>
      </c>
      <c r="F19" s="24">
        <v>0.2998478</v>
      </c>
      <c r="G19" s="24">
        <v>0.33128351</v>
      </c>
      <c r="H19" s="24">
        <v>0.36574190000000001</v>
      </c>
      <c r="I19" s="24">
        <v>0.40382746999999997</v>
      </c>
      <c r="J19" s="24">
        <v>0.44554026000000002</v>
      </c>
      <c r="K19" s="24">
        <v>0.49208934000000004</v>
      </c>
      <c r="L19" s="24">
        <v>0.54287010000000002</v>
      </c>
      <c r="M19" s="24">
        <v>0.59908024000000004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">
        <v>0</v>
      </c>
      <c r="Z19" s="2">
        <f t="shared" si="2"/>
        <v>4.4197227200000002</v>
      </c>
    </row>
    <row r="20" spans="1:26" x14ac:dyDescent="0.25">
      <c r="A20" s="95" t="s">
        <v>199</v>
      </c>
      <c r="B20" s="24">
        <v>0.20492632</v>
      </c>
      <c r="C20" s="24">
        <v>0.23337989000000001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">
        <v>0</v>
      </c>
      <c r="Z20" s="2">
        <f t="shared" si="2"/>
        <v>0.43830621000000003</v>
      </c>
    </row>
    <row r="21" spans="1:26" x14ac:dyDescent="0.25">
      <c r="A21" s="95" t="s">
        <v>200</v>
      </c>
      <c r="B21" s="24">
        <v>0.18378007000000002</v>
      </c>
      <c r="C21" s="24">
        <v>0.20929754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">
        <v>0</v>
      </c>
      <c r="Z21" s="2">
        <f t="shared" si="2"/>
        <v>0.39307761000000002</v>
      </c>
    </row>
    <row r="22" spans="1:26" x14ac:dyDescent="0.25">
      <c r="A22" s="95" t="s">
        <v>100</v>
      </c>
      <c r="B22" s="24">
        <v>4.262748158</v>
      </c>
      <c r="C22" s="24">
        <v>1.5003206569999998</v>
      </c>
      <c r="D22" s="24">
        <v>0.32709889199999997</v>
      </c>
      <c r="E22" s="24">
        <v>0.17733565599999998</v>
      </c>
      <c r="F22" s="24">
        <v>0.19870465800000001</v>
      </c>
      <c r="G22" s="24">
        <v>9.7357060000000002E-3</v>
      </c>
      <c r="H22" s="24">
        <v>1.0729146E-2</v>
      </c>
      <c r="I22" s="24">
        <v>1.182193E-2</v>
      </c>
      <c r="J22" s="24">
        <v>1.3014057000000001E-2</v>
      </c>
      <c r="K22" s="24">
        <v>1.43552E-2</v>
      </c>
      <c r="L22" s="24">
        <v>1.5845359999999999E-2</v>
      </c>
      <c r="M22" s="24">
        <v>1.7484533999999999E-2</v>
      </c>
      <c r="N22" s="24">
        <v>1.9272726E-2</v>
      </c>
      <c r="O22" s="24">
        <v>2.3395499E-2</v>
      </c>
      <c r="P22" s="24">
        <v>2.1209932000000001E-2</v>
      </c>
      <c r="Q22" s="24">
        <v>2.5779754000000002E-2</v>
      </c>
      <c r="R22" s="24">
        <v>2.8412367999999997E-2</v>
      </c>
      <c r="S22" s="24">
        <v>3.1343015000000002E-2</v>
      </c>
      <c r="T22" s="24">
        <v>3.4621365000000001E-2</v>
      </c>
      <c r="U22" s="24">
        <v>3.8098402999999996E-2</v>
      </c>
      <c r="V22" s="24">
        <v>4.2022489000000003E-2</v>
      </c>
      <c r="W22" s="24">
        <v>4.6343951000000001E-2</v>
      </c>
      <c r="X22" s="24">
        <v>5.106281E-2</v>
      </c>
      <c r="Y22" s="2">
        <v>0</v>
      </c>
      <c r="Z22" s="2">
        <f t="shared" si="2"/>
        <v>6.9207562659999988</v>
      </c>
    </row>
    <row r="23" spans="1:26" x14ac:dyDescent="0.25">
      <c r="A23" s="95" t="s">
        <v>90</v>
      </c>
      <c r="B23" s="24">
        <v>42.524228398999995</v>
      </c>
      <c r="C23" s="24">
        <v>42.594205549999998</v>
      </c>
      <c r="D23" s="24">
        <v>42.311319984000001</v>
      </c>
      <c r="E23" s="24">
        <v>42.31131997</v>
      </c>
      <c r="F23" s="24">
        <v>40.101069410999997</v>
      </c>
      <c r="G23" s="24">
        <v>39.891440410999998</v>
      </c>
      <c r="H23" s="24">
        <v>39.816805410999997</v>
      </c>
      <c r="I23" s="24">
        <v>39.742170410999996</v>
      </c>
      <c r="J23" s="24">
        <v>39.667170411000001</v>
      </c>
      <c r="K23" s="24">
        <v>39.592212968999995</v>
      </c>
      <c r="L23" s="24">
        <v>34.598682808</v>
      </c>
      <c r="M23" s="24">
        <v>29.512762109000001</v>
      </c>
      <c r="N23" s="24">
        <v>24.819642173999998</v>
      </c>
      <c r="O23" s="24">
        <v>17.226470524</v>
      </c>
      <c r="P23" s="24">
        <v>23.764198756000003</v>
      </c>
      <c r="Q23" s="24">
        <v>16.480046307999999</v>
      </c>
      <c r="R23" s="24">
        <v>14.784597025</v>
      </c>
      <c r="S23" s="24">
        <v>5.5935701399999997</v>
      </c>
      <c r="T23" s="24">
        <v>4.2619272089999996</v>
      </c>
      <c r="U23" s="24">
        <v>0.45450985399999999</v>
      </c>
      <c r="V23" s="24">
        <v>0.15018319699999999</v>
      </c>
      <c r="W23" s="24">
        <v>1.022882E-2</v>
      </c>
      <c r="X23" s="24">
        <v>0</v>
      </c>
      <c r="Y23" s="2">
        <v>0</v>
      </c>
      <c r="Z23" s="2">
        <f t="shared" si="2"/>
        <v>580.20876185099996</v>
      </c>
    </row>
    <row r="24" spans="1:26" x14ac:dyDescent="0.25">
      <c r="A24" s="95" t="s">
        <v>201</v>
      </c>
      <c r="B24" s="24">
        <v>0.23352544</v>
      </c>
      <c r="C24" s="24">
        <v>0.25814408</v>
      </c>
      <c r="D24" s="24">
        <v>0.28557628000000002</v>
      </c>
      <c r="E24" s="24">
        <v>0.31582204999999997</v>
      </c>
      <c r="F24" s="24">
        <v>0.34888135999999997</v>
      </c>
      <c r="G24" s="24">
        <v>0.38545763999999999</v>
      </c>
      <c r="H24" s="24">
        <v>0.42555086999999997</v>
      </c>
      <c r="I24" s="24">
        <v>0.46986442</v>
      </c>
      <c r="J24" s="24">
        <v>0.51839833000000002</v>
      </c>
      <c r="K24" s="24">
        <v>0.57255933999999997</v>
      </c>
      <c r="L24" s="24">
        <v>0.63164409999999993</v>
      </c>
      <c r="M24" s="24">
        <v>0.69635597999999999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">
        <v>0</v>
      </c>
      <c r="Z24" s="2">
        <f t="shared" si="2"/>
        <v>5.1417798899999996</v>
      </c>
    </row>
    <row r="25" spans="1:26" x14ac:dyDescent="0.25">
      <c r="A25" s="95" t="s">
        <v>158</v>
      </c>
      <c r="B25" s="24">
        <v>2.7623206749999998</v>
      </c>
      <c r="C25" s="24">
        <v>2.786620289</v>
      </c>
      <c r="D25" s="24">
        <v>2.7903542680000002</v>
      </c>
      <c r="E25" s="24">
        <v>2.7921067869999998</v>
      </c>
      <c r="F25" s="24">
        <v>2.8190061060000002</v>
      </c>
      <c r="G25" s="24">
        <v>2.773575149</v>
      </c>
      <c r="H25" s="24">
        <v>2.7967185860000003</v>
      </c>
      <c r="I25" s="24">
        <v>2.8221763919999998</v>
      </c>
      <c r="J25" s="24">
        <v>2.8499485199999999</v>
      </c>
      <c r="K25" s="24">
        <v>2.7028830460000002</v>
      </c>
      <c r="L25" s="24">
        <v>2.1643970099999996</v>
      </c>
      <c r="M25" s="24">
        <v>1.988121295</v>
      </c>
      <c r="N25" s="24">
        <v>1.8157024469999998</v>
      </c>
      <c r="O25" s="24">
        <v>1.254140483</v>
      </c>
      <c r="P25" s="24">
        <v>1.582836079</v>
      </c>
      <c r="Q25" s="24">
        <v>1.14304107</v>
      </c>
      <c r="R25" s="24">
        <v>1.086486737</v>
      </c>
      <c r="S25" s="24">
        <v>1.0430336389999999</v>
      </c>
      <c r="T25" s="24">
        <v>1.07865966</v>
      </c>
      <c r="U25" s="24">
        <v>0.28561248</v>
      </c>
      <c r="V25" s="24">
        <v>0.15063944000000001</v>
      </c>
      <c r="W25" s="24">
        <v>0.15063944000000001</v>
      </c>
      <c r="X25" s="24">
        <v>0.15063944000000001</v>
      </c>
      <c r="Y25" s="2">
        <v>0.15063944000000001</v>
      </c>
      <c r="Z25" s="2">
        <f t="shared" si="2"/>
        <v>41.940298477999995</v>
      </c>
    </row>
    <row r="26" spans="1:26" x14ac:dyDescent="0.25">
      <c r="A26" s="95" t="s">
        <v>202</v>
      </c>
      <c r="B26" s="24">
        <v>0.54401651000000006</v>
      </c>
      <c r="C26" s="24">
        <v>0.61955201999999998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">
        <v>0</v>
      </c>
      <c r="Z26" s="2">
        <f t="shared" si="2"/>
        <v>1.16356853</v>
      </c>
    </row>
    <row r="27" spans="1:26" x14ac:dyDescent="0.25">
      <c r="A27" s="22" t="s">
        <v>62</v>
      </c>
      <c r="B27" s="22">
        <f>SUM(B28:B43)</f>
        <v>10.352863620000001</v>
      </c>
      <c r="C27" s="22">
        <f t="shared" ref="C27:Z27" si="3">SUM(C28:C43)</f>
        <v>9.3469094999999989</v>
      </c>
      <c r="D27" s="22">
        <f t="shared" si="3"/>
        <v>8.5547307099999994</v>
      </c>
      <c r="E27" s="22">
        <f t="shared" si="3"/>
        <v>7.8355951199999989</v>
      </c>
      <c r="F27" s="22">
        <f t="shared" si="3"/>
        <v>7.1508129799999995</v>
      </c>
      <c r="G27" s="22">
        <f t="shared" si="3"/>
        <v>6.4886370400000013</v>
      </c>
      <c r="H27" s="22">
        <f t="shared" si="3"/>
        <v>5.9177287199999995</v>
      </c>
      <c r="I27" s="22">
        <f t="shared" si="3"/>
        <v>5.2850218800000004</v>
      </c>
      <c r="J27" s="22">
        <f t="shared" si="3"/>
        <v>4.6896528699999998</v>
      </c>
      <c r="K27" s="22">
        <f t="shared" si="3"/>
        <v>4.0968235100000001</v>
      </c>
      <c r="L27" s="22">
        <f t="shared" si="3"/>
        <v>3.5331652099999995</v>
      </c>
      <c r="M27" s="22">
        <f t="shared" si="3"/>
        <v>2.9768877399999996</v>
      </c>
      <c r="N27" s="22">
        <f t="shared" si="3"/>
        <v>2.4556870999999996</v>
      </c>
      <c r="O27" s="22">
        <f t="shared" si="3"/>
        <v>1.48905267</v>
      </c>
      <c r="P27" s="22">
        <f t="shared" si="3"/>
        <v>1.96101401</v>
      </c>
      <c r="Q27" s="22">
        <f t="shared" si="3"/>
        <v>1.1505355500000001</v>
      </c>
      <c r="R27" s="22">
        <f t="shared" si="3"/>
        <v>0.81869795000000012</v>
      </c>
      <c r="S27" s="22">
        <f t="shared" si="3"/>
        <v>0.52006646000000001</v>
      </c>
      <c r="T27" s="22">
        <f t="shared" si="3"/>
        <v>0.29602126000000006</v>
      </c>
      <c r="U27" s="22">
        <f t="shared" si="3"/>
        <v>0.12336414</v>
      </c>
      <c r="V27" s="22">
        <f t="shared" si="3"/>
        <v>6.1547950000000004E-2</v>
      </c>
      <c r="W27" s="22">
        <f t="shared" si="3"/>
        <v>3.2078639999999999E-2</v>
      </c>
      <c r="X27" s="22">
        <f t="shared" si="3"/>
        <v>7.7161300000000007E-3</v>
      </c>
      <c r="Y27" s="22">
        <f t="shared" si="3"/>
        <v>8.4729E-4</v>
      </c>
      <c r="Z27" s="22">
        <f t="shared" si="3"/>
        <v>85.145458049999974</v>
      </c>
    </row>
    <row r="28" spans="1:26" x14ac:dyDescent="0.25">
      <c r="A28" s="95" t="s">
        <v>191</v>
      </c>
      <c r="B28" s="24">
        <v>7.8121700000000002E-3</v>
      </c>
      <c r="C28" s="24">
        <v>7.44416E-3</v>
      </c>
      <c r="D28" s="24">
        <v>7.0417099999999996E-3</v>
      </c>
      <c r="E28" s="24">
        <v>6.5870799999999995E-3</v>
      </c>
      <c r="F28" s="24">
        <v>6.0893700000000002E-3</v>
      </c>
      <c r="G28" s="24">
        <v>5.5397900000000002E-3</v>
      </c>
      <c r="H28" s="24">
        <v>4.9355800000000002E-3</v>
      </c>
      <c r="I28" s="24">
        <v>4.2617599999999999E-3</v>
      </c>
      <c r="J28" s="24">
        <v>3.5219399999999999E-3</v>
      </c>
      <c r="K28" s="24">
        <v>2.7048600000000003E-3</v>
      </c>
      <c r="L28" s="24">
        <v>1.80434E-3</v>
      </c>
      <c r="M28" s="24">
        <v>8.0813E-4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">
        <v>0</v>
      </c>
      <c r="Z28" s="2">
        <f t="shared" si="2"/>
        <v>5.8550890000000001E-2</v>
      </c>
    </row>
    <row r="29" spans="1:26" x14ac:dyDescent="0.25">
      <c r="A29" s="95" t="s">
        <v>192</v>
      </c>
      <c r="B29" s="24">
        <v>3.8556339999999995E-2</v>
      </c>
      <c r="C29" s="24">
        <v>1.7535490000000001E-2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">
        <v>0</v>
      </c>
      <c r="Z29" s="2">
        <f t="shared" si="2"/>
        <v>5.6091829999999995E-2</v>
      </c>
    </row>
    <row r="30" spans="1:26" x14ac:dyDescent="0.25">
      <c r="A30" s="95" t="s">
        <v>193</v>
      </c>
      <c r="B30" s="24">
        <v>3.0811199999999997E-3</v>
      </c>
      <c r="C30" s="24">
        <v>1.4012999999999999E-3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">
        <v>0</v>
      </c>
      <c r="Z30" s="2">
        <f t="shared" si="2"/>
        <v>4.4824199999999991E-3</v>
      </c>
    </row>
    <row r="31" spans="1:26" x14ac:dyDescent="0.25">
      <c r="A31" s="95" t="s">
        <v>194</v>
      </c>
      <c r="B31" s="24">
        <v>4.2946099999999999E-3</v>
      </c>
      <c r="C31" s="24">
        <v>1.95319E-3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">
        <v>0</v>
      </c>
      <c r="Z31" s="2">
        <f t="shared" si="2"/>
        <v>6.2477999999999995E-3</v>
      </c>
    </row>
    <row r="32" spans="1:26" x14ac:dyDescent="0.25">
      <c r="A32" s="95" t="s">
        <v>195</v>
      </c>
      <c r="B32" s="24">
        <v>0.62310302000000006</v>
      </c>
      <c r="C32" s="24">
        <v>0.57562116000000008</v>
      </c>
      <c r="D32" s="24">
        <v>0.52395928999999997</v>
      </c>
      <c r="E32" s="24">
        <v>0.49208900999999999</v>
      </c>
      <c r="F32" s="24">
        <v>0.46812500000000001</v>
      </c>
      <c r="G32" s="24">
        <v>0.44467556000000003</v>
      </c>
      <c r="H32" s="24">
        <v>0.42971896999999998</v>
      </c>
      <c r="I32" s="24">
        <v>0.41073049</v>
      </c>
      <c r="J32" s="24">
        <v>0.39110395000000003</v>
      </c>
      <c r="K32" s="24">
        <v>0.36946303000000003</v>
      </c>
      <c r="L32" s="24">
        <v>0.34658121000000003</v>
      </c>
      <c r="M32" s="24">
        <v>0.31934852000000002</v>
      </c>
      <c r="N32" s="24">
        <v>0.29038496999999996</v>
      </c>
      <c r="O32" s="24">
        <v>0.22386673999999998</v>
      </c>
      <c r="P32" s="24">
        <v>0.25845425</v>
      </c>
      <c r="Q32" s="24">
        <v>0.18435762</v>
      </c>
      <c r="R32" s="24">
        <v>0.14153829999999998</v>
      </c>
      <c r="S32" s="24">
        <v>9.4336440000000008E-2</v>
      </c>
      <c r="T32" s="24">
        <v>4.2415180000000004E-2</v>
      </c>
      <c r="U32" s="24">
        <v>0</v>
      </c>
      <c r="V32" s="24">
        <v>0</v>
      </c>
      <c r="W32" s="24">
        <v>0</v>
      </c>
      <c r="X32" s="24">
        <v>0</v>
      </c>
      <c r="Y32" s="2">
        <v>0</v>
      </c>
      <c r="Z32" s="2">
        <f t="shared" si="2"/>
        <v>6.6298727100000008</v>
      </c>
    </row>
    <row r="33" spans="1:26" x14ac:dyDescent="0.25">
      <c r="A33" s="95" t="s">
        <v>196</v>
      </c>
      <c r="B33" s="24">
        <v>1.728963E-2</v>
      </c>
      <c r="C33" s="24">
        <v>7.86391E-3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">
        <v>0</v>
      </c>
      <c r="Z33" s="2">
        <f t="shared" si="2"/>
        <v>2.5153540000000002E-2</v>
      </c>
    </row>
    <row r="34" spans="1:26" x14ac:dyDescent="0.25">
      <c r="A34" s="95" t="s">
        <v>197</v>
      </c>
      <c r="B34" s="24">
        <v>1.380527E-2</v>
      </c>
      <c r="C34" s="24">
        <v>1.315494E-2</v>
      </c>
      <c r="D34" s="24">
        <v>1.2470479999999999E-2</v>
      </c>
      <c r="E34" s="24">
        <v>1.164042E-2</v>
      </c>
      <c r="F34" s="24">
        <v>1.0760889999999999E-2</v>
      </c>
      <c r="G34" s="24">
        <v>9.78973E-3</v>
      </c>
      <c r="H34" s="24">
        <v>8.7410200000000004E-3</v>
      </c>
      <c r="I34" s="24">
        <v>7.5312799999999996E-3</v>
      </c>
      <c r="J34" s="24">
        <v>6.2239499999999998E-3</v>
      </c>
      <c r="K34" s="24">
        <v>4.78007E-3</v>
      </c>
      <c r="L34" s="24">
        <v>3.19616E-3</v>
      </c>
      <c r="M34" s="24">
        <v>1.42727E-3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">
        <v>0</v>
      </c>
      <c r="Z34" s="2">
        <f t="shared" si="2"/>
        <v>0.10352148</v>
      </c>
    </row>
    <row r="35" spans="1:26" x14ac:dyDescent="0.25">
      <c r="A35" s="95" t="s">
        <v>88</v>
      </c>
      <c r="B35" s="24">
        <v>8.637335310000001</v>
      </c>
      <c r="C35" s="24">
        <v>8.0192247000000005</v>
      </c>
      <c r="D35" s="24">
        <v>7.4017586</v>
      </c>
      <c r="E35" s="24">
        <v>6.7585306599999999</v>
      </c>
      <c r="F35" s="24">
        <v>6.1413705999999992</v>
      </c>
      <c r="G35" s="24">
        <v>5.5466380700000002</v>
      </c>
      <c r="H35" s="24">
        <v>5.03352515</v>
      </c>
      <c r="I35" s="24">
        <v>4.4659814200000003</v>
      </c>
      <c r="J35" s="24">
        <v>3.9387390499999997</v>
      </c>
      <c r="K35" s="24">
        <v>3.4191042400000002</v>
      </c>
      <c r="L35" s="24">
        <v>2.9303218499999999</v>
      </c>
      <c r="M35" s="24">
        <v>2.4544240099999999</v>
      </c>
      <c r="N35" s="24">
        <v>2.00833671</v>
      </c>
      <c r="O35" s="24">
        <v>1.1519378</v>
      </c>
      <c r="P35" s="24">
        <v>1.5684723600000001</v>
      </c>
      <c r="Q35" s="24">
        <v>0.87339177000000001</v>
      </c>
      <c r="R35" s="24">
        <v>0.60519666000000005</v>
      </c>
      <c r="S35" s="24">
        <v>0.37532798000000001</v>
      </c>
      <c r="T35" s="24">
        <v>0.22597698000000002</v>
      </c>
      <c r="U35" s="24">
        <v>0.11468014999999999</v>
      </c>
      <c r="V35" s="24">
        <v>5.5347150000000005E-2</v>
      </c>
      <c r="W35" s="24">
        <v>2.7662630000000001E-2</v>
      </c>
      <c r="X35" s="24">
        <v>5.1496400000000005E-3</v>
      </c>
      <c r="Y35" s="2">
        <v>0</v>
      </c>
      <c r="Z35" s="2">
        <f t="shared" si="2"/>
        <v>71.758433489999987</v>
      </c>
    </row>
    <row r="36" spans="1:26" x14ac:dyDescent="0.25">
      <c r="A36" s="95" t="s">
        <v>138</v>
      </c>
      <c r="B36" s="24">
        <v>0.17735135000000002</v>
      </c>
      <c r="C36" s="24">
        <v>0.17047310000000002</v>
      </c>
      <c r="D36" s="24">
        <v>0.1628221</v>
      </c>
      <c r="E36" s="24">
        <v>0.15685362</v>
      </c>
      <c r="F36" s="24">
        <v>0.15111998000000001</v>
      </c>
      <c r="G36" s="24">
        <v>0.14519583999999999</v>
      </c>
      <c r="H36" s="24">
        <v>0.13992554000000001</v>
      </c>
      <c r="I36" s="24">
        <v>0.13411308</v>
      </c>
      <c r="J36" s="24">
        <v>0.12770516000000001</v>
      </c>
      <c r="K36" s="24">
        <v>0.12063955999999999</v>
      </c>
      <c r="L36" s="24">
        <v>0.11285407</v>
      </c>
      <c r="M36" s="24">
        <v>0.10427759</v>
      </c>
      <c r="N36" s="24">
        <v>9.4821229999999992E-2</v>
      </c>
      <c r="O36" s="24">
        <v>7.2895660000000001E-2</v>
      </c>
      <c r="P36" s="24">
        <v>8.4396139999999994E-2</v>
      </c>
      <c r="Q36" s="24">
        <v>6.0204250000000001E-2</v>
      </c>
      <c r="R36" s="24">
        <v>4.6224129999999995E-2</v>
      </c>
      <c r="S36" s="24">
        <v>3.0813119999999999E-2</v>
      </c>
      <c r="T36" s="24">
        <v>1.3811239999999999E-2</v>
      </c>
      <c r="U36" s="24">
        <v>0</v>
      </c>
      <c r="V36" s="24">
        <v>0</v>
      </c>
      <c r="W36" s="24">
        <v>0</v>
      </c>
      <c r="X36" s="24">
        <v>0</v>
      </c>
      <c r="Y36" s="2">
        <v>0</v>
      </c>
      <c r="Z36" s="2">
        <f t="shared" si="2"/>
        <v>2.1064967600000002</v>
      </c>
    </row>
    <row r="37" spans="1:26" x14ac:dyDescent="0.25">
      <c r="A37" s="95" t="s">
        <v>198</v>
      </c>
      <c r="B37" s="24">
        <v>8.3124600000000007E-2</v>
      </c>
      <c r="C37" s="24">
        <v>7.9209340000000003E-2</v>
      </c>
      <c r="D37" s="24">
        <v>7.50884E-2</v>
      </c>
      <c r="E37" s="24">
        <v>7.0090949999999999E-2</v>
      </c>
      <c r="F37" s="24">
        <v>6.4795859999999997E-2</v>
      </c>
      <c r="G37" s="24">
        <v>5.8948839999999995E-2</v>
      </c>
      <c r="H37" s="24">
        <v>5.2635089999999995E-2</v>
      </c>
      <c r="I37" s="24">
        <v>4.5351760000000005E-2</v>
      </c>
      <c r="J37" s="24">
        <v>3.7480989999999999E-2</v>
      </c>
      <c r="K37" s="24">
        <v>2.8788060000000001E-2</v>
      </c>
      <c r="L37" s="24">
        <v>1.925199E-2</v>
      </c>
      <c r="M37" s="24">
        <v>8.6022800000000003E-3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">
        <v>0</v>
      </c>
      <c r="Z37" s="2">
        <f t="shared" si="2"/>
        <v>0.62336815999999995</v>
      </c>
    </row>
    <row r="38" spans="1:26" x14ac:dyDescent="0.25">
      <c r="A38" s="95" t="s">
        <v>199</v>
      </c>
      <c r="B38" s="24">
        <v>2.5264180000000001E-2</v>
      </c>
      <c r="C38" s="24">
        <v>1.1490190000000001E-2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">
        <v>0</v>
      </c>
      <c r="Z38" s="2">
        <f t="shared" si="2"/>
        <v>3.6754370000000001E-2</v>
      </c>
    </row>
    <row r="39" spans="1:26" x14ac:dyDescent="0.25">
      <c r="A39" s="95" t="s">
        <v>200</v>
      </c>
      <c r="B39" s="24">
        <v>1.2184229999999999E-2</v>
      </c>
      <c r="C39" s="24">
        <v>5.54143E-3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">
        <v>0</v>
      </c>
      <c r="Z39" s="2">
        <f t="shared" si="2"/>
        <v>1.7725659999999997E-2</v>
      </c>
    </row>
    <row r="40" spans="1:26" x14ac:dyDescent="0.25">
      <c r="A40" s="95" t="s">
        <v>100</v>
      </c>
      <c r="B40" s="24">
        <v>0.23301762000000001</v>
      </c>
      <c r="C40" s="24">
        <v>2.222563E-2</v>
      </c>
      <c r="D40" s="24">
        <v>1.5130309999999999E-2</v>
      </c>
      <c r="E40" s="24">
        <v>1.12558E-2</v>
      </c>
      <c r="F40" s="24">
        <v>8.3914699999999998E-3</v>
      </c>
      <c r="G40" s="24">
        <v>6.8765600000000003E-3</v>
      </c>
      <c r="H40" s="24">
        <v>6.7436300000000005E-3</v>
      </c>
      <c r="I40" s="24">
        <v>6.5577500000000002E-3</v>
      </c>
      <c r="J40" s="24">
        <v>6.3734099999999995E-3</v>
      </c>
      <c r="K40" s="24">
        <v>6.1705699999999994E-3</v>
      </c>
      <c r="L40" s="24">
        <v>5.9630200000000003E-3</v>
      </c>
      <c r="M40" s="24">
        <v>5.6995299999999995E-3</v>
      </c>
      <c r="N40" s="24">
        <v>5.4271800000000002E-3</v>
      </c>
      <c r="O40" s="24">
        <v>4.8093500000000004E-3</v>
      </c>
      <c r="P40" s="24">
        <v>5.1268800000000003E-3</v>
      </c>
      <c r="Q40" s="24">
        <v>4.4314599999999999E-3</v>
      </c>
      <c r="R40" s="24">
        <v>4.0295399999999999E-3</v>
      </c>
      <c r="S40" s="24">
        <v>3.5864499999999997E-3</v>
      </c>
      <c r="T40" s="24">
        <v>3.1064999999999999E-3</v>
      </c>
      <c r="U40" s="24">
        <v>2.5582500000000002E-3</v>
      </c>
      <c r="V40" s="24">
        <v>1.9640600000000001E-3</v>
      </c>
      <c r="W40" s="24">
        <v>1.3090699999999999E-3</v>
      </c>
      <c r="X40" s="24">
        <v>5.8857000000000007E-4</v>
      </c>
      <c r="Y40" s="2">
        <v>0</v>
      </c>
      <c r="Z40" s="2">
        <f t="shared" si="2"/>
        <v>0.37134260999999996</v>
      </c>
    </row>
    <row r="41" spans="1:26" x14ac:dyDescent="0.25">
      <c r="A41" s="95" t="s">
        <v>201</v>
      </c>
      <c r="B41" s="24">
        <v>0.12383255</v>
      </c>
      <c r="C41" s="24">
        <v>0.11799922</v>
      </c>
      <c r="D41" s="24">
        <v>0.11185942</v>
      </c>
      <c r="E41" s="24">
        <v>0.1044138</v>
      </c>
      <c r="F41" s="24">
        <v>9.6524669999999993E-2</v>
      </c>
      <c r="G41" s="24">
        <v>8.7813219999999997E-2</v>
      </c>
      <c r="H41" s="24">
        <v>7.8406389999999992E-2</v>
      </c>
      <c r="I41" s="24">
        <v>6.7555030000000002E-2</v>
      </c>
      <c r="J41" s="24">
        <v>5.582844E-2</v>
      </c>
      <c r="K41" s="24">
        <v>4.2876890000000001E-2</v>
      </c>
      <c r="L41" s="24">
        <v>2.8669150000000001E-2</v>
      </c>
      <c r="M41" s="24">
        <v>1.2802270000000001E-2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">
        <v>0</v>
      </c>
      <c r="Z41" s="2">
        <f t="shared" si="2"/>
        <v>0.92858104999999991</v>
      </c>
    </row>
    <row r="42" spans="1:26" x14ac:dyDescent="0.25">
      <c r="A42" s="95" t="s">
        <v>158</v>
      </c>
      <c r="B42" s="24">
        <v>0.28571959000000002</v>
      </c>
      <c r="C42" s="24">
        <v>0.26524210999999998</v>
      </c>
      <c r="D42" s="24">
        <v>0.2446004</v>
      </c>
      <c r="E42" s="24">
        <v>0.22413378</v>
      </c>
      <c r="F42" s="24">
        <v>0.20363514000000002</v>
      </c>
      <c r="G42" s="24">
        <v>0.18315942999999998</v>
      </c>
      <c r="H42" s="24">
        <v>0.16309735</v>
      </c>
      <c r="I42" s="24">
        <v>0.14293930999999999</v>
      </c>
      <c r="J42" s="24">
        <v>0.12267597999999999</v>
      </c>
      <c r="K42" s="24">
        <v>0.10229623</v>
      </c>
      <c r="L42" s="24">
        <v>8.4523420000000002E-2</v>
      </c>
      <c r="M42" s="24">
        <v>6.949814E-2</v>
      </c>
      <c r="N42" s="24">
        <v>5.6717010000000005E-2</v>
      </c>
      <c r="O42" s="24">
        <v>3.5543120000000004E-2</v>
      </c>
      <c r="P42" s="24">
        <v>4.4564380000000001E-2</v>
      </c>
      <c r="Q42" s="24">
        <v>2.815045E-2</v>
      </c>
      <c r="R42" s="24">
        <v>2.1709320000000001E-2</v>
      </c>
      <c r="S42" s="24">
        <v>1.6002469999999998E-2</v>
      </c>
      <c r="T42" s="24">
        <v>1.0711360000000001E-2</v>
      </c>
      <c r="U42" s="24">
        <v>6.1257400000000002E-3</v>
      </c>
      <c r="V42" s="24">
        <v>4.2367400000000001E-3</v>
      </c>
      <c r="W42" s="24">
        <v>3.1069399999999999E-3</v>
      </c>
      <c r="X42" s="24">
        <v>1.9779200000000002E-3</v>
      </c>
      <c r="Y42" s="2">
        <v>8.4729E-4</v>
      </c>
      <c r="Z42" s="2">
        <f t="shared" si="2"/>
        <v>2.3212136199999991</v>
      </c>
    </row>
    <row r="43" spans="1:26" x14ac:dyDescent="0.25">
      <c r="A43" s="95" t="s">
        <v>202</v>
      </c>
      <c r="B43" s="24">
        <v>6.7092029999999997E-2</v>
      </c>
      <c r="C43" s="24">
        <v>3.0529630000000002E-2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">
        <v>0</v>
      </c>
      <c r="Z43" s="2">
        <f t="shared" si="2"/>
        <v>9.7621659999999999E-2</v>
      </c>
    </row>
    <row r="44" spans="1:26" x14ac:dyDescent="0.25">
      <c r="A44" s="22" t="s">
        <v>63</v>
      </c>
      <c r="B44" s="22">
        <f>+B45</f>
        <v>4.0194506199999998</v>
      </c>
      <c r="C44" s="22">
        <f t="shared" ref="C44:Z44" si="4">+C45</f>
        <v>3.7224148320000001</v>
      </c>
      <c r="D44" s="22">
        <f t="shared" si="4"/>
        <v>3.426199011</v>
      </c>
      <c r="E44" s="22">
        <f t="shared" si="4"/>
        <v>3.1314152820000003</v>
      </c>
      <c r="F44" s="22">
        <f t="shared" si="4"/>
        <v>2.8377218289999999</v>
      </c>
      <c r="G44" s="22">
        <f t="shared" si="4"/>
        <v>2.5535897030000001</v>
      </c>
      <c r="H44" s="22">
        <f t="shared" si="4"/>
        <v>2.2691772079999999</v>
      </c>
      <c r="I44" s="22">
        <f t="shared" si="4"/>
        <v>1.9861646180000001</v>
      </c>
      <c r="J44" s="22">
        <f t="shared" si="4"/>
        <v>1.7031520039999999</v>
      </c>
      <c r="K44" s="22">
        <f t="shared" si="4"/>
        <v>1.4209831610000001</v>
      </c>
      <c r="L44" s="22">
        <f t="shared" si="4"/>
        <v>1.1480687039999999</v>
      </c>
      <c r="M44" s="22">
        <f t="shared" si="4"/>
        <v>0.90397059600000007</v>
      </c>
      <c r="N44" s="22">
        <f t="shared" si="4"/>
        <v>0.71606522900000003</v>
      </c>
      <c r="O44" s="22">
        <f t="shared" si="4"/>
        <v>0.39506628100000002</v>
      </c>
      <c r="P44" s="22">
        <f t="shared" si="4"/>
        <v>0.54497128300000008</v>
      </c>
      <c r="Q44" s="22">
        <f t="shared" si="4"/>
        <v>0.26937234700000001</v>
      </c>
      <c r="R44" s="22">
        <f t="shared" si="4"/>
        <v>0.152122172</v>
      </c>
      <c r="S44" s="22">
        <f t="shared" si="4"/>
        <v>6.3436490999999998E-2</v>
      </c>
      <c r="T44" s="22">
        <f t="shared" si="4"/>
        <v>2.5416000000000001E-2</v>
      </c>
      <c r="U44" s="22">
        <f t="shared" si="4"/>
        <v>1.6206320000000001E-3</v>
      </c>
      <c r="V44" s="22">
        <f t="shared" si="4"/>
        <v>1.9179200000000001E-4</v>
      </c>
      <c r="W44" s="22">
        <f t="shared" si="4"/>
        <v>3.8357999999999994E-5</v>
      </c>
      <c r="X44" s="22">
        <f t="shared" si="4"/>
        <v>0</v>
      </c>
      <c r="Y44" s="22">
        <f t="shared" si="4"/>
        <v>0</v>
      </c>
      <c r="Z44" s="22">
        <f t="shared" si="4"/>
        <v>31.290608153000001</v>
      </c>
    </row>
    <row r="45" spans="1:26" x14ac:dyDescent="0.25">
      <c r="A45" s="95" t="s">
        <v>90</v>
      </c>
      <c r="B45" s="24">
        <v>4.0194506199999998</v>
      </c>
      <c r="C45" s="24">
        <v>3.7224148320000001</v>
      </c>
      <c r="D45" s="24">
        <v>3.426199011</v>
      </c>
      <c r="E45" s="24">
        <v>3.1314152820000003</v>
      </c>
      <c r="F45" s="24">
        <v>2.8377218289999999</v>
      </c>
      <c r="G45" s="24">
        <v>2.5535897030000001</v>
      </c>
      <c r="H45" s="24">
        <v>2.2691772079999999</v>
      </c>
      <c r="I45" s="24">
        <v>1.9861646180000001</v>
      </c>
      <c r="J45" s="24">
        <v>1.7031520039999999</v>
      </c>
      <c r="K45" s="24">
        <v>1.4209831610000001</v>
      </c>
      <c r="L45" s="24">
        <v>1.1480687039999999</v>
      </c>
      <c r="M45" s="24">
        <v>0.90397059600000007</v>
      </c>
      <c r="N45" s="24">
        <v>0.71606522900000003</v>
      </c>
      <c r="O45" s="24">
        <v>0.39506628100000002</v>
      </c>
      <c r="P45" s="24">
        <v>0.54497128300000008</v>
      </c>
      <c r="Q45" s="24">
        <v>0.26937234700000001</v>
      </c>
      <c r="R45" s="24">
        <v>0.152122172</v>
      </c>
      <c r="S45" s="24">
        <v>6.3436490999999998E-2</v>
      </c>
      <c r="T45" s="24">
        <v>2.5416000000000001E-2</v>
      </c>
      <c r="U45" s="24">
        <v>1.6206320000000001E-3</v>
      </c>
      <c r="V45" s="24">
        <v>1.9179200000000001E-4</v>
      </c>
      <c r="W45" s="24">
        <v>3.8357999999999994E-5</v>
      </c>
      <c r="X45" s="24">
        <v>0</v>
      </c>
      <c r="Y45" s="2">
        <v>0</v>
      </c>
      <c r="Z45" s="2">
        <f t="shared" si="2"/>
        <v>31.290608153000001</v>
      </c>
    </row>
    <row r="46" spans="1:26" x14ac:dyDescent="0.25">
      <c r="A46" s="22" t="s">
        <v>215</v>
      </c>
      <c r="B46" s="22">
        <f>+B9+B27+B44</f>
        <v>101.14882196199999</v>
      </c>
      <c r="C46" s="22">
        <f t="shared" ref="C46:Z46" si="5">+C9+C27+C44</f>
        <v>97.370420857999989</v>
      </c>
      <c r="D46" s="22">
        <f t="shared" si="5"/>
        <v>91.95530085499999</v>
      </c>
      <c r="E46" s="22">
        <f t="shared" si="5"/>
        <v>90.456536584999981</v>
      </c>
      <c r="F46" s="22">
        <f t="shared" si="5"/>
        <v>85.909704923999996</v>
      </c>
      <c r="G46" s="22">
        <f t="shared" si="5"/>
        <v>82.819159068999994</v>
      </c>
      <c r="H46" s="22">
        <f t="shared" si="5"/>
        <v>80.635433040999985</v>
      </c>
      <c r="I46" s="22">
        <f t="shared" si="5"/>
        <v>79.613714380999994</v>
      </c>
      <c r="J46" s="22">
        <f t="shared" si="5"/>
        <v>78.966627162000009</v>
      </c>
      <c r="K46" s="22">
        <f t="shared" si="5"/>
        <v>76.642155965999976</v>
      </c>
      <c r="L46" s="22">
        <f t="shared" si="5"/>
        <v>69.430004941999982</v>
      </c>
      <c r="M46" s="22">
        <f t="shared" si="5"/>
        <v>61.761970494000003</v>
      </c>
      <c r="N46" s="22">
        <f t="shared" si="5"/>
        <v>54.312448386</v>
      </c>
      <c r="O46" s="22">
        <f t="shared" si="5"/>
        <v>39.299502437000001</v>
      </c>
      <c r="P46" s="22">
        <f t="shared" si="5"/>
        <v>52.218610860000013</v>
      </c>
      <c r="Q46" s="22">
        <f t="shared" si="5"/>
        <v>34.999498729000003</v>
      </c>
      <c r="R46" s="22">
        <f t="shared" si="5"/>
        <v>33.027579312</v>
      </c>
      <c r="S46" s="22">
        <f t="shared" si="5"/>
        <v>19.101305605</v>
      </c>
      <c r="T46" s="22">
        <f t="shared" si="5"/>
        <v>16.046739683999999</v>
      </c>
      <c r="U46" s="22">
        <f t="shared" si="5"/>
        <v>4.6254713789999995</v>
      </c>
      <c r="V46" s="22">
        <f t="shared" si="5"/>
        <v>1.8928511480000001</v>
      </c>
      <c r="W46" s="22">
        <f t="shared" si="5"/>
        <v>1.4005379490000001</v>
      </c>
      <c r="X46" s="22">
        <f t="shared" si="5"/>
        <v>0.72563505000000006</v>
      </c>
      <c r="Y46" s="22">
        <f t="shared" si="5"/>
        <v>0.15148673000000001</v>
      </c>
      <c r="Z46" s="22">
        <f t="shared" si="5"/>
        <v>1254.5115175079998</v>
      </c>
    </row>
    <row r="47" spans="1:26" x14ac:dyDescent="0.25">
      <c r="A47" s="107" t="s">
        <v>239</v>
      </c>
      <c r="B47" s="107"/>
      <c r="C47" s="107"/>
      <c r="D47" s="107"/>
      <c r="E47" s="107"/>
    </row>
  </sheetData>
  <mergeCells count="3">
    <mergeCell ref="A5:Z5"/>
    <mergeCell ref="A6:Z6"/>
    <mergeCell ref="A7:Z7"/>
  </mergeCells>
  <pageMargins left="0.15748031496062992" right="0.15748031496062992" top="0.31496062992125984" bottom="0.15748031496062992" header="0.31496062992125984" footer="0.31496062992125984"/>
  <pageSetup scale="80" orientation="landscape" r:id="rId1"/>
  <rowBreaks count="1" manualBreakCount="1">
    <brk id="32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29B3-5B2E-4CAD-8ED3-BDAE9A3C0492}">
  <sheetPr>
    <tabColor theme="9" tint="-0.249977111117893"/>
  </sheetPr>
  <dimension ref="A4:E23"/>
  <sheetViews>
    <sheetView showGridLines="0" zoomScale="99" zoomScaleNormal="99" zoomScaleSheetLayoutView="102" workbookViewId="0">
      <selection activeCell="A7" sqref="A7:E7"/>
    </sheetView>
  </sheetViews>
  <sheetFormatPr baseColWidth="10" defaultRowHeight="15" x14ac:dyDescent="0.25"/>
  <cols>
    <col min="4" max="4" width="29.5703125" customWidth="1"/>
    <col min="5" max="5" width="17.7109375" customWidth="1"/>
  </cols>
  <sheetData>
    <row r="4" spans="1:5" ht="24.75" customHeight="1" x14ac:dyDescent="0.25"/>
    <row r="6" spans="1:5" ht="38.25" customHeight="1" x14ac:dyDescent="0.25">
      <c r="A6" s="157" t="s">
        <v>228</v>
      </c>
      <c r="B6" s="157"/>
      <c r="C6" s="157"/>
      <c r="D6" s="157"/>
      <c r="E6" s="157"/>
    </row>
    <row r="7" spans="1:5" ht="15.75" x14ac:dyDescent="0.25">
      <c r="A7" s="140" t="s">
        <v>44</v>
      </c>
      <c r="B7" s="141"/>
      <c r="C7" s="141"/>
      <c r="D7" s="141"/>
      <c r="E7" s="142"/>
    </row>
    <row r="8" spans="1:5" x14ac:dyDescent="0.25">
      <c r="A8" s="136" t="s">
        <v>43</v>
      </c>
      <c r="B8" s="136"/>
      <c r="C8" s="136"/>
      <c r="D8" s="136"/>
      <c r="E8" s="136"/>
    </row>
    <row r="9" spans="1:5" ht="18.75" x14ac:dyDescent="0.3">
      <c r="A9" s="147" t="s">
        <v>150</v>
      </c>
      <c r="B9" s="147"/>
      <c r="C9" s="147"/>
      <c r="D9" s="147"/>
      <c r="E9" s="32" t="s">
        <v>55</v>
      </c>
    </row>
    <row r="10" spans="1:5" ht="15.75" x14ac:dyDescent="0.25">
      <c r="A10" s="145" t="s">
        <v>46</v>
      </c>
      <c r="B10" s="145"/>
      <c r="C10" s="145"/>
      <c r="D10" s="145"/>
      <c r="E10" s="3">
        <v>51114.951000000001</v>
      </c>
    </row>
    <row r="11" spans="1:5" ht="15.75" x14ac:dyDescent="0.25">
      <c r="A11" s="145" t="s">
        <v>56</v>
      </c>
      <c r="B11" s="145" t="s">
        <v>48</v>
      </c>
      <c r="C11" s="145" t="s">
        <v>48</v>
      </c>
      <c r="D11" s="145"/>
      <c r="E11" s="3">
        <v>49735.999999999971</v>
      </c>
    </row>
    <row r="12" spans="1:5" ht="15.75" x14ac:dyDescent="0.25">
      <c r="A12" s="145" t="s">
        <v>57</v>
      </c>
      <c r="B12" s="145" t="s">
        <v>52</v>
      </c>
      <c r="C12" s="145" t="s">
        <v>52</v>
      </c>
      <c r="D12" s="145"/>
      <c r="E12" s="3">
        <f>32942.27+12949.89</f>
        <v>45892.159999999996</v>
      </c>
    </row>
    <row r="13" spans="1:5" ht="15.75" x14ac:dyDescent="0.25">
      <c r="A13" s="145" t="s">
        <v>144</v>
      </c>
      <c r="B13" s="145" t="s">
        <v>45</v>
      </c>
      <c r="C13" s="145" t="s">
        <v>45</v>
      </c>
      <c r="D13" s="145"/>
      <c r="E13" s="3">
        <v>23554.384999999998</v>
      </c>
    </row>
    <row r="14" spans="1:5" ht="15.75" x14ac:dyDescent="0.25">
      <c r="A14" s="145" t="s">
        <v>143</v>
      </c>
      <c r="B14" s="145"/>
      <c r="C14" s="145"/>
      <c r="D14" s="145"/>
      <c r="E14" s="3">
        <v>2708.7889999999998</v>
      </c>
    </row>
    <row r="15" spans="1:5" ht="15.75" x14ac:dyDescent="0.25">
      <c r="A15" s="145" t="s">
        <v>51</v>
      </c>
      <c r="B15" s="145" t="s">
        <v>51</v>
      </c>
      <c r="C15" s="145" t="s">
        <v>51</v>
      </c>
      <c r="D15" s="145"/>
      <c r="E15" s="3">
        <v>1061.7</v>
      </c>
    </row>
    <row r="16" spans="1:5" ht="15.75" x14ac:dyDescent="0.25">
      <c r="A16" s="145" t="s">
        <v>59</v>
      </c>
      <c r="B16" s="145" t="s">
        <v>54</v>
      </c>
      <c r="C16" s="145" t="s">
        <v>54</v>
      </c>
      <c r="D16" s="145"/>
      <c r="E16" s="3">
        <v>869.98399999999958</v>
      </c>
    </row>
    <row r="17" spans="1:5" ht="15.75" x14ac:dyDescent="0.25">
      <c r="A17" s="145" t="s">
        <v>47</v>
      </c>
      <c r="B17" s="145" t="s">
        <v>47</v>
      </c>
      <c r="C17" s="145" t="s">
        <v>47</v>
      </c>
      <c r="D17" s="145"/>
      <c r="E17" s="3">
        <v>415.39600000000002</v>
      </c>
    </row>
    <row r="18" spans="1:5" ht="15.75" x14ac:dyDescent="0.25">
      <c r="A18" s="145" t="s">
        <v>49</v>
      </c>
      <c r="B18" s="145" t="s">
        <v>49</v>
      </c>
      <c r="C18" s="145" t="s">
        <v>49</v>
      </c>
      <c r="D18" s="145"/>
      <c r="E18" s="3">
        <v>0.69399999999999995</v>
      </c>
    </row>
    <row r="19" spans="1:5" ht="15.75" x14ac:dyDescent="0.25">
      <c r="A19" s="145" t="s">
        <v>53</v>
      </c>
      <c r="B19" s="145" t="s">
        <v>53</v>
      </c>
      <c r="C19" s="145" t="s">
        <v>53</v>
      </c>
      <c r="D19" s="145"/>
      <c r="E19" s="3">
        <v>0.28899999999999998</v>
      </c>
    </row>
    <row r="20" spans="1:5" ht="15.75" x14ac:dyDescent="0.25">
      <c r="A20" s="145" t="s">
        <v>50</v>
      </c>
      <c r="B20" s="145" t="s">
        <v>50</v>
      </c>
      <c r="C20" s="145" t="s">
        <v>50</v>
      </c>
      <c r="D20" s="145"/>
      <c r="E20" s="3">
        <v>0.21299999999999999</v>
      </c>
    </row>
    <row r="21" spans="1:5" ht="15.75" x14ac:dyDescent="0.25">
      <c r="A21" s="162" t="s">
        <v>60</v>
      </c>
      <c r="B21" s="162"/>
      <c r="C21" s="162"/>
      <c r="D21" s="162"/>
      <c r="E21" s="11">
        <f>SUM(E10:E20)</f>
        <v>175354.56099999996</v>
      </c>
    </row>
    <row r="22" spans="1:5" x14ac:dyDescent="0.25">
      <c r="A22" t="s">
        <v>147</v>
      </c>
    </row>
    <row r="23" spans="1:5" x14ac:dyDescent="0.25">
      <c r="A23" s="156" t="s">
        <v>238</v>
      </c>
      <c r="B23" s="156"/>
      <c r="C23" s="156"/>
      <c r="D23" s="156"/>
      <c r="E23" s="156"/>
    </row>
  </sheetData>
  <mergeCells count="17">
    <mergeCell ref="A23:E23"/>
    <mergeCell ref="A18:D18"/>
    <mergeCell ref="A19:D19"/>
    <mergeCell ref="A20:D20"/>
    <mergeCell ref="A21:D21"/>
    <mergeCell ref="A8:E8"/>
    <mergeCell ref="A7:E7"/>
    <mergeCell ref="A6:E6"/>
    <mergeCell ref="A17:D17"/>
    <mergeCell ref="A9:D9"/>
    <mergeCell ref="A10:D10"/>
    <mergeCell ref="A11:D11"/>
    <mergeCell ref="A12:D12"/>
    <mergeCell ref="A13:D13"/>
    <mergeCell ref="A14:D14"/>
    <mergeCell ref="A15:D15"/>
    <mergeCell ref="A16:D16"/>
  </mergeCell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4487F-2C2D-4EE7-B1CC-D1627C21FB7F}">
  <sheetPr>
    <tabColor theme="9" tint="-0.249977111117893"/>
  </sheetPr>
  <dimension ref="A7:F18"/>
  <sheetViews>
    <sheetView showGridLines="0" workbookViewId="0">
      <selection activeCell="A8" sqref="A8:E8"/>
    </sheetView>
  </sheetViews>
  <sheetFormatPr baseColWidth="10" defaultRowHeight="15" x14ac:dyDescent="0.25"/>
  <cols>
    <col min="4" max="4" width="29.5703125" customWidth="1"/>
    <col min="5" max="5" width="17.7109375" customWidth="1"/>
    <col min="7" max="7" width="40.28515625" customWidth="1"/>
  </cols>
  <sheetData>
    <row r="7" spans="1:6" ht="32.450000000000003" customHeight="1" x14ac:dyDescent="0.25">
      <c r="A7" s="146" t="s">
        <v>227</v>
      </c>
      <c r="B7" s="146"/>
      <c r="C7" s="146"/>
      <c r="D7" s="146"/>
      <c r="E7" s="146"/>
    </row>
    <row r="8" spans="1:6" ht="15.75" x14ac:dyDescent="0.25">
      <c r="A8" s="140" t="s">
        <v>68</v>
      </c>
      <c r="B8" s="141"/>
      <c r="C8" s="141"/>
      <c r="D8" s="141"/>
      <c r="E8" s="142"/>
    </row>
    <row r="9" spans="1:6" x14ac:dyDescent="0.25">
      <c r="A9" s="136" t="s">
        <v>43</v>
      </c>
      <c r="B9" s="136"/>
      <c r="C9" s="136"/>
      <c r="D9" s="136"/>
      <c r="E9" s="136"/>
    </row>
    <row r="10" spans="1:6" ht="18.75" x14ac:dyDescent="0.3">
      <c r="A10" s="147" t="s">
        <v>67</v>
      </c>
      <c r="B10" s="147"/>
      <c r="C10" s="147"/>
      <c r="D10" s="147"/>
      <c r="E10" s="10" t="s">
        <v>55</v>
      </c>
    </row>
    <row r="11" spans="1:6" s="12" customFormat="1" ht="15.75" x14ac:dyDescent="0.25">
      <c r="A11" s="145" t="s">
        <v>133</v>
      </c>
      <c r="B11" s="145"/>
      <c r="C11" s="145"/>
      <c r="D11" s="145"/>
      <c r="E11" s="21">
        <v>21108.37199999993</v>
      </c>
    </row>
    <row r="12" spans="1:6" ht="15.75" x14ac:dyDescent="0.25">
      <c r="A12" s="145" t="s">
        <v>134</v>
      </c>
      <c r="B12" s="145"/>
      <c r="C12" s="145"/>
      <c r="D12" s="145"/>
      <c r="E12" s="3">
        <v>71646.887000000017</v>
      </c>
    </row>
    <row r="13" spans="1:6" ht="15.75" x14ac:dyDescent="0.25">
      <c r="A13" s="145" t="s">
        <v>69</v>
      </c>
      <c r="B13" s="145" t="s">
        <v>69</v>
      </c>
      <c r="C13" s="145" t="s">
        <v>69</v>
      </c>
      <c r="D13" s="145" t="s">
        <v>69</v>
      </c>
      <c r="E13" s="3">
        <v>62774.775000000009</v>
      </c>
    </row>
    <row r="14" spans="1:6" ht="15.75" x14ac:dyDescent="0.25">
      <c r="A14" s="145" t="s">
        <v>70</v>
      </c>
      <c r="B14" s="145" t="s">
        <v>69</v>
      </c>
      <c r="C14" s="145" t="s">
        <v>69</v>
      </c>
      <c r="D14" s="145" t="s">
        <v>69</v>
      </c>
      <c r="E14" s="3">
        <v>19824.337</v>
      </c>
    </row>
    <row r="15" spans="1:6" ht="15.75" x14ac:dyDescent="0.25">
      <c r="A15" s="145" t="s">
        <v>71</v>
      </c>
      <c r="B15" s="145" t="s">
        <v>69</v>
      </c>
      <c r="C15" s="145" t="s">
        <v>69</v>
      </c>
      <c r="D15" s="145" t="s">
        <v>69</v>
      </c>
      <c r="E15" s="3">
        <v>0.19</v>
      </c>
    </row>
    <row r="16" spans="1:6" ht="18.75" x14ac:dyDescent="0.3">
      <c r="A16" s="148" t="s">
        <v>60</v>
      </c>
      <c r="B16" s="148"/>
      <c r="C16" s="148"/>
      <c r="D16" s="148"/>
      <c r="E16" s="11">
        <f>SUM(E11:E15)</f>
        <v>175354.56099999996</v>
      </c>
      <c r="F16" s="7"/>
    </row>
    <row r="17" spans="1:5" x14ac:dyDescent="0.25">
      <c r="A17" t="s">
        <v>147</v>
      </c>
    </row>
    <row r="18" spans="1:5" x14ac:dyDescent="0.25">
      <c r="A18" s="156" t="s">
        <v>238</v>
      </c>
      <c r="B18" s="156"/>
      <c r="C18" s="156"/>
      <c r="D18" s="156"/>
      <c r="E18" s="156"/>
    </row>
  </sheetData>
  <mergeCells count="11">
    <mergeCell ref="A18:E18"/>
    <mergeCell ref="A12:D12"/>
    <mergeCell ref="A13:D13"/>
    <mergeCell ref="A14:D14"/>
    <mergeCell ref="A15:D15"/>
    <mergeCell ref="A16:D16"/>
    <mergeCell ref="A11:D11"/>
    <mergeCell ref="A7:E7"/>
    <mergeCell ref="A8:E8"/>
    <mergeCell ref="A9:E9"/>
    <mergeCell ref="A10:D10"/>
  </mergeCell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83CE6-6845-43AE-95BA-419659E9440B}">
  <sheetPr>
    <tabColor theme="9" tint="-0.249977111117893"/>
  </sheetPr>
  <dimension ref="A1"/>
  <sheetViews>
    <sheetView workbookViewId="0">
      <selection activeCell="A3" sqref="A3"/>
    </sheetView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724A-BE51-46B6-960F-9243EDBF2BD5}">
  <sheetPr>
    <tabColor theme="9" tint="-0.249977111117893"/>
  </sheetPr>
  <dimension ref="A1:B25"/>
  <sheetViews>
    <sheetView tabSelected="1" topLeftCell="A3" zoomScale="111" workbookViewId="0">
      <selection activeCell="A22" sqref="A22"/>
    </sheetView>
  </sheetViews>
  <sheetFormatPr baseColWidth="10" defaultRowHeight="15" x14ac:dyDescent="0.25"/>
  <cols>
    <col min="1" max="1" width="36" bestFit="1" customWidth="1"/>
    <col min="2" max="2" width="23" customWidth="1"/>
  </cols>
  <sheetData>
    <row r="1" spans="1:2" x14ac:dyDescent="0.25">
      <c r="A1" s="31"/>
      <c r="B1" s="31"/>
    </row>
    <row r="2" spans="1:2" x14ac:dyDescent="0.25">
      <c r="A2" s="31"/>
      <c r="B2" s="31"/>
    </row>
    <row r="3" spans="1:2" x14ac:dyDescent="0.25">
      <c r="A3" s="31"/>
      <c r="B3" s="31"/>
    </row>
    <row r="4" spans="1:2" x14ac:dyDescent="0.25">
      <c r="A4" s="31"/>
      <c r="B4" s="31"/>
    </row>
    <row r="5" spans="1:2" ht="19.5" customHeight="1" x14ac:dyDescent="0.25">
      <c r="A5" s="31"/>
      <c r="B5" s="31"/>
    </row>
    <row r="6" spans="1:2" x14ac:dyDescent="0.25">
      <c r="A6" s="163" t="s">
        <v>259</v>
      </c>
      <c r="B6" s="163"/>
    </row>
    <row r="7" spans="1:2" x14ac:dyDescent="0.25">
      <c r="A7" s="165" t="s">
        <v>72</v>
      </c>
      <c r="B7" s="165"/>
    </row>
    <row r="8" spans="1:2" ht="15.75" x14ac:dyDescent="0.25">
      <c r="A8" s="140" t="s">
        <v>260</v>
      </c>
      <c r="B8" s="142"/>
    </row>
    <row r="9" spans="1:2" x14ac:dyDescent="0.25">
      <c r="A9" s="164"/>
      <c r="B9" s="164"/>
    </row>
    <row r="10" spans="1:2" x14ac:dyDescent="0.25">
      <c r="A10" s="35" t="s">
        <v>150</v>
      </c>
      <c r="B10" s="35" t="s">
        <v>255</v>
      </c>
    </row>
    <row r="11" spans="1:2" x14ac:dyDescent="0.25">
      <c r="A11" s="33" t="s">
        <v>151</v>
      </c>
      <c r="B11" s="114">
        <v>9.0581695222872002E-2</v>
      </c>
    </row>
    <row r="12" spans="1:2" x14ac:dyDescent="0.25">
      <c r="A12" s="34" t="s">
        <v>159</v>
      </c>
      <c r="B12" s="115">
        <v>9.7051817040469696E-2</v>
      </c>
    </row>
    <row r="13" spans="1:2" x14ac:dyDescent="0.25">
      <c r="A13" s="34" t="s">
        <v>46</v>
      </c>
      <c r="B13" s="115">
        <v>9.3262579325552195E-2</v>
      </c>
    </row>
    <row r="14" spans="1:2" x14ac:dyDescent="0.25">
      <c r="A14" s="34" t="s">
        <v>143</v>
      </c>
      <c r="B14" s="115">
        <v>9.3129294123684106E-2</v>
      </c>
    </row>
    <row r="15" spans="1:2" x14ac:dyDescent="0.25">
      <c r="A15" s="34" t="s">
        <v>47</v>
      </c>
      <c r="B15" s="115">
        <v>8.7450168032431705E-2</v>
      </c>
    </row>
    <row r="16" spans="1:2" x14ac:dyDescent="0.25">
      <c r="A16" s="34" t="s">
        <v>56</v>
      </c>
      <c r="B16" s="115">
        <v>9.2808754437429697E-2</v>
      </c>
    </row>
    <row r="17" spans="1:2" x14ac:dyDescent="0.25">
      <c r="A17" s="34" t="s">
        <v>49</v>
      </c>
      <c r="B17" s="115">
        <v>3.4378290805994298E-2</v>
      </c>
    </row>
    <row r="18" spans="1:2" x14ac:dyDescent="0.25">
      <c r="A18" s="34" t="s">
        <v>190</v>
      </c>
      <c r="B18" s="115">
        <v>3.44240541621076E-4</v>
      </c>
    </row>
    <row r="19" spans="1:2" x14ac:dyDescent="0.25">
      <c r="A19" s="34" t="s">
        <v>57</v>
      </c>
      <c r="B19" s="115">
        <v>8.2572071815200002E-2</v>
      </c>
    </row>
    <row r="20" spans="1:2" x14ac:dyDescent="0.25">
      <c r="A20" s="97" t="s">
        <v>59</v>
      </c>
      <c r="B20" s="115">
        <v>8.7095258295656994E-2</v>
      </c>
    </row>
    <row r="21" spans="1:2" x14ac:dyDescent="0.25">
      <c r="A21" s="33" t="s">
        <v>261</v>
      </c>
      <c r="B21" s="114">
        <v>7.3633769165760404E-3</v>
      </c>
    </row>
    <row r="22" spans="1:2" x14ac:dyDescent="0.25">
      <c r="A22" s="34" t="s">
        <v>46</v>
      </c>
      <c r="B22" s="115">
        <v>7.4999999999999997E-3</v>
      </c>
    </row>
    <row r="23" spans="1:2" x14ac:dyDescent="0.25">
      <c r="A23" s="34" t="s">
        <v>57</v>
      </c>
      <c r="B23" s="115">
        <v>7.3503753563435798E-3</v>
      </c>
    </row>
    <row r="24" spans="1:2" x14ac:dyDescent="0.25">
      <c r="A24" t="s">
        <v>147</v>
      </c>
    </row>
    <row r="25" spans="1:2" x14ac:dyDescent="0.25">
      <c r="A25" s="156" t="s">
        <v>238</v>
      </c>
      <c r="B25" s="156"/>
    </row>
  </sheetData>
  <mergeCells count="5">
    <mergeCell ref="A6:B6"/>
    <mergeCell ref="A9:B9"/>
    <mergeCell ref="A7:B7"/>
    <mergeCell ref="A8:B8"/>
    <mergeCell ref="A25:B25"/>
  </mergeCells>
  <pageMargins left="1.84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D10AD-E050-4E17-92D3-019101681F7F}">
  <sheetPr>
    <tabColor theme="9" tint="-0.249977111117893"/>
  </sheetPr>
  <dimension ref="A7:E18"/>
  <sheetViews>
    <sheetView showGridLines="0" workbookViewId="0">
      <selection activeCell="A9" sqref="A9:E9"/>
    </sheetView>
  </sheetViews>
  <sheetFormatPr baseColWidth="10" defaultRowHeight="15" x14ac:dyDescent="0.25"/>
  <cols>
    <col min="4" max="4" width="29.5703125" customWidth="1"/>
    <col min="5" max="5" width="17.7109375" customWidth="1"/>
  </cols>
  <sheetData>
    <row r="7" spans="1:5" ht="18.75" x14ac:dyDescent="0.3">
      <c r="A7" s="166" t="s">
        <v>42</v>
      </c>
      <c r="B7" s="166"/>
      <c r="C7" s="166"/>
      <c r="D7" s="166"/>
      <c r="E7" s="166"/>
    </row>
    <row r="8" spans="1:5" ht="32.450000000000003" customHeight="1" x14ac:dyDescent="0.25">
      <c r="A8" s="146" t="s">
        <v>207</v>
      </c>
      <c r="B8" s="146"/>
      <c r="C8" s="146"/>
      <c r="D8" s="146"/>
      <c r="E8" s="146"/>
    </row>
    <row r="9" spans="1:5" ht="15.75" x14ac:dyDescent="0.25">
      <c r="A9" s="140" t="s">
        <v>73</v>
      </c>
      <c r="B9" s="141"/>
      <c r="C9" s="141"/>
      <c r="D9" s="141"/>
      <c r="E9" s="142"/>
    </row>
    <row r="10" spans="1:5" x14ac:dyDescent="0.25">
      <c r="A10" s="136" t="s">
        <v>43</v>
      </c>
      <c r="B10" s="136"/>
      <c r="C10" s="136"/>
      <c r="D10" s="136"/>
      <c r="E10" s="136"/>
    </row>
    <row r="11" spans="1:5" ht="18.75" x14ac:dyDescent="0.3">
      <c r="A11" s="147" t="s">
        <v>6</v>
      </c>
      <c r="B11" s="147"/>
      <c r="C11" s="147"/>
      <c r="D11" s="147"/>
      <c r="E11" s="32" t="s">
        <v>55</v>
      </c>
    </row>
    <row r="12" spans="1:5" ht="15.75" x14ac:dyDescent="0.25">
      <c r="A12" s="145" t="s">
        <v>75</v>
      </c>
      <c r="B12" s="145"/>
      <c r="C12" s="145"/>
      <c r="D12" s="145"/>
      <c r="E12" s="3">
        <v>162679.35299999994</v>
      </c>
    </row>
    <row r="13" spans="1:5" ht="15.75" x14ac:dyDescent="0.25">
      <c r="A13" s="145" t="s">
        <v>76</v>
      </c>
      <c r="B13" s="145" t="s">
        <v>48</v>
      </c>
      <c r="C13" s="145" t="s">
        <v>48</v>
      </c>
      <c r="D13" s="145"/>
      <c r="E13" s="3">
        <v>11441.355000000001</v>
      </c>
    </row>
    <row r="14" spans="1:5" ht="15.75" x14ac:dyDescent="0.25">
      <c r="A14" s="145" t="s">
        <v>74</v>
      </c>
      <c r="B14" s="145" t="s">
        <v>52</v>
      </c>
      <c r="C14" s="145" t="s">
        <v>52</v>
      </c>
      <c r="D14" s="145"/>
      <c r="E14" s="3">
        <v>1233.8530000000001</v>
      </c>
    </row>
    <row r="15" spans="1:5" ht="18.75" x14ac:dyDescent="0.3">
      <c r="A15" s="148" t="s">
        <v>60</v>
      </c>
      <c r="B15" s="148"/>
      <c r="C15" s="148"/>
      <c r="D15" s="148"/>
      <c r="E15" s="11">
        <f>SUM(E12:E14)</f>
        <v>175354.56099999996</v>
      </c>
    </row>
    <row r="16" spans="1:5" x14ac:dyDescent="0.25">
      <c r="A16" t="s">
        <v>147</v>
      </c>
    </row>
    <row r="17" spans="1:5" ht="27" customHeight="1" x14ac:dyDescent="0.25">
      <c r="A17" s="156" t="s">
        <v>77</v>
      </c>
      <c r="B17" s="156"/>
      <c r="C17" s="156"/>
      <c r="D17" s="156"/>
      <c r="E17" s="156"/>
    </row>
    <row r="18" spans="1:5" x14ac:dyDescent="0.25">
      <c r="A18" s="156" t="s">
        <v>238</v>
      </c>
      <c r="B18" s="156"/>
    </row>
  </sheetData>
  <mergeCells count="11">
    <mergeCell ref="A18:B18"/>
    <mergeCell ref="A15:D15"/>
    <mergeCell ref="A17:E17"/>
    <mergeCell ref="A13:D13"/>
    <mergeCell ref="A14:D14"/>
    <mergeCell ref="A12:D12"/>
    <mergeCell ref="A7:E7"/>
    <mergeCell ref="A8:E8"/>
    <mergeCell ref="A9:E9"/>
    <mergeCell ref="A10:E10"/>
    <mergeCell ref="A11:D11"/>
  </mergeCells>
  <pageMargins left="0.9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025B-CCEF-47BE-AC14-4B1E92B3F37F}">
  <sheetPr>
    <tabColor theme="9" tint="-0.249977111117893"/>
  </sheetPr>
  <dimension ref="A7:E15"/>
  <sheetViews>
    <sheetView showGridLines="0" workbookViewId="0">
      <selection activeCell="E33" sqref="E33"/>
    </sheetView>
  </sheetViews>
  <sheetFormatPr baseColWidth="10" defaultRowHeight="15" x14ac:dyDescent="0.25"/>
  <cols>
    <col min="4" max="4" width="29.5703125" customWidth="1"/>
    <col min="5" max="5" width="17.7109375" customWidth="1"/>
  </cols>
  <sheetData>
    <row r="7" spans="1:5" ht="32.450000000000003" customHeight="1" x14ac:dyDescent="0.25">
      <c r="A7" s="157" t="s">
        <v>226</v>
      </c>
      <c r="B7" s="157"/>
      <c r="C7" s="157"/>
      <c r="D7" s="157"/>
      <c r="E7" s="157"/>
    </row>
    <row r="8" spans="1:5" ht="15.75" x14ac:dyDescent="0.25">
      <c r="A8" s="140" t="s">
        <v>82</v>
      </c>
      <c r="B8" s="141"/>
      <c r="C8" s="141"/>
      <c r="D8" s="141"/>
      <c r="E8" s="142"/>
    </row>
    <row r="9" spans="1:5" x14ac:dyDescent="0.25">
      <c r="A9" s="136" t="s">
        <v>43</v>
      </c>
      <c r="B9" s="136"/>
      <c r="C9" s="136"/>
      <c r="D9" s="136"/>
      <c r="E9" s="136"/>
    </row>
    <row r="10" spans="1:5" ht="18.75" x14ac:dyDescent="0.3">
      <c r="A10" s="147" t="s">
        <v>83</v>
      </c>
      <c r="B10" s="147"/>
      <c r="C10" s="147"/>
      <c r="D10" s="147"/>
      <c r="E10" s="32" t="s">
        <v>55</v>
      </c>
    </row>
    <row r="11" spans="1:5" ht="15.75" x14ac:dyDescent="0.25">
      <c r="A11" s="145" t="s">
        <v>145</v>
      </c>
      <c r="B11" s="145"/>
      <c r="C11" s="145"/>
      <c r="D11" s="145"/>
      <c r="E11" s="3">
        <v>13264.734</v>
      </c>
    </row>
    <row r="12" spans="1:5" ht="15.75" x14ac:dyDescent="0.25">
      <c r="A12" s="145" t="s">
        <v>84</v>
      </c>
      <c r="B12" s="145"/>
      <c r="C12" s="145"/>
      <c r="D12" s="145"/>
      <c r="E12" s="3">
        <v>162089.82699999993</v>
      </c>
    </row>
    <row r="13" spans="1:5" ht="18.75" x14ac:dyDescent="0.3">
      <c r="A13" s="148" t="s">
        <v>60</v>
      </c>
      <c r="B13" s="148"/>
      <c r="C13" s="148"/>
      <c r="D13" s="148"/>
      <c r="E13" s="11">
        <f>SUM(E11:E12)</f>
        <v>175354.56099999993</v>
      </c>
    </row>
    <row r="14" spans="1:5" x14ac:dyDescent="0.25">
      <c r="A14" t="s">
        <v>147</v>
      </c>
    </row>
    <row r="15" spans="1:5" x14ac:dyDescent="0.25">
      <c r="A15" s="156" t="s">
        <v>238</v>
      </c>
      <c r="B15" s="156"/>
    </row>
  </sheetData>
  <mergeCells count="8">
    <mergeCell ref="A15:B15"/>
    <mergeCell ref="A12:D12"/>
    <mergeCell ref="A13:D13"/>
    <mergeCell ref="A7:E7"/>
    <mergeCell ref="A8:E8"/>
    <mergeCell ref="A9:E9"/>
    <mergeCell ref="A10:D10"/>
    <mergeCell ref="A11:D11"/>
  </mergeCells>
  <pageMargins left="1.03" right="0.7" top="0.75" bottom="0.75" header="0.3" footer="0.3"/>
  <pageSetup paperSize="9" orientation="portrait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5DCD-41A9-4565-9AA6-4EB62553AC85}">
  <sheetPr>
    <tabColor theme="9" tint="-0.249977111117893"/>
  </sheetPr>
  <dimension ref="A2:X53"/>
  <sheetViews>
    <sheetView topLeftCell="A3" zoomScaleNormal="100" workbookViewId="0">
      <selection activeCell="A37" sqref="A37"/>
    </sheetView>
  </sheetViews>
  <sheetFormatPr baseColWidth="10" defaultRowHeight="15" x14ac:dyDescent="0.25"/>
  <cols>
    <col min="1" max="1" width="40.7109375" bestFit="1" customWidth="1"/>
    <col min="2" max="23" width="11.5703125" customWidth="1"/>
    <col min="26" max="26" width="15.28515625" customWidth="1"/>
    <col min="27" max="27" width="32.28515625" customWidth="1"/>
  </cols>
  <sheetData>
    <row r="2" spans="1:24" x14ac:dyDescent="0.25">
      <c r="B2" s="57"/>
    </row>
    <row r="4" spans="1:24" ht="19.5" thickBot="1" x14ac:dyDescent="0.35">
      <c r="A4" s="6"/>
    </row>
    <row r="5" spans="1:24" ht="15.75" thickBot="1" x14ac:dyDescent="0.3">
      <c r="A5" s="159" t="s">
        <v>240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</row>
    <row r="6" spans="1:24" x14ac:dyDescent="0.25">
      <c r="A6" s="167" t="s">
        <v>218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</row>
    <row r="7" spans="1:24" x14ac:dyDescent="0.25">
      <c r="A7" s="144" t="s">
        <v>243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4" ht="15.75" x14ac:dyDescent="0.25">
      <c r="A8" s="8" t="s">
        <v>66</v>
      </c>
      <c r="B8" s="8">
        <v>2022</v>
      </c>
      <c r="C8" s="8">
        <v>2023</v>
      </c>
      <c r="D8" s="8">
        <v>2024</v>
      </c>
      <c r="E8" s="8">
        <v>2025</v>
      </c>
      <c r="F8" s="8">
        <v>2026</v>
      </c>
      <c r="G8" s="8">
        <v>2027</v>
      </c>
      <c r="H8" s="8">
        <v>2028</v>
      </c>
      <c r="I8" s="8">
        <v>2029</v>
      </c>
      <c r="J8" s="8">
        <v>2030</v>
      </c>
      <c r="K8" s="8">
        <v>2031</v>
      </c>
      <c r="L8" s="8">
        <v>2032</v>
      </c>
      <c r="M8" s="8">
        <v>2033</v>
      </c>
      <c r="N8" s="8">
        <v>2034</v>
      </c>
      <c r="O8" s="8">
        <v>2035</v>
      </c>
      <c r="P8" s="8">
        <v>2036</v>
      </c>
      <c r="Q8" s="8">
        <v>2037</v>
      </c>
      <c r="R8" s="8">
        <v>2038</v>
      </c>
      <c r="S8" s="8">
        <v>2039</v>
      </c>
      <c r="T8" s="8">
        <v>2040</v>
      </c>
      <c r="U8" s="8">
        <v>2041</v>
      </c>
      <c r="V8" s="8">
        <v>2042</v>
      </c>
      <c r="W8" s="8">
        <v>2043</v>
      </c>
      <c r="X8" s="8" t="s">
        <v>60</v>
      </c>
    </row>
    <row r="9" spans="1:24" x14ac:dyDescent="0.25">
      <c r="A9" s="4" t="s">
        <v>61</v>
      </c>
      <c r="B9" s="5">
        <f>SUM(B10:B19)</f>
        <v>18531.388059109999</v>
      </c>
      <c r="C9" s="5">
        <v>12505.17819247648</v>
      </c>
      <c r="D9" s="5">
        <v>22565.763774895251</v>
      </c>
      <c r="E9" s="5">
        <v>23055.398686567656</v>
      </c>
      <c r="F9" s="5">
        <v>19959.189795732844</v>
      </c>
      <c r="G9" s="5">
        <v>16238.716163497309</v>
      </c>
      <c r="H9" s="5">
        <v>17582.837315119687</v>
      </c>
      <c r="I9" s="5">
        <v>4311.6588630547822</v>
      </c>
      <c r="J9" s="5">
        <v>13126.94576432147</v>
      </c>
      <c r="K9" s="5">
        <v>2292.2908672074595</v>
      </c>
      <c r="L9" s="5">
        <v>2.2084991244616785</v>
      </c>
      <c r="M9" s="5">
        <v>4168.3984935959197</v>
      </c>
      <c r="N9" s="5">
        <v>3005.2418437536062</v>
      </c>
      <c r="O9" s="5">
        <v>4580.2144792375339</v>
      </c>
      <c r="P9" s="5">
        <v>5777.4983631226814</v>
      </c>
      <c r="Q9" s="5">
        <v>0.29425367162352134</v>
      </c>
      <c r="R9" s="5">
        <v>0.12410699075277769</v>
      </c>
      <c r="S9" s="5">
        <v>0.10609145983705189</v>
      </c>
      <c r="T9" s="5">
        <v>0.10609145983705189</v>
      </c>
      <c r="U9" s="5">
        <v>0.10609145983705189</v>
      </c>
      <c r="V9" s="5">
        <v>9.5081968721886137E-2</v>
      </c>
      <c r="W9" s="5">
        <v>9.5081968721886137E-2</v>
      </c>
      <c r="X9" s="5">
        <v>175354.277</v>
      </c>
    </row>
    <row r="10" spans="1:24" x14ac:dyDescent="0.25">
      <c r="A10" t="s">
        <v>65</v>
      </c>
      <c r="B10" s="2">
        <v>1128.7190000000001</v>
      </c>
      <c r="C10" s="2">
        <v>3559.9829999999997</v>
      </c>
      <c r="D10" s="2">
        <v>615.32299999999998</v>
      </c>
      <c r="E10" s="2">
        <v>1721.9050000000002</v>
      </c>
      <c r="F10" s="2">
        <v>885.68000000000006</v>
      </c>
      <c r="G10" s="2">
        <v>3413.9880000000003</v>
      </c>
      <c r="H10" s="2">
        <v>1813.4169999999999</v>
      </c>
      <c r="I10" s="2">
        <v>835</v>
      </c>
      <c r="J10" s="2">
        <v>2194</v>
      </c>
      <c r="K10" s="2">
        <v>1440</v>
      </c>
      <c r="L10" s="2">
        <v>0</v>
      </c>
      <c r="M10" s="2">
        <v>1617.183</v>
      </c>
      <c r="N10" s="2">
        <v>540.31799999999998</v>
      </c>
      <c r="O10" s="2">
        <v>1104</v>
      </c>
      <c r="P10" s="2">
        <v>1250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23554.384999999998</v>
      </c>
    </row>
    <row r="11" spans="1:24" x14ac:dyDescent="0.25">
      <c r="A11" t="s">
        <v>46</v>
      </c>
      <c r="B11" s="2">
        <v>5487.6671600600002</v>
      </c>
      <c r="C11" s="2">
        <v>975.30523155702042</v>
      </c>
      <c r="D11" s="2">
        <v>4663.763580222856</v>
      </c>
      <c r="E11" s="2">
        <v>2519.5176813678299</v>
      </c>
      <c r="F11" s="2">
        <v>5349.0196611639421</v>
      </c>
      <c r="G11" s="2">
        <v>7625.1535379235283</v>
      </c>
      <c r="H11" s="2">
        <v>6042.2058009037219</v>
      </c>
      <c r="I11" s="2">
        <v>2044.7831613726119</v>
      </c>
      <c r="J11" s="2">
        <v>6759.3201180628093</v>
      </c>
      <c r="K11" s="2">
        <v>851.57431413429413</v>
      </c>
      <c r="L11" s="2">
        <v>1.568011626273619</v>
      </c>
      <c r="M11" s="2">
        <v>298.37021231378009</v>
      </c>
      <c r="N11" s="2">
        <v>1428.2625900819826</v>
      </c>
      <c r="O11" s="2">
        <v>3402.1202255659105</v>
      </c>
      <c r="P11" s="2">
        <v>3251.5921094510581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51114.950999999986</v>
      </c>
    </row>
    <row r="12" spans="1:24" x14ac:dyDescent="0.25">
      <c r="A12" t="s">
        <v>58</v>
      </c>
      <c r="B12" s="2">
        <v>31.914999999999999</v>
      </c>
      <c r="C12" s="2">
        <v>0</v>
      </c>
      <c r="D12" s="2">
        <v>31.948</v>
      </c>
      <c r="E12" s="2">
        <v>433.96199999999999</v>
      </c>
      <c r="F12" s="2">
        <v>269</v>
      </c>
      <c r="G12" s="2">
        <v>294</v>
      </c>
      <c r="H12" s="2">
        <v>232</v>
      </c>
      <c r="I12" s="2">
        <v>0</v>
      </c>
      <c r="J12" s="2">
        <v>1000</v>
      </c>
      <c r="K12" s="2">
        <v>0</v>
      </c>
      <c r="L12" s="2">
        <v>0</v>
      </c>
      <c r="M12" s="2">
        <v>0</v>
      </c>
      <c r="N12" s="2">
        <v>0</v>
      </c>
      <c r="O12" s="2">
        <v>73.8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2708.7889999999998</v>
      </c>
    </row>
    <row r="13" spans="1:24" x14ac:dyDescent="0.25">
      <c r="A13" t="s">
        <v>47</v>
      </c>
      <c r="B13" s="2">
        <v>24.815999999999999</v>
      </c>
      <c r="C13" s="2">
        <v>96.29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415.39600000000002</v>
      </c>
    </row>
    <row r="14" spans="1:24" x14ac:dyDescent="0.25">
      <c r="A14" t="s">
        <v>56</v>
      </c>
      <c r="B14" s="2">
        <v>4054.1640000000002</v>
      </c>
      <c r="C14" s="2">
        <v>2750.2089999999998</v>
      </c>
      <c r="D14" s="2">
        <v>7279.5350000000008</v>
      </c>
      <c r="E14" s="2">
        <v>6513.5810000000001</v>
      </c>
      <c r="F14" s="2">
        <v>9233.3190000000013</v>
      </c>
      <c r="G14" s="2">
        <v>3728.8649999999998</v>
      </c>
      <c r="H14" s="2">
        <v>7040.4449999999997</v>
      </c>
      <c r="I14" s="2">
        <v>1342.893</v>
      </c>
      <c r="J14" s="2">
        <v>1872.8009999999999</v>
      </c>
      <c r="K14" s="2">
        <v>0</v>
      </c>
      <c r="L14" s="2">
        <v>0</v>
      </c>
      <c r="M14" s="2">
        <v>2252.444</v>
      </c>
      <c r="N14" s="2">
        <v>1036.367</v>
      </c>
      <c r="O14" s="2">
        <v>0</v>
      </c>
      <c r="P14" s="2">
        <v>1275.6120000000001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49736.000000000022</v>
      </c>
    </row>
    <row r="15" spans="1:24" x14ac:dyDescent="0.25">
      <c r="A15" t="s">
        <v>49</v>
      </c>
      <c r="B15" s="2">
        <v>8.5324999999999998E-2</v>
      </c>
      <c r="C15" s="2">
        <v>0.13566917293233083</v>
      </c>
      <c r="D15" s="14">
        <v>0.13566917293233083</v>
      </c>
      <c r="E15" s="2">
        <v>0.13566917293233083</v>
      </c>
      <c r="F15" s="2">
        <v>0.13566917293233083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0.69400000000000006</v>
      </c>
    </row>
    <row r="16" spans="1:24" x14ac:dyDescent="0.25">
      <c r="A16" t="s">
        <v>50</v>
      </c>
      <c r="B16" s="2">
        <v>4.0244239999999998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0.21299999999999999</v>
      </c>
    </row>
    <row r="17" spans="1:24" x14ac:dyDescent="0.25">
      <c r="A17" t="s">
        <v>51</v>
      </c>
      <c r="B17" s="2">
        <v>0</v>
      </c>
      <c r="C17" s="2">
        <v>0</v>
      </c>
      <c r="D17" s="2">
        <v>604</v>
      </c>
      <c r="E17" s="2">
        <v>96.7</v>
      </c>
      <c r="F17" s="2">
        <v>0</v>
      </c>
      <c r="G17" s="2">
        <v>0</v>
      </c>
      <c r="H17" s="2">
        <v>361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1061.7</v>
      </c>
    </row>
    <row r="18" spans="1:24" x14ac:dyDescent="0.25">
      <c r="A18" t="s">
        <v>57</v>
      </c>
      <c r="B18" s="2">
        <v>7652.4893987299993</v>
      </c>
      <c r="C18" s="2">
        <v>5115.9570000000003</v>
      </c>
      <c r="D18" s="2">
        <v>9368.1290000000008</v>
      </c>
      <c r="E18" s="2">
        <v>11744.848000000002</v>
      </c>
      <c r="F18" s="2">
        <v>4200.616</v>
      </c>
      <c r="G18" s="2">
        <v>1065.7860000000001</v>
      </c>
      <c r="H18" s="2">
        <v>1931.9359999999999</v>
      </c>
      <c r="I18" s="2">
        <v>75.409000000000006</v>
      </c>
      <c r="J18" s="2">
        <v>1300.075</v>
      </c>
      <c r="K18" s="2">
        <v>7.4999999999999997E-2</v>
      </c>
      <c r="L18" s="2">
        <v>7.4999999999999997E-2</v>
      </c>
      <c r="M18" s="2">
        <v>7.4999999999999997E-2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45892.165000000001</v>
      </c>
    </row>
    <row r="19" spans="1:24" x14ac:dyDescent="0.25">
      <c r="A19" t="s">
        <v>59</v>
      </c>
      <c r="B19" s="2">
        <v>147.50775132000001</v>
      </c>
      <c r="C19" s="2">
        <v>7.2982917465262487</v>
      </c>
      <c r="D19" s="2">
        <v>2.9295254994627449</v>
      </c>
      <c r="E19" s="2">
        <v>24.749336026892635</v>
      </c>
      <c r="F19" s="2">
        <v>21.419465395969315</v>
      </c>
      <c r="G19" s="2">
        <v>110.923625573781</v>
      </c>
      <c r="H19" s="2">
        <v>161.83351421596481</v>
      </c>
      <c r="I19" s="2">
        <v>13.573701682170732</v>
      </c>
      <c r="J19" s="2">
        <v>0.74964625865992329</v>
      </c>
      <c r="K19" s="2">
        <v>0.64155307316556853</v>
      </c>
      <c r="L19" s="2">
        <v>0.56548749818805966</v>
      </c>
      <c r="M19" s="2">
        <v>0.32628128214036717</v>
      </c>
      <c r="N19" s="2">
        <v>0.29425367162352134</v>
      </c>
      <c r="O19" s="2">
        <v>0.29425367162352134</v>
      </c>
      <c r="P19" s="2">
        <v>0.29425367162352134</v>
      </c>
      <c r="Q19" s="2">
        <v>0.29425367162352134</v>
      </c>
      <c r="R19" s="2">
        <v>0.12410699075277769</v>
      </c>
      <c r="S19" s="2">
        <v>0.10609145983705189</v>
      </c>
      <c r="T19" s="2">
        <v>0.10609145983705189</v>
      </c>
      <c r="U19" s="2">
        <v>0.10609145983705189</v>
      </c>
      <c r="V19" s="2">
        <v>9.5081968721886137E-2</v>
      </c>
      <c r="W19" s="2">
        <v>9.5081968721886137E-2</v>
      </c>
      <c r="X19" s="2">
        <v>869.98399999999992</v>
      </c>
    </row>
    <row r="20" spans="1:24" x14ac:dyDescent="0.25">
      <c r="A20" s="4" t="s">
        <v>62</v>
      </c>
      <c r="B20" s="5">
        <f>SUM(B21:B30)</f>
        <v>14259.004926529</v>
      </c>
      <c r="C20" s="5">
        <v>12339.2</v>
      </c>
      <c r="D20" s="5">
        <v>11259.297</v>
      </c>
      <c r="E20" s="5">
        <v>9720.273000000001</v>
      </c>
      <c r="F20" s="5">
        <v>8005.8230000000003</v>
      </c>
      <c r="G20" s="5">
        <v>6153.3820000000014</v>
      </c>
      <c r="H20" s="5">
        <v>5039.6679999999997</v>
      </c>
      <c r="I20" s="5">
        <v>3509.2689999999998</v>
      </c>
      <c r="J20" s="5">
        <v>3080.1009999999997</v>
      </c>
      <c r="K20" s="5">
        <v>1942.0260000000001</v>
      </c>
      <c r="L20" s="5">
        <v>1747.2960000000003</v>
      </c>
      <c r="M20" s="5">
        <v>1532.6079999999999</v>
      </c>
      <c r="N20" s="5">
        <v>1154.241</v>
      </c>
      <c r="O20" s="5">
        <v>755.22700000000009</v>
      </c>
      <c r="P20" s="5">
        <v>259.98899999999998</v>
      </c>
      <c r="Q20" s="5">
        <v>1.7999999999999999E-2</v>
      </c>
      <c r="R20" s="5">
        <v>1.2E-2</v>
      </c>
      <c r="S20" s="5">
        <v>1.0999999999999999E-2</v>
      </c>
      <c r="T20" s="5">
        <v>8.0000000000000002E-3</v>
      </c>
      <c r="U20" s="5">
        <v>6.0000000000000001E-3</v>
      </c>
      <c r="V20" s="5">
        <v>4.0000000000000001E-3</v>
      </c>
      <c r="W20" s="5">
        <v>2E-3</v>
      </c>
      <c r="X20" s="5">
        <v>85245.260999999984</v>
      </c>
    </row>
    <row r="21" spans="1:24" x14ac:dyDescent="0.25">
      <c r="A21" t="s">
        <v>65</v>
      </c>
      <c r="B21" s="2">
        <v>1817.1851309000001</v>
      </c>
      <c r="C21" s="2">
        <v>2011.1100000000006</v>
      </c>
      <c r="D21" s="2">
        <v>1632.8130000000003</v>
      </c>
      <c r="E21" s="2">
        <v>1560.9990000000003</v>
      </c>
      <c r="F21" s="2">
        <v>1408.6640000000002</v>
      </c>
      <c r="G21" s="2">
        <v>1267.1099999999999</v>
      </c>
      <c r="H21" s="2">
        <v>1016.947</v>
      </c>
      <c r="I21" s="2">
        <v>855.31600000000003</v>
      </c>
      <c r="J21" s="2">
        <v>770.56299999999999</v>
      </c>
      <c r="K21" s="2">
        <v>583.48299999999995</v>
      </c>
      <c r="L21" s="2">
        <v>461.08199999999999</v>
      </c>
      <c r="M21" s="2">
        <v>372.13800000000003</v>
      </c>
      <c r="N21" s="2">
        <v>253.74600000000001</v>
      </c>
      <c r="O21" s="2">
        <v>168.399</v>
      </c>
      <c r="P21" s="2">
        <v>56.25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15259.294000000002</v>
      </c>
    </row>
    <row r="22" spans="1:24" x14ac:dyDescent="0.25">
      <c r="A22" t="s">
        <v>46</v>
      </c>
      <c r="B22" s="2">
        <v>4611.8253818390003</v>
      </c>
      <c r="C22" s="2">
        <v>4065.7200000000003</v>
      </c>
      <c r="D22" s="2">
        <v>3878.489</v>
      </c>
      <c r="E22" s="2">
        <v>3513.1699999999996</v>
      </c>
      <c r="F22" s="2">
        <v>3247.0929999999998</v>
      </c>
      <c r="G22" s="2">
        <v>2751.6569999999997</v>
      </c>
      <c r="H22" s="2">
        <v>2244.2449999999994</v>
      </c>
      <c r="I22" s="2">
        <v>1705.0609999999997</v>
      </c>
      <c r="J22" s="2">
        <v>1497.6129999999998</v>
      </c>
      <c r="K22" s="2">
        <v>904.63200000000006</v>
      </c>
      <c r="L22" s="2">
        <v>832.32</v>
      </c>
      <c r="M22" s="2">
        <v>815.93299999999999</v>
      </c>
      <c r="N22" s="2">
        <v>721.79099999999994</v>
      </c>
      <c r="O22" s="2">
        <v>468.303</v>
      </c>
      <c r="P22" s="2">
        <v>146.31299999999999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32680.625000000004</v>
      </c>
    </row>
    <row r="23" spans="1:24" x14ac:dyDescent="0.25">
      <c r="A23" t="s">
        <v>58</v>
      </c>
      <c r="B23" s="2">
        <v>52.502518250000001</v>
      </c>
      <c r="C23" s="2">
        <v>211.97800000000001</v>
      </c>
      <c r="D23" s="2">
        <v>211.97800000000001</v>
      </c>
      <c r="E23" s="2">
        <v>208.78300000000002</v>
      </c>
      <c r="F23" s="2">
        <v>164.92600000000002</v>
      </c>
      <c r="G23" s="2">
        <v>138.52800000000002</v>
      </c>
      <c r="H23" s="2">
        <v>110.563</v>
      </c>
      <c r="I23" s="2">
        <v>92.141000000000005</v>
      </c>
      <c r="J23" s="2">
        <v>92.141000000000005</v>
      </c>
      <c r="K23" s="2">
        <v>7.38</v>
      </c>
      <c r="L23" s="2">
        <v>7.38</v>
      </c>
      <c r="M23" s="2">
        <v>7.38</v>
      </c>
      <c r="N23" s="2">
        <v>7.38</v>
      </c>
      <c r="O23" s="2">
        <v>3.69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1548.4670000000001</v>
      </c>
    </row>
    <row r="24" spans="1:24" x14ac:dyDescent="0.25">
      <c r="A24" t="s">
        <v>47</v>
      </c>
      <c r="B24" s="2">
        <v>4.9386299999999999</v>
      </c>
      <c r="C24" s="2">
        <v>3.8029999999999999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40.129999999999995</v>
      </c>
    </row>
    <row r="25" spans="1:24" x14ac:dyDescent="0.25">
      <c r="A25" t="s">
        <v>56</v>
      </c>
      <c r="B25" s="2">
        <v>4944.368961021999</v>
      </c>
      <c r="C25" s="2">
        <v>3982.4639999999999</v>
      </c>
      <c r="D25" s="2">
        <v>3857.6</v>
      </c>
      <c r="E25" s="2">
        <v>3226.0789999999993</v>
      </c>
      <c r="F25" s="2">
        <v>2632.7150000000001</v>
      </c>
      <c r="G25" s="2">
        <v>1710.2680000000007</v>
      </c>
      <c r="H25" s="2">
        <v>1409.0910000000001</v>
      </c>
      <c r="I25" s="2">
        <v>745.4860000000001</v>
      </c>
      <c r="J25" s="2">
        <v>609.18200000000002</v>
      </c>
      <c r="K25" s="2">
        <v>446.45100000000002</v>
      </c>
      <c r="L25" s="2">
        <v>446.45100000000002</v>
      </c>
      <c r="M25" s="2">
        <v>337.11</v>
      </c>
      <c r="N25" s="2">
        <v>171.28700000000001</v>
      </c>
      <c r="O25" s="2">
        <v>114.80500000000001</v>
      </c>
      <c r="P25" s="2">
        <v>57.402000000000001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25825.978999999996</v>
      </c>
    </row>
    <row r="26" spans="1:24" x14ac:dyDescent="0.25">
      <c r="A26" t="s">
        <v>49</v>
      </c>
      <c r="B26" s="2">
        <v>9.9963999999999973E-3</v>
      </c>
      <c r="C26" s="2">
        <v>7.0000000000000001E-3</v>
      </c>
      <c r="D26" s="2">
        <v>3.0000000000000001E-3</v>
      </c>
      <c r="E26" s="2">
        <v>3.0000000000000001E-3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2.1999999999999999E-2</v>
      </c>
    </row>
    <row r="27" spans="1:24" x14ac:dyDescent="0.25">
      <c r="A27" t="s">
        <v>50</v>
      </c>
      <c r="B27" s="2">
        <v>29.67747322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4.0000000000000001E-3</v>
      </c>
    </row>
    <row r="28" spans="1:24" x14ac:dyDescent="0.25">
      <c r="A28" t="s">
        <v>51</v>
      </c>
      <c r="B28" s="93">
        <v>0</v>
      </c>
      <c r="C28" s="2">
        <v>107.61399999999999</v>
      </c>
      <c r="D28" s="2">
        <v>107.61399999999999</v>
      </c>
      <c r="E28" s="2">
        <v>47.213999999999999</v>
      </c>
      <c r="F28" s="2">
        <v>37.543999999999997</v>
      </c>
      <c r="G28" s="2">
        <v>37.543999999999997</v>
      </c>
      <c r="H28" s="2">
        <v>37.543999999999997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501.45999999999992</v>
      </c>
    </row>
    <row r="29" spans="1:24" x14ac:dyDescent="0.25">
      <c r="A29" t="s">
        <v>57</v>
      </c>
      <c r="B29" s="2">
        <v>2626.3894943389996</v>
      </c>
      <c r="C29" s="2">
        <v>1937.491</v>
      </c>
      <c r="D29" s="2">
        <v>1552.0940000000001</v>
      </c>
      <c r="E29" s="2">
        <v>1145.433</v>
      </c>
      <c r="F29" s="2">
        <v>497.47300000000001</v>
      </c>
      <c r="G29" s="2">
        <v>231.90700000000001</v>
      </c>
      <c r="H29" s="2">
        <v>210.41199999999998</v>
      </c>
      <c r="I29" s="2">
        <v>110.52200000000001</v>
      </c>
      <c r="J29" s="2">
        <v>110.518</v>
      </c>
      <c r="K29" s="2">
        <v>1.2999999999999999E-2</v>
      </c>
      <c r="L29" s="2">
        <v>8.9999999999999993E-3</v>
      </c>
      <c r="M29" s="2">
        <v>4.0000000000000001E-3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9236.8460000000014</v>
      </c>
    </row>
    <row r="30" spans="1:24" x14ac:dyDescent="0.25">
      <c r="A30" t="s">
        <v>59</v>
      </c>
      <c r="B30" s="2">
        <v>172.10734055900002</v>
      </c>
      <c r="C30" s="2">
        <v>19.013000000000002</v>
      </c>
      <c r="D30" s="2">
        <v>18.706</v>
      </c>
      <c r="E30" s="2">
        <v>18.592000000000002</v>
      </c>
      <c r="F30" s="2">
        <v>17.408000000000001</v>
      </c>
      <c r="G30" s="2">
        <v>16.368000000000002</v>
      </c>
      <c r="H30" s="2">
        <v>10.866000000000001</v>
      </c>
      <c r="I30" s="2">
        <v>0.7430000000000001</v>
      </c>
      <c r="J30" s="2">
        <v>8.4000000000000005E-2</v>
      </c>
      <c r="K30" s="2">
        <v>6.7000000000000004E-2</v>
      </c>
      <c r="L30" s="2">
        <v>5.3999999999999999E-2</v>
      </c>
      <c r="M30" s="2">
        <v>4.300000000000001E-2</v>
      </c>
      <c r="N30" s="2">
        <v>3.7000000000000005E-2</v>
      </c>
      <c r="O30" s="2">
        <v>0.03</v>
      </c>
      <c r="P30" s="2">
        <v>2.4E-2</v>
      </c>
      <c r="Q30" s="2">
        <v>1.7999999999999999E-2</v>
      </c>
      <c r="R30" s="2">
        <v>1.2E-2</v>
      </c>
      <c r="S30" s="2">
        <v>1.0999999999999999E-2</v>
      </c>
      <c r="T30" s="2">
        <v>8.0000000000000002E-3</v>
      </c>
      <c r="U30" s="2">
        <v>6.0000000000000001E-3</v>
      </c>
      <c r="V30" s="2">
        <v>4.0000000000000001E-3</v>
      </c>
      <c r="W30" s="2">
        <v>2E-3</v>
      </c>
      <c r="X30" s="2">
        <v>152.43400000000003</v>
      </c>
    </row>
    <row r="31" spans="1:24" x14ac:dyDescent="0.25">
      <c r="A31" s="4" t="s">
        <v>63</v>
      </c>
      <c r="B31" s="5">
        <f>+B32</f>
        <v>772.55016049999995</v>
      </c>
      <c r="C31" s="5">
        <v>661.74500000000012</v>
      </c>
      <c r="D31" s="5">
        <v>599.57100000000003</v>
      </c>
      <c r="E31" s="5">
        <v>513.07299999999998</v>
      </c>
      <c r="F31" s="5">
        <v>421.108</v>
      </c>
      <c r="G31" s="5">
        <v>317.76</v>
      </c>
      <c r="H31" s="5">
        <v>255.58400000000006</v>
      </c>
      <c r="I31" s="5">
        <v>184.25900000000001</v>
      </c>
      <c r="J31" s="5">
        <v>159.33500000000001</v>
      </c>
      <c r="K31" s="5">
        <v>98.205999999999989</v>
      </c>
      <c r="L31" s="5">
        <v>87.690999999999988</v>
      </c>
      <c r="M31" s="5">
        <v>75.527000000000001</v>
      </c>
      <c r="N31" s="5">
        <v>58.069999999999993</v>
      </c>
      <c r="O31" s="5">
        <v>38.446999999999996</v>
      </c>
      <c r="P31" s="5">
        <v>12.049000000000001</v>
      </c>
      <c r="Q31" s="5">
        <v>6.0000000000000001E-3</v>
      </c>
      <c r="R31" s="5">
        <v>4.0000000000000001E-3</v>
      </c>
      <c r="S31" s="5">
        <v>3.0000000000000001E-3</v>
      </c>
      <c r="T31" s="5">
        <v>3.0000000000000001E-3</v>
      </c>
      <c r="U31" s="5">
        <v>2E-3</v>
      </c>
      <c r="V31" s="5">
        <v>1E-3</v>
      </c>
      <c r="W31" s="5">
        <v>0</v>
      </c>
      <c r="X31" s="5">
        <v>4414.902</v>
      </c>
    </row>
    <row r="32" spans="1:24" x14ac:dyDescent="0.25">
      <c r="A32" t="s">
        <v>57</v>
      </c>
      <c r="B32" s="2">
        <v>772.55016049999995</v>
      </c>
      <c r="C32" s="2">
        <v>661.74500000000012</v>
      </c>
      <c r="D32" s="2">
        <v>599.57100000000003</v>
      </c>
      <c r="E32" s="2">
        <v>513.07299999999998</v>
      </c>
      <c r="F32" s="2">
        <v>421.108</v>
      </c>
      <c r="G32" s="2">
        <v>317.76</v>
      </c>
      <c r="H32" s="2">
        <v>255.58400000000006</v>
      </c>
      <c r="I32" s="2">
        <v>184.25900000000001</v>
      </c>
      <c r="J32" s="2">
        <v>159.33500000000001</v>
      </c>
      <c r="K32" s="2">
        <v>98.205999999999989</v>
      </c>
      <c r="L32" s="2">
        <v>87.690999999999988</v>
      </c>
      <c r="M32" s="2">
        <v>75.527000000000001</v>
      </c>
      <c r="N32" s="2">
        <v>58.069999999999993</v>
      </c>
      <c r="O32" s="2">
        <v>38.446999999999996</v>
      </c>
      <c r="P32" s="2">
        <v>12.049000000000001</v>
      </c>
      <c r="Q32" s="2">
        <v>6.0000000000000001E-3</v>
      </c>
      <c r="R32" s="2">
        <v>4.0000000000000001E-3</v>
      </c>
      <c r="S32" s="2">
        <v>3.0000000000000001E-3</v>
      </c>
      <c r="T32" s="2">
        <v>3.0000000000000001E-3</v>
      </c>
      <c r="U32" s="2">
        <v>2E-3</v>
      </c>
      <c r="V32" s="2">
        <v>1E-3</v>
      </c>
      <c r="W32" s="2">
        <v>0</v>
      </c>
      <c r="X32" s="2">
        <v>4414.902</v>
      </c>
    </row>
    <row r="33" spans="1:24" x14ac:dyDescent="0.25">
      <c r="A33" s="4" t="s">
        <v>64</v>
      </c>
      <c r="B33" s="5">
        <f>+B31+B20+B9</f>
        <v>33562.943146138998</v>
      </c>
      <c r="C33" s="5">
        <f t="shared" ref="C33:X33" si="0">+C31+C20+C9</f>
        <v>25506.12319247648</v>
      </c>
      <c r="D33" s="5">
        <f t="shared" si="0"/>
        <v>34424.63177489525</v>
      </c>
      <c r="E33" s="5">
        <f t="shared" si="0"/>
        <v>33288.744686567661</v>
      </c>
      <c r="F33" s="5">
        <f t="shared" si="0"/>
        <v>28386.120795732844</v>
      </c>
      <c r="G33" s="5">
        <f t="shared" si="0"/>
        <v>22709.858163497309</v>
      </c>
      <c r="H33" s="5">
        <f>+H31+H20+H9</f>
        <v>22878.089315119687</v>
      </c>
      <c r="I33" s="5">
        <f t="shared" si="0"/>
        <v>8005.1868630547815</v>
      </c>
      <c r="J33" s="5">
        <f t="shared" si="0"/>
        <v>16366.38176432147</v>
      </c>
      <c r="K33" s="5">
        <f t="shared" si="0"/>
        <v>4332.5228672074591</v>
      </c>
      <c r="L33" s="5">
        <f t="shared" si="0"/>
        <v>1837.195499124462</v>
      </c>
      <c r="M33" s="5">
        <f t="shared" si="0"/>
        <v>5776.5334935959199</v>
      </c>
      <c r="N33" s="5">
        <f t="shared" si="0"/>
        <v>4217.5528437536059</v>
      </c>
      <c r="O33" s="5">
        <f t="shared" si="0"/>
        <v>5373.8884792375338</v>
      </c>
      <c r="P33" s="5">
        <f t="shared" si="0"/>
        <v>6049.536363122681</v>
      </c>
      <c r="Q33" s="5">
        <f t="shared" si="0"/>
        <v>0.31825367162352136</v>
      </c>
      <c r="R33" s="5">
        <f t="shared" si="0"/>
        <v>0.14010699075277769</v>
      </c>
      <c r="S33" s="5">
        <f t="shared" si="0"/>
        <v>0.12009145983705188</v>
      </c>
      <c r="T33" s="5">
        <f t="shared" si="0"/>
        <v>0.11709145983705188</v>
      </c>
      <c r="U33" s="5">
        <f t="shared" si="0"/>
        <v>0.11409145983705188</v>
      </c>
      <c r="V33" s="5">
        <f t="shared" si="0"/>
        <v>0.10008196872188614</v>
      </c>
      <c r="W33" s="5">
        <f t="shared" si="0"/>
        <v>9.7081968721886139E-2</v>
      </c>
      <c r="X33" s="5">
        <f t="shared" si="0"/>
        <v>265014.44</v>
      </c>
    </row>
    <row r="34" spans="1:24" x14ac:dyDescent="0.25">
      <c r="A34" t="s">
        <v>147</v>
      </c>
    </row>
    <row r="35" spans="1:24" x14ac:dyDescent="0.25">
      <c r="A35" s="9" t="s">
        <v>85</v>
      </c>
    </row>
    <row r="36" spans="1:24" x14ac:dyDescent="0.25">
      <c r="A36" s="106"/>
      <c r="B36" s="103"/>
    </row>
    <row r="37" spans="1:24" x14ac:dyDescent="0.25">
      <c r="B37" s="2"/>
      <c r="C37" s="7"/>
    </row>
    <row r="38" spans="1:24" x14ac:dyDescent="0.25">
      <c r="B38" s="2"/>
      <c r="C38" s="7"/>
      <c r="D38" s="7"/>
      <c r="E38" s="5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x14ac:dyDescent="0.25">
      <c r="B39" s="7"/>
      <c r="C39" s="7"/>
      <c r="D39" s="7"/>
      <c r="E39" s="5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x14ac:dyDescent="0.25">
      <c r="C40" s="7"/>
      <c r="D40" s="7"/>
      <c r="E40" s="57"/>
    </row>
    <row r="41" spans="1:24" x14ac:dyDescent="0.25">
      <c r="C41" s="7"/>
      <c r="D41" s="7"/>
      <c r="E41" s="57"/>
    </row>
    <row r="42" spans="1:24" x14ac:dyDescent="0.25">
      <c r="C42" s="7"/>
      <c r="D42" s="7"/>
      <c r="E42" s="57"/>
    </row>
    <row r="43" spans="1:24" x14ac:dyDescent="0.25">
      <c r="C43" s="7"/>
      <c r="D43" s="7"/>
      <c r="E43" s="57"/>
    </row>
    <row r="44" spans="1:24" x14ac:dyDescent="0.25">
      <c r="C44" s="7"/>
      <c r="D44" s="7"/>
      <c r="E44" s="57"/>
    </row>
    <row r="45" spans="1:24" x14ac:dyDescent="0.25">
      <c r="C45" s="7"/>
      <c r="D45" s="7"/>
      <c r="E45" s="57"/>
    </row>
    <row r="46" spans="1:24" x14ac:dyDescent="0.25">
      <c r="C46" s="7"/>
      <c r="D46" s="7"/>
      <c r="E46" s="57"/>
    </row>
    <row r="47" spans="1:24" x14ac:dyDescent="0.25">
      <c r="C47" s="7"/>
      <c r="D47" s="7"/>
      <c r="E47" s="57"/>
    </row>
    <row r="48" spans="1:24" x14ac:dyDescent="0.25">
      <c r="C48" s="7"/>
    </row>
    <row r="49" spans="3:3" x14ac:dyDescent="0.25">
      <c r="C49" s="7"/>
    </row>
    <row r="50" spans="3:3" x14ac:dyDescent="0.25">
      <c r="C50" s="7"/>
    </row>
    <row r="51" spans="3:3" x14ac:dyDescent="0.25">
      <c r="C51" s="7"/>
    </row>
    <row r="52" spans="3:3" x14ac:dyDescent="0.25">
      <c r="C52" s="7"/>
    </row>
    <row r="53" spans="3:3" x14ac:dyDescent="0.25">
      <c r="C53" s="7"/>
    </row>
  </sheetData>
  <mergeCells count="3">
    <mergeCell ref="A5:X5"/>
    <mergeCell ref="A6:X6"/>
    <mergeCell ref="A7:X7"/>
  </mergeCell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289C-D504-4822-BCDA-9CB22589FE64}">
  <sheetPr>
    <tabColor theme="9" tint="-0.249977111117893"/>
  </sheetPr>
  <dimension ref="A4:Y25"/>
  <sheetViews>
    <sheetView zoomScaleNormal="100" workbookViewId="0">
      <selection activeCell="D11" sqref="D11"/>
    </sheetView>
  </sheetViews>
  <sheetFormatPr baseColWidth="10" defaultRowHeight="15" x14ac:dyDescent="0.25"/>
  <cols>
    <col min="1" max="1" width="20.42578125" bestFit="1" customWidth="1"/>
    <col min="2" max="23" width="9.5703125" customWidth="1"/>
    <col min="26" max="26" width="15.28515625" customWidth="1"/>
    <col min="27" max="27" width="32.28515625" customWidth="1"/>
  </cols>
  <sheetData>
    <row r="4" spans="1:25" ht="19.5" thickBot="1" x14ac:dyDescent="0.35">
      <c r="A4" s="59"/>
    </row>
    <row r="5" spans="1:25" ht="15.75" thickBot="1" x14ac:dyDescent="0.3">
      <c r="A5" s="159" t="s">
        <v>225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</row>
    <row r="6" spans="1:25" x14ac:dyDescent="0.25">
      <c r="A6" s="144" t="s">
        <v>43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</row>
    <row r="7" spans="1:25" x14ac:dyDescent="0.25">
      <c r="A7" s="144" t="s">
        <v>242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</row>
    <row r="8" spans="1:25" ht="15.75" x14ac:dyDescent="0.25">
      <c r="A8" s="8" t="s">
        <v>66</v>
      </c>
      <c r="B8" s="8">
        <v>2022</v>
      </c>
      <c r="C8" s="8">
        <v>2023</v>
      </c>
      <c r="D8" s="8">
        <v>2024</v>
      </c>
      <c r="E8" s="8">
        <v>2025</v>
      </c>
      <c r="F8" s="8">
        <v>2026</v>
      </c>
      <c r="G8" s="8">
        <v>2027</v>
      </c>
      <c r="H8" s="8">
        <v>2028</v>
      </c>
      <c r="I8" s="8">
        <v>2029</v>
      </c>
      <c r="J8" s="8">
        <v>2030</v>
      </c>
      <c r="K8" s="8">
        <v>2031</v>
      </c>
      <c r="L8" s="8">
        <v>2032</v>
      </c>
      <c r="M8" s="8">
        <v>2033</v>
      </c>
      <c r="N8" s="8">
        <v>2034</v>
      </c>
      <c r="O8" s="8">
        <v>2035</v>
      </c>
      <c r="P8" s="8">
        <v>2036</v>
      </c>
      <c r="Q8" s="8">
        <v>2037</v>
      </c>
      <c r="R8" s="8">
        <v>2038</v>
      </c>
      <c r="S8" s="8">
        <v>2039</v>
      </c>
      <c r="T8" s="8">
        <v>2040</v>
      </c>
      <c r="U8" s="8">
        <v>2041</v>
      </c>
      <c r="V8" s="8">
        <v>2042</v>
      </c>
      <c r="W8" s="8">
        <v>2043</v>
      </c>
      <c r="X8" s="8" t="s">
        <v>60</v>
      </c>
    </row>
    <row r="9" spans="1:25" s="80" customFormat="1" ht="18" customHeight="1" x14ac:dyDescent="0.25">
      <c r="A9" s="81" t="s">
        <v>153</v>
      </c>
      <c r="B9" s="82">
        <f t="shared" ref="B9:X9" si="0">SUM(B10:B12)</f>
        <v>16556.562366103673</v>
      </c>
      <c r="C9" s="82">
        <f t="shared" si="0"/>
        <v>16361.875996181643</v>
      </c>
      <c r="D9" s="82">
        <f t="shared" si="0"/>
        <v>16179.650182590693</v>
      </c>
      <c r="E9" s="82">
        <f t="shared" si="0"/>
        <v>18031.103943574904</v>
      </c>
      <c r="F9" s="82">
        <f t="shared" si="0"/>
        <v>11606.67811260802</v>
      </c>
      <c r="G9" s="82">
        <f t="shared" si="0"/>
        <v>27738.559224184497</v>
      </c>
      <c r="H9" s="82">
        <f t="shared" si="0"/>
        <v>9555.6966492108331</v>
      </c>
      <c r="I9" s="82">
        <f t="shared" si="0"/>
        <v>8685.6997913199684</v>
      </c>
      <c r="J9" s="82">
        <f t="shared" si="0"/>
        <v>22901.135360270644</v>
      </c>
      <c r="K9" s="82">
        <f t="shared" si="0"/>
        <v>7388.4048121213609</v>
      </c>
      <c r="L9" s="82">
        <f t="shared" si="0"/>
        <v>7044.5591214363394</v>
      </c>
      <c r="M9" s="82">
        <f t="shared" si="0"/>
        <v>6846.1076802932384</v>
      </c>
      <c r="N9" s="82">
        <f t="shared" si="0"/>
        <v>6577.6896214031176</v>
      </c>
      <c r="O9" s="82">
        <f t="shared" si="0"/>
        <v>6258.862262998824</v>
      </c>
      <c r="P9" s="82">
        <f t="shared" si="0"/>
        <v>5831.9169831930758</v>
      </c>
      <c r="Q9" s="82">
        <f t="shared" si="0"/>
        <v>6496.9367027034086</v>
      </c>
      <c r="R9" s="82">
        <f t="shared" si="0"/>
        <v>4752.8086743813055</v>
      </c>
      <c r="S9" s="82">
        <f t="shared" si="0"/>
        <v>4212.4735052483256</v>
      </c>
      <c r="T9" s="82">
        <f t="shared" si="0"/>
        <v>3670.044704649411</v>
      </c>
      <c r="U9" s="82">
        <f t="shared" si="0"/>
        <v>2467.8931980332259</v>
      </c>
      <c r="V9" s="82">
        <f t="shared" si="0"/>
        <v>2093.8261270281901</v>
      </c>
      <c r="W9" s="82">
        <f t="shared" si="0"/>
        <v>1795.4002138241717</v>
      </c>
      <c r="X9" s="82">
        <f t="shared" si="0"/>
        <v>213053.88523335889</v>
      </c>
      <c r="Y9" s="90"/>
    </row>
    <row r="10" spans="1:25" ht="18" customHeight="1" x14ac:dyDescent="0.25">
      <c r="A10" t="s">
        <v>203</v>
      </c>
      <c r="B10" s="2">
        <f>+('8.Deuda Externa- Plan de pago'!B9)*$B$23</f>
        <v>10750.571375660185</v>
      </c>
      <c r="C10" s="2">
        <f>+('8.Deuda Externa- Plan de pago'!C9)*$B$23</f>
        <v>11139.714659911335</v>
      </c>
      <c r="D10" s="2">
        <f>+('8.Deuda Externa- Plan de pago'!D9)*$B$23</f>
        <v>11494.937896727619</v>
      </c>
      <c r="E10" s="2">
        <f>+('8.Deuda Externa- Plan de pago'!E9)*$B$23</f>
        <v>13736.210202517081</v>
      </c>
      <c r="F10" s="2">
        <f>+('8.Deuda Externa- Plan de pago'!F9)*$B$23</f>
        <v>7518.7933077529833</v>
      </c>
      <c r="G10" s="2">
        <f>+('8.Deuda Externa- Plan de pago'!G9)*$B$23</f>
        <v>24364.116366339065</v>
      </c>
      <c r="H10" s="2">
        <f>+('8.Deuda Externa- Plan de pago'!H9)*$B$23</f>
        <v>6883.7889991748598</v>
      </c>
      <c r="I10" s="2">
        <f>+('8.Deuda Externa- Plan de pago'!I9)*$B$23</f>
        <v>6176.7115580861891</v>
      </c>
      <c r="J10" s="2">
        <f>+('8.Deuda Externa- Plan de pago'!J9)*$B$23</f>
        <v>20937.800577244212</v>
      </c>
      <c r="K10" s="2">
        <f>+('8.Deuda Externa- Plan de pago'!K9)*$B$23</f>
        <v>5972.0624763022925</v>
      </c>
      <c r="L10" s="2">
        <f>+('8.Deuda Externa- Plan de pago'!L9)*$B$23</f>
        <v>5758.1725308190198</v>
      </c>
      <c r="M10" s="2">
        <f>+('8.Deuda Externa- Plan de pago'!M9)*$B$23</f>
        <v>5687.9483114776458</v>
      </c>
      <c r="N10" s="2">
        <f>+('8.Deuda Externa- Plan de pago'!N9)*$B$23</f>
        <v>5549.7294517892778</v>
      </c>
      <c r="O10" s="2">
        <f>+('8.Deuda Externa- Plan de pago'!O9)*$B$23</f>
        <v>5353.1646921866304</v>
      </c>
      <c r="P10" s="2">
        <f>+('8.Deuda Externa- Plan de pago'!P9)*$B$23</f>
        <v>5044.8788919824801</v>
      </c>
      <c r="Q10" s="2">
        <f>+('8.Deuda Externa- Plan de pago'!Q9)*$B$23</f>
        <v>5828.338982494407</v>
      </c>
      <c r="R10" s="2">
        <f>+('8.Deuda Externa- Plan de pago'!R9)*$B$23</f>
        <v>4236.7348851743573</v>
      </c>
      <c r="S10" s="2">
        <f>+('8.Deuda Externa- Plan de pago'!S9)*$B$23</f>
        <v>3789.3504532426296</v>
      </c>
      <c r="T10" s="2">
        <f>+('8.Deuda Externa- Plan de pago'!T9)*$B$23</f>
        <v>3332.9096054448723</v>
      </c>
      <c r="U10" s="2">
        <f>+('8.Deuda Externa- Plan de pago'!U9)*$B$23</f>
        <v>2201.4571404296389</v>
      </c>
      <c r="V10" s="2">
        <f>+('8.Deuda Externa- Plan de pago'!V9)*$B$23</f>
        <v>1872.5994772252113</v>
      </c>
      <c r="W10" s="2">
        <f>+('8.Deuda Externa- Plan de pago'!W9)*$B$23</f>
        <v>1612.3228058217071</v>
      </c>
      <c r="X10" s="2">
        <f>SUM(B10:W10)</f>
        <v>169242.31464780372</v>
      </c>
    </row>
    <row r="11" spans="1:25" ht="18" customHeight="1" x14ac:dyDescent="0.25">
      <c r="A11" t="s">
        <v>204</v>
      </c>
      <c r="B11" s="2">
        <f>+('8.Deuda Externa- Plan de pago'!B38)*$B$23</f>
        <v>5475.7734034444547</v>
      </c>
      <c r="C11" s="2">
        <f>+('8.Deuda Externa- Plan de pago'!C38)*$B$23</f>
        <v>4936.5654488664632</v>
      </c>
      <c r="D11" s="2">
        <f>+('8.Deuda Externa- Plan de pago'!D38)*$B$23</f>
        <v>4431.6175074596658</v>
      </c>
      <c r="E11" s="2">
        <f>+('8.Deuda Externa- Plan de pago'!E38)*$B$23</f>
        <v>4067.5563958547637</v>
      </c>
      <c r="F11" s="2">
        <f>+('8.Deuda Externa- Plan de pago'!F38)*$B$23</f>
        <v>3881.1680134522535</v>
      </c>
      <c r="G11" s="2">
        <f>+('8.Deuda Externa- Plan de pago'!G38)*$B$23</f>
        <v>3185.2790998428845</v>
      </c>
      <c r="H11" s="2">
        <f>+('8.Deuda Externa- Plan de pago'!H38)*$B$23</f>
        <v>2500.0534714336595</v>
      </c>
      <c r="I11" s="2">
        <f>+('8.Deuda Externa- Plan de pago'!I38)*$B$23</f>
        <v>2355.1009598317078</v>
      </c>
      <c r="J11" s="2">
        <f>+('8.Deuda Externa- Plan de pago'!J38)*$B$23</f>
        <v>1822.8374796245419</v>
      </c>
      <c r="K11" s="2">
        <f>+('8.Deuda Externa- Plan de pago'!K38)*$B$23</f>
        <v>1288.1881502173433</v>
      </c>
      <c r="L11" s="2">
        <f>+('8.Deuda Externa- Plan de pago'!L38)*$B$23</f>
        <v>1169.2852166157422</v>
      </c>
      <c r="M11" s="2">
        <f>+('8.Deuda Externa- Plan de pago'!M38)*$B$23</f>
        <v>1051.7943162141605</v>
      </c>
      <c r="N11" s="2">
        <f>+('8.Deuda Externa- Plan de pago'!N38)*$B$23</f>
        <v>932.28274761255159</v>
      </c>
      <c r="O11" s="2">
        <f>+('8.Deuda Externa- Plan de pago'!O38)*$B$23</f>
        <v>820.68343401104914</v>
      </c>
      <c r="P11" s="2">
        <f>+('8.Deuda Externa- Plan de pago'!P38)*$B$23</f>
        <v>712.68723960959505</v>
      </c>
      <c r="Q11" s="2">
        <f>+('8.Deuda Externa- Plan de pago'!Q38)*$B$23</f>
        <v>604.66669980814072</v>
      </c>
      <c r="R11" s="2">
        <f>+('8.Deuda Externa- Plan de pago'!R38)*$B$23</f>
        <v>461.39402080621198</v>
      </c>
      <c r="S11" s="2">
        <f>+('8.Deuda Externa- Plan de pago'!S38)*$B$23</f>
        <v>376.9398282050746</v>
      </c>
      <c r="T11" s="2">
        <f>+('8.Deuda Externa- Plan de pago'!T38)*$B$23</f>
        <v>298.86413040402357</v>
      </c>
      <c r="U11" s="2">
        <f>+('8.Deuda Externa- Plan de pago'!U38)*$B$23</f>
        <v>234.37316580315539</v>
      </c>
      <c r="V11" s="2">
        <f>+('8.Deuda Externa- Plan de pago'!V38)*$B$23</f>
        <v>193.47289380260474</v>
      </c>
      <c r="W11" s="2">
        <f>+('8.Deuda Externa- Plan de pago'!W38)*$B$23</f>
        <v>158.85373500213862</v>
      </c>
      <c r="X11" s="2">
        <f>SUM(B11:W11)</f>
        <v>40959.437357922179</v>
      </c>
    </row>
    <row r="12" spans="1:25" ht="18" customHeight="1" x14ac:dyDescent="0.25">
      <c r="A12" t="s">
        <v>205</v>
      </c>
      <c r="B12" s="2">
        <f>+('8.Deuda Externa- Plan de pago'!B64)*$B$23</f>
        <v>330.21758699903239</v>
      </c>
      <c r="C12" s="2">
        <f>+('8.Deuda Externa- Plan de pago'!C64)*$B$23</f>
        <v>285.5958874038451</v>
      </c>
      <c r="D12" s="2">
        <f>+('8.Deuda Externa- Plan de pago'!D64)*$B$23</f>
        <v>253.09477840340756</v>
      </c>
      <c r="E12" s="2">
        <f>+('8.Deuda Externa- Plan de pago'!E64)*$B$23</f>
        <v>227.33734520306072</v>
      </c>
      <c r="F12" s="2">
        <f>+('8.Deuda Externa- Plan de pago'!F64)*$B$23</f>
        <v>206.71679140278309</v>
      </c>
      <c r="G12" s="2">
        <f>+('8.Deuda Externa- Plan de pago'!G64)*$B$23</f>
        <v>189.16375800254679</v>
      </c>
      <c r="H12" s="2">
        <f>+('8.Deuda Externa- Plan de pago'!H64)*$B$23</f>
        <v>171.85417860231377</v>
      </c>
      <c r="I12" s="2">
        <f>+('8.Deuda Externa- Plan de pago'!I64)*$B$23</f>
        <v>153.88727340207183</v>
      </c>
      <c r="J12" s="2">
        <f>+('8.Deuda Externa- Plan de pago'!J64)*$B$23</f>
        <v>140.49730340189154</v>
      </c>
      <c r="K12" s="2">
        <f>+('8.Deuda Externa- Plan de pago'!K64)*$B$23</f>
        <v>128.1541856017254</v>
      </c>
      <c r="L12" s="2">
        <f>+('8.Deuda Externa- Plan de pago'!L64)*$B$23</f>
        <v>117.10137400157654</v>
      </c>
      <c r="M12" s="2">
        <f>+('8.Deuda Externa- Plan de pago'!M64)*$B$23</f>
        <v>106.36505260143203</v>
      </c>
      <c r="N12" s="2">
        <f>+('8.Deuda Externa- Plan de pago'!N64)*$B$23</f>
        <v>95.67742200128815</v>
      </c>
      <c r="O12" s="2">
        <f>+('8.Deuda Externa- Plan de pago'!O64)*$B$23</f>
        <v>85.014136801144588</v>
      </c>
      <c r="P12" s="2">
        <f>+('8.Deuda Externa- Plan de pago'!P64)*$B$23</f>
        <v>74.350851601001025</v>
      </c>
      <c r="Q12" s="2">
        <f>+('8.Deuda Externa- Plan de pago'!Q64)*$B$23</f>
        <v>63.931020400860724</v>
      </c>
      <c r="R12" s="2">
        <f>+('8.Deuda Externa- Plan de pago'!R64)*$B$23</f>
        <v>54.679768400736172</v>
      </c>
      <c r="S12" s="2">
        <f>+('8.Deuda Externa- Plan de pago'!S64)*$B$23</f>
        <v>46.183223800621782</v>
      </c>
      <c r="T12" s="2">
        <f>+('8.Deuda Externa- Plan de pago'!T64)*$B$23</f>
        <v>38.270968800515256</v>
      </c>
      <c r="U12" s="2">
        <f>+('8.Deuda Externa- Plan de pago'!U64)*$B$23</f>
        <v>32.062891800431672</v>
      </c>
      <c r="V12" s="2">
        <f>+('8.Deuda Externa- Plan de pago'!V64)*$B$23</f>
        <v>27.753756000373656</v>
      </c>
      <c r="W12" s="2">
        <f>+('8.Deuda Externa- Plan de pago'!W64)*$B$23</f>
        <v>24.22367300032613</v>
      </c>
      <c r="X12" s="2">
        <f>SUM(B12:W12)</f>
        <v>2852.1332276329854</v>
      </c>
    </row>
    <row r="13" spans="1:25" s="80" customFormat="1" ht="18" customHeight="1" x14ac:dyDescent="0.25">
      <c r="A13" s="81" t="s">
        <v>154</v>
      </c>
      <c r="B13" s="82">
        <f t="shared" ref="B13:X13" si="1">SUM(B14:B16)</f>
        <v>33562.943146139005</v>
      </c>
      <c r="C13" s="82">
        <f t="shared" si="1"/>
        <v>25506.12319247648</v>
      </c>
      <c r="D13" s="82">
        <f t="shared" si="1"/>
        <v>34424.631774895257</v>
      </c>
      <c r="E13" s="82">
        <f t="shared" si="1"/>
        <v>33288.744686567654</v>
      </c>
      <c r="F13" s="82">
        <f t="shared" si="1"/>
        <v>28386.120795732844</v>
      </c>
      <c r="G13" s="82">
        <f t="shared" si="1"/>
        <v>22709.858163497309</v>
      </c>
      <c r="H13" s="82">
        <f t="shared" si="1"/>
        <v>22878.089315119683</v>
      </c>
      <c r="I13" s="82">
        <f t="shared" si="1"/>
        <v>8005.1868630547815</v>
      </c>
      <c r="J13" s="82">
        <f t="shared" si="1"/>
        <v>16366.381764321468</v>
      </c>
      <c r="K13" s="82">
        <f t="shared" si="1"/>
        <v>4332.52286720746</v>
      </c>
      <c r="L13" s="82">
        <f t="shared" si="1"/>
        <v>1837.195499124462</v>
      </c>
      <c r="M13" s="82">
        <f t="shared" si="1"/>
        <v>5776.5334935959199</v>
      </c>
      <c r="N13" s="82">
        <f t="shared" si="1"/>
        <v>4217.5528437536059</v>
      </c>
      <c r="O13" s="82">
        <f t="shared" si="1"/>
        <v>5373.8884792375338</v>
      </c>
      <c r="P13" s="82">
        <f t="shared" si="1"/>
        <v>6049.536363122681</v>
      </c>
      <c r="Q13" s="82">
        <f t="shared" si="1"/>
        <v>0.31825367162352136</v>
      </c>
      <c r="R13" s="82">
        <f t="shared" si="1"/>
        <v>0.14010699075277769</v>
      </c>
      <c r="S13" s="82">
        <f t="shared" si="1"/>
        <v>0.12009145983705188</v>
      </c>
      <c r="T13" s="82">
        <f t="shared" si="1"/>
        <v>0.11709145983705188</v>
      </c>
      <c r="U13" s="82">
        <f t="shared" si="1"/>
        <v>0.11409145983705189</v>
      </c>
      <c r="V13" s="82">
        <f t="shared" si="1"/>
        <v>0.10008196872188614</v>
      </c>
      <c r="W13" s="82">
        <f t="shared" si="1"/>
        <v>9.7081968721886139E-2</v>
      </c>
      <c r="X13" s="82">
        <f t="shared" si="1"/>
        <v>252716.31604682544</v>
      </c>
    </row>
    <row r="14" spans="1:25" ht="18" customHeight="1" x14ac:dyDescent="0.25">
      <c r="A14" t="s">
        <v>203</v>
      </c>
      <c r="B14" s="2">
        <f>+'15.Deuda Interna- Plan de pago'!B9</f>
        <v>18531.388059109999</v>
      </c>
      <c r="C14" s="2">
        <f>+'15.Deuda Interna- Plan de pago'!C9</f>
        <v>12505.17819247648</v>
      </c>
      <c r="D14" s="2">
        <f>+'15.Deuda Interna- Plan de pago'!D9</f>
        <v>22565.763774895251</v>
      </c>
      <c r="E14" s="2">
        <f>+'15.Deuda Interna- Plan de pago'!E9</f>
        <v>23055.398686567656</v>
      </c>
      <c r="F14" s="2">
        <f>+'15.Deuda Interna- Plan de pago'!F9</f>
        <v>19959.189795732844</v>
      </c>
      <c r="G14" s="2">
        <f>+'15.Deuda Interna- Plan de pago'!G9</f>
        <v>16238.716163497309</v>
      </c>
      <c r="H14" s="2">
        <f>+'15.Deuda Interna- Plan de pago'!H9</f>
        <v>17582.837315119687</v>
      </c>
      <c r="I14" s="2">
        <f>+'15.Deuda Interna- Plan de pago'!I9</f>
        <v>4311.6588630547822</v>
      </c>
      <c r="J14" s="2">
        <f>+'15.Deuda Interna- Plan de pago'!J9</f>
        <v>13126.94576432147</v>
      </c>
      <c r="K14" s="2">
        <f>+'15.Deuda Interna- Plan de pago'!K9</f>
        <v>2292.2908672074595</v>
      </c>
      <c r="L14" s="2">
        <f>+'15.Deuda Interna- Plan de pago'!L9</f>
        <v>2.2084991244616785</v>
      </c>
      <c r="M14" s="2">
        <f>+'15.Deuda Interna- Plan de pago'!M9</f>
        <v>4168.3984935959197</v>
      </c>
      <c r="N14" s="2">
        <f>+'15.Deuda Interna- Plan de pago'!N9</f>
        <v>3005.2418437536062</v>
      </c>
      <c r="O14" s="2">
        <f>+'15.Deuda Interna- Plan de pago'!O9</f>
        <v>4580.2144792375339</v>
      </c>
      <c r="P14" s="2">
        <f>+'15.Deuda Interna- Plan de pago'!P9</f>
        <v>5777.4983631226814</v>
      </c>
      <c r="Q14" s="2">
        <f>+'15.Deuda Interna- Plan de pago'!Q9</f>
        <v>0.29425367162352134</v>
      </c>
      <c r="R14" s="2">
        <f>+'15.Deuda Interna- Plan de pago'!R9</f>
        <v>0.12410699075277769</v>
      </c>
      <c r="S14" s="2">
        <f>+'15.Deuda Interna- Plan de pago'!S9</f>
        <v>0.10609145983705189</v>
      </c>
      <c r="T14" s="2">
        <f>+'15.Deuda Interna- Plan de pago'!T9</f>
        <v>0.10609145983705189</v>
      </c>
      <c r="U14" s="2">
        <f>+'15.Deuda Interna- Plan de pago'!U9</f>
        <v>0.10609145983705189</v>
      </c>
      <c r="V14" s="2">
        <f>+'15.Deuda Interna- Plan de pago'!V9</f>
        <v>9.5081968721886137E-2</v>
      </c>
      <c r="W14" s="2">
        <f>+'15.Deuda Interna- Plan de pago'!W9</f>
        <v>9.5081968721886137E-2</v>
      </c>
      <c r="X14" s="2">
        <f>SUM(B14:W14)</f>
        <v>167703.85595979646</v>
      </c>
    </row>
    <row r="15" spans="1:25" ht="18" customHeight="1" x14ac:dyDescent="0.25">
      <c r="A15" t="s">
        <v>204</v>
      </c>
      <c r="B15" s="2">
        <f>+'15.Deuda Interna- Plan de pago'!B20</f>
        <v>14259.004926529</v>
      </c>
      <c r="C15" s="2">
        <f>+'15.Deuda Interna- Plan de pago'!C20</f>
        <v>12339.2</v>
      </c>
      <c r="D15" s="2">
        <f>+'15.Deuda Interna- Plan de pago'!D20</f>
        <v>11259.297</v>
      </c>
      <c r="E15" s="2">
        <f>+'15.Deuda Interna- Plan de pago'!E20</f>
        <v>9720.273000000001</v>
      </c>
      <c r="F15" s="2">
        <f>+'15.Deuda Interna- Plan de pago'!F20</f>
        <v>8005.8230000000003</v>
      </c>
      <c r="G15" s="2">
        <f>+'15.Deuda Interna- Plan de pago'!G20</f>
        <v>6153.3820000000014</v>
      </c>
      <c r="H15" s="2">
        <f>+'15.Deuda Interna- Plan de pago'!H20</f>
        <v>5039.6679999999997</v>
      </c>
      <c r="I15" s="2">
        <f>+'15.Deuda Interna- Plan de pago'!I20</f>
        <v>3509.2689999999998</v>
      </c>
      <c r="J15" s="2">
        <f>+'15.Deuda Interna- Plan de pago'!J20</f>
        <v>3080.1009999999997</v>
      </c>
      <c r="K15" s="2">
        <f>+'15.Deuda Interna- Plan de pago'!K20</f>
        <v>1942.0260000000001</v>
      </c>
      <c r="L15" s="2">
        <f>+'15.Deuda Interna- Plan de pago'!L20</f>
        <v>1747.2960000000003</v>
      </c>
      <c r="M15" s="2">
        <f>+'15.Deuda Interna- Plan de pago'!M20</f>
        <v>1532.6079999999999</v>
      </c>
      <c r="N15" s="2">
        <f>+'15.Deuda Interna- Plan de pago'!N20</f>
        <v>1154.241</v>
      </c>
      <c r="O15" s="2">
        <f>+'15.Deuda Interna- Plan de pago'!O20</f>
        <v>755.22700000000009</v>
      </c>
      <c r="P15" s="2">
        <f>+'15.Deuda Interna- Plan de pago'!P20</f>
        <v>259.98899999999998</v>
      </c>
      <c r="Q15" s="2">
        <f>+'15.Deuda Interna- Plan de pago'!Q20</f>
        <v>1.7999999999999999E-2</v>
      </c>
      <c r="R15" s="2">
        <f>+'15.Deuda Interna- Plan de pago'!R20</f>
        <v>1.2E-2</v>
      </c>
      <c r="S15" s="2">
        <f>+'15.Deuda Interna- Plan de pago'!S20</f>
        <v>1.0999999999999999E-2</v>
      </c>
      <c r="T15" s="2">
        <f>+'15.Deuda Interna- Plan de pago'!T20</f>
        <v>8.0000000000000002E-3</v>
      </c>
      <c r="U15" s="2">
        <f>+'15.Deuda Interna- Plan de pago'!U20</f>
        <v>6.0000000000000001E-3</v>
      </c>
      <c r="V15" s="2">
        <f>+'15.Deuda Interna- Plan de pago'!V20</f>
        <v>4.0000000000000001E-3</v>
      </c>
      <c r="W15" s="2">
        <f>+'15.Deuda Interna- Plan de pago'!W20</f>
        <v>2E-3</v>
      </c>
      <c r="X15" s="2">
        <f>SUM(B15:W15)</f>
        <v>80757.465926528981</v>
      </c>
    </row>
    <row r="16" spans="1:25" ht="18" customHeight="1" x14ac:dyDescent="0.25">
      <c r="A16" t="s">
        <v>205</v>
      </c>
      <c r="B16" s="2">
        <f>+'15.Deuda Interna- Plan de pago'!B31</f>
        <v>772.55016049999995</v>
      </c>
      <c r="C16" s="2">
        <f>+'15.Deuda Interna- Plan de pago'!C31</f>
        <v>661.74500000000012</v>
      </c>
      <c r="D16" s="2">
        <f>+'15.Deuda Interna- Plan de pago'!D31</f>
        <v>599.57100000000003</v>
      </c>
      <c r="E16" s="2">
        <f>+'15.Deuda Interna- Plan de pago'!E31</f>
        <v>513.07299999999998</v>
      </c>
      <c r="F16" s="2">
        <f>+'15.Deuda Interna- Plan de pago'!F31</f>
        <v>421.108</v>
      </c>
      <c r="G16" s="2">
        <f>+'15.Deuda Interna- Plan de pago'!G31</f>
        <v>317.76</v>
      </c>
      <c r="H16" s="2">
        <f>+'15.Deuda Interna- Plan de pago'!H31</f>
        <v>255.58400000000006</v>
      </c>
      <c r="I16" s="2">
        <f>+'15.Deuda Interna- Plan de pago'!I31</f>
        <v>184.25900000000001</v>
      </c>
      <c r="J16" s="2">
        <f>+'15.Deuda Interna- Plan de pago'!J31</f>
        <v>159.33500000000001</v>
      </c>
      <c r="K16" s="2">
        <f>+'15.Deuda Interna- Plan de pago'!K31</f>
        <v>98.205999999999989</v>
      </c>
      <c r="L16" s="2">
        <f>+'15.Deuda Interna- Plan de pago'!L31</f>
        <v>87.690999999999988</v>
      </c>
      <c r="M16" s="2">
        <f>+'15.Deuda Interna- Plan de pago'!M31</f>
        <v>75.527000000000001</v>
      </c>
      <c r="N16" s="2">
        <f>+'15.Deuda Interna- Plan de pago'!N31</f>
        <v>58.069999999999993</v>
      </c>
      <c r="O16" s="2">
        <f>+'15.Deuda Interna- Plan de pago'!O31</f>
        <v>38.446999999999996</v>
      </c>
      <c r="P16" s="2">
        <f>+'15.Deuda Interna- Plan de pago'!P31</f>
        <v>12.049000000000001</v>
      </c>
      <c r="Q16" s="2">
        <f>+'15.Deuda Interna- Plan de pago'!Q31</f>
        <v>6.0000000000000001E-3</v>
      </c>
      <c r="R16" s="2">
        <f>+'15.Deuda Interna- Plan de pago'!R31</f>
        <v>4.0000000000000001E-3</v>
      </c>
      <c r="S16" s="2">
        <f>+'15.Deuda Interna- Plan de pago'!S31</f>
        <v>3.0000000000000001E-3</v>
      </c>
      <c r="T16" s="2">
        <f>+'15.Deuda Interna- Plan de pago'!T31</f>
        <v>3.0000000000000001E-3</v>
      </c>
      <c r="U16" s="2">
        <f>+'15.Deuda Interna- Plan de pago'!U31</f>
        <v>2E-3</v>
      </c>
      <c r="V16" s="2">
        <f>+'15.Deuda Interna- Plan de pago'!V31</f>
        <v>1E-3</v>
      </c>
      <c r="W16" s="2">
        <f>+'15.Deuda Interna- Plan de pago'!W31</f>
        <v>0</v>
      </c>
      <c r="X16" s="2">
        <f>SUM(B16:W16)</f>
        <v>4254.9941605000004</v>
      </c>
    </row>
    <row r="17" spans="1:24" ht="18" customHeight="1" x14ac:dyDescent="0.25">
      <c r="A17" s="81" t="s">
        <v>212</v>
      </c>
      <c r="B17" s="82">
        <f t="shared" ref="B17:X17" si="2">SUM(B18:B20)</f>
        <v>2462.5085302268276</v>
      </c>
      <c r="C17" s="82">
        <f t="shared" si="2"/>
        <v>2370.5218439882683</v>
      </c>
      <c r="D17" s="82">
        <f t="shared" si="2"/>
        <v>2238.688581465457</v>
      </c>
      <c r="E17" s="82">
        <f t="shared" si="2"/>
        <v>2202.2005658061075</v>
      </c>
      <c r="F17" s="82">
        <f t="shared" si="2"/>
        <v>2091.5061302849081</v>
      </c>
      <c r="G17" s="82">
        <f t="shared" si="2"/>
        <v>2016.2655552255783</v>
      </c>
      <c r="H17" s="82">
        <f t="shared" si="2"/>
        <v>1963.1018715827911</v>
      </c>
      <c r="I17" s="82">
        <f t="shared" si="2"/>
        <v>1938.2277221172922</v>
      </c>
      <c r="J17" s="82">
        <f t="shared" si="2"/>
        <v>1922.4741249356377</v>
      </c>
      <c r="K17" s="82">
        <f t="shared" si="2"/>
        <v>1865.8839438797772</v>
      </c>
      <c r="L17" s="82">
        <f t="shared" si="2"/>
        <v>1690.3012423377238</v>
      </c>
      <c r="M17" s="82">
        <f t="shared" si="2"/>
        <v>1503.6198764848712</v>
      </c>
      <c r="N17" s="82">
        <f t="shared" si="2"/>
        <v>1322.2582809543264</v>
      </c>
      <c r="O17" s="82">
        <f t="shared" si="2"/>
        <v>956.76210664262112</v>
      </c>
      <c r="P17" s="82">
        <f t="shared" si="2"/>
        <v>1271.28296884816</v>
      </c>
      <c r="Q17" s="82">
        <f t="shared" si="2"/>
        <v>852.07679636846842</v>
      </c>
      <c r="R17" s="82">
        <f t="shared" si="2"/>
        <v>804.06962939319033</v>
      </c>
      <c r="S17" s="82">
        <f t="shared" si="2"/>
        <v>465.02892548222786</v>
      </c>
      <c r="T17" s="82">
        <f t="shared" si="2"/>
        <v>390.66429630811325</v>
      </c>
      <c r="U17" s="82">
        <f t="shared" si="2"/>
        <v>112.6089509118227</v>
      </c>
      <c r="V17" s="82">
        <f t="shared" si="2"/>
        <v>46.082218339139629</v>
      </c>
      <c r="W17" s="82">
        <f t="shared" si="2"/>
        <v>34.096656584043657</v>
      </c>
      <c r="X17" s="82">
        <f t="shared" si="2"/>
        <v>30520.230818167351</v>
      </c>
    </row>
    <row r="18" spans="1:24" ht="18" customHeight="1" x14ac:dyDescent="0.25">
      <c r="A18" t="s">
        <v>203</v>
      </c>
      <c r="B18" s="2">
        <f>+'9 Alivios DE- Plan de pago'!B9*$B$23</f>
        <v>2112.6087911236209</v>
      </c>
      <c r="C18" s="2">
        <f>+'9 Alivios DE- Plan de pago'!C9*$B$23</f>
        <v>2052.3439153917116</v>
      </c>
      <c r="D18" s="2">
        <f>+'9 Alivios DE- Plan de pago'!D9*$B$23</f>
        <v>1947.0080550318967</v>
      </c>
      <c r="E18" s="2">
        <f>+'9 Alivios DE- Plan de pago'!E9*$B$23</f>
        <v>1935.2043107616621</v>
      </c>
      <c r="F18" s="2">
        <f>+'9 Alivios DE- Plan de pago'!F9*$B$23</f>
        <v>1848.3312549426057</v>
      </c>
      <c r="G18" s="2">
        <f>+'9 Alivios DE- Plan de pago'!G9*$B$23</f>
        <v>1796.1289282735822</v>
      </c>
      <c r="H18" s="2">
        <f>+'9 Alivios DE- Plan de pago'!H9*$B$23</f>
        <v>1763.7883720005764</v>
      </c>
      <c r="I18" s="2">
        <f>+'9 Alivios DE- Plan de pago'!I9*$B$23</f>
        <v>1761.2077783464997</v>
      </c>
      <c r="J18" s="2">
        <f>+'9 Alivios DE- Plan de pago'!J9*$B$23</f>
        <v>1766.8387331540628</v>
      </c>
      <c r="K18" s="2">
        <f>+'9 Alivios DE- Plan de pago'!K9*$B$23</f>
        <v>1731.5507333498051</v>
      </c>
      <c r="L18" s="2">
        <f>+'9 Alivios DE- Plan de pago'!L9*$B$23</f>
        <v>1576.3347302062939</v>
      </c>
      <c r="M18" s="2">
        <f>+'9 Alivios DE- Plan de pago'!M9*$B$23</f>
        <v>1409.1388279503449</v>
      </c>
      <c r="N18" s="2">
        <f>+'9 Alivios DE- Plan de pago'!N9*$B$23</f>
        <v>1245.0407018028502</v>
      </c>
      <c r="O18" s="2">
        <f>+'9 Alivios DE- Plan de pago'!O9*$B$23</f>
        <v>910.89247713232817</v>
      </c>
      <c r="P18" s="2">
        <f>+'9 Alivios DE- Plan de pago'!P9*$B$23</f>
        <v>1210.2737544951365</v>
      </c>
      <c r="Q18" s="2">
        <f>+'9 Alivios DE- Plan de pago'!Q9*$B$23</f>
        <v>817.50857065237926</v>
      </c>
      <c r="R18" s="2">
        <f>+'9 Alivios DE- Plan de pago'!R9*$B$23</f>
        <v>780.43462519473326</v>
      </c>
      <c r="S18" s="2">
        <f>+'9 Alivios DE- Plan de pago'!S9*$B$23</f>
        <v>450.82331273876122</v>
      </c>
      <c r="T18" s="2">
        <f>+'9 Alivios DE- Plan de pago'!T9*$B$23</f>
        <v>382.83877763840388</v>
      </c>
      <c r="U18" s="2">
        <f>+'9 Alivios DE- Plan de pago'!U9*$B$23</f>
        <v>109.56614664353293</v>
      </c>
      <c r="V18" s="2">
        <f>+'9 Alivios DE- Plan de pago'!V9*$B$23</f>
        <v>44.579139624232589</v>
      </c>
      <c r="W18" s="2">
        <f>+'9 Alivios DE- Plan de pago'!W9*$B$23</f>
        <v>33.31475542092393</v>
      </c>
      <c r="X18" s="2">
        <f>SUM(B18:W18)</f>
        <v>27685.75669187594</v>
      </c>
    </row>
    <row r="19" spans="1:24" ht="18" customHeight="1" x14ac:dyDescent="0.25">
      <c r="A19" t="s">
        <v>204</v>
      </c>
      <c r="B19" s="2">
        <f>+'9 Alivios DE- Plan de pago'!B27*$B$23</f>
        <v>252.04460597774138</v>
      </c>
      <c r="C19" s="2">
        <f>+'9 Alivios DE- Plan de pago'!C27*$B$23</f>
        <v>227.55425054436361</v>
      </c>
      <c r="D19" s="2">
        <f>+'9 Alivios DE- Plan de pago'!D27*$B$23</f>
        <v>208.26834103003799</v>
      </c>
      <c r="E19" s="2">
        <f>+'9 Alivios DE- Plan de pago'!E27*$B$23</f>
        <v>190.76069743701626</v>
      </c>
      <c r="F19" s="2">
        <f>+'9 Alivios DE- Plan de pago'!F27*$B$23</f>
        <v>174.08940232563583</v>
      </c>
      <c r="G19" s="2">
        <f>+'9 Alivios DE- Plan de pago'!G27*$B$23</f>
        <v>157.96846419574283</v>
      </c>
      <c r="H19" s="2">
        <f>+'9 Alivios DE- Plan de pago'!H27*$B$23</f>
        <v>144.06947278182764</v>
      </c>
      <c r="I19" s="2">
        <f>+'9 Alivios DE- Plan de pago'!I27*$B$23</f>
        <v>128.66597167908429</v>
      </c>
      <c r="J19" s="2">
        <f>+'9 Alivios DE- Plan de pago'!J27*$B$23</f>
        <v>114.17147498283512</v>
      </c>
      <c r="K19" s="2">
        <f>+'9 Alivios DE- Plan de pago'!K27*$B$23</f>
        <v>99.73880708169682</v>
      </c>
      <c r="L19" s="2">
        <f>+'9 Alivios DE- Plan de pago'!L27*$B$23</f>
        <v>86.016320304692059</v>
      </c>
      <c r="M19" s="2">
        <f>+'9 Alivios DE- Plan de pago'!M27*$B$23</f>
        <v>72.473522786371731</v>
      </c>
      <c r="N19" s="2">
        <f>+'9 Alivios DE- Plan de pago'!N27*$B$23</f>
        <v>59.784684725144892</v>
      </c>
      <c r="O19" s="2">
        <f>+'9 Alivios DE- Plan de pago'!O27*$B$23</f>
        <v>36.251582872706066</v>
      </c>
      <c r="P19" s="2">
        <f>+'9 Alivios DE- Plan de pago'!P27*$B$23</f>
        <v>47.741670479696765</v>
      </c>
      <c r="Q19" s="2">
        <f>+'9 Alivios DE- Plan de pago'!Q27*$B$23</f>
        <v>28.010248179347116</v>
      </c>
      <c r="R19" s="2">
        <f>+'9 Alivios DE- Plan de pago'!R27*$B$23</f>
        <v>19.931529072198348</v>
      </c>
      <c r="S19" s="2">
        <f>+'9 Alivios DE- Plan de pago'!S27*$B$23</f>
        <v>12.661225995454464</v>
      </c>
      <c r="T19" s="2">
        <f>+'9 Alivios DE- Plan de pago'!T27*$B$23</f>
        <v>7.2067559833010284</v>
      </c>
      <c r="U19" s="2">
        <f>+'9 Alivios DE- Plan de pago'!U27*$B$23</f>
        <v>3.003349333996435</v>
      </c>
      <c r="V19" s="2">
        <f>+'9 Alivios DE- Plan de pago'!V27*$B$23</f>
        <v>1.4984094619501738</v>
      </c>
      <c r="W19" s="2">
        <f>+'9 Alivios DE- Plan de pago'!W27*$B$23</f>
        <v>0.78096732226651444</v>
      </c>
      <c r="X19" s="2">
        <f>SUM(B19:W19)</f>
        <v>2072.6917545531073</v>
      </c>
    </row>
    <row r="20" spans="1:24" ht="18" customHeight="1" x14ac:dyDescent="0.25">
      <c r="A20" t="s">
        <v>205</v>
      </c>
      <c r="B20" s="2">
        <f>+'9 Alivios DE- Plan de pago'!B44*$B$23</f>
        <v>97.855133125465457</v>
      </c>
      <c r="C20" s="2">
        <f>+'9 Alivios DE- Plan de pago'!C44*$B$23</f>
        <v>90.623678052192901</v>
      </c>
      <c r="D20" s="2">
        <f>+'9 Alivios DE- Plan de pago'!D44*$B$23</f>
        <v>83.412185403522415</v>
      </c>
      <c r="E20" s="2">
        <f>+'9 Alivios DE- Plan de pago'!E44*$B$23</f>
        <v>76.2355576074292</v>
      </c>
      <c r="F20" s="2">
        <f>+'9 Alivios DE- Plan de pago'!F44*$B$23</f>
        <v>69.085473016666725</v>
      </c>
      <c r="G20" s="2">
        <f>+'9 Alivios DE- Plan de pago'!G44*$B$23</f>
        <v>62.168162756253196</v>
      </c>
      <c r="H20" s="2">
        <f>+'9 Alivios DE- Plan de pago'!H44*$B$23</f>
        <v>55.244026800386969</v>
      </c>
      <c r="I20" s="2">
        <f>+'9 Alivios DE- Plan de pago'!I44*$B$23</f>
        <v>48.353972091708208</v>
      </c>
      <c r="J20" s="2">
        <f>+'9 Alivios DE- Plan de pago'!J44*$B$23</f>
        <v>41.463916798739838</v>
      </c>
      <c r="K20" s="2">
        <f>+'9 Alivios DE- Plan de pago'!K44*$B$23</f>
        <v>34.594403448275159</v>
      </c>
      <c r="L20" s="2">
        <f>+'9 Alivios DE- Plan de pago'!L44*$B$23</f>
        <v>27.950191826737903</v>
      </c>
      <c r="M20" s="2">
        <f>+'9 Alivios DE- Plan de pago'!M44*$B$23</f>
        <v>22.007525748154698</v>
      </c>
      <c r="N20" s="2">
        <f>+'9 Alivios DE- Plan de pago'!N44*$B$23</f>
        <v>17.432894426331305</v>
      </c>
      <c r="O20" s="2">
        <f>+'9 Alivios DE- Plan de pago'!O44*$B$23</f>
        <v>9.6180466375868914</v>
      </c>
      <c r="P20" s="2">
        <f>+'9 Alivios DE- Plan de pago'!P44*$B$23</f>
        <v>13.267543873326828</v>
      </c>
      <c r="Q20" s="2">
        <f>+'9 Alivios DE- Plan de pago'!Q44*$B$23</f>
        <v>6.5579775367420927</v>
      </c>
      <c r="R20" s="2">
        <f>+'9 Alivios DE- Plan de pago'!R44*$B$23</f>
        <v>3.7034751262586614</v>
      </c>
      <c r="S20" s="2">
        <f>+'9 Alivios DE- Plan de pago'!S44*$B$23</f>
        <v>1.5443867480121927</v>
      </c>
      <c r="T20" s="2">
        <f>+'9 Alivios DE- Plan de pago'!T44*$B$23</f>
        <v>0.61876268640833065</v>
      </c>
      <c r="U20" s="2">
        <f>+'9 Alivios DE- Plan de pago'!U44*$B$23</f>
        <v>3.9454934293331197E-2</v>
      </c>
      <c r="V20" s="2">
        <f>+'9 Alivios DE- Plan de pago'!V44*$B$23</f>
        <v>4.6692529568628637E-3</v>
      </c>
      <c r="W20" s="2">
        <f>+'9 Alivios DE- Plan de pago'!W44*$B$23</f>
        <v>9.3384085321257255E-4</v>
      </c>
      <c r="X20" s="2">
        <f>SUM(B20:W20)</f>
        <v>761.78237173830257</v>
      </c>
    </row>
    <row r="21" spans="1:24" x14ac:dyDescent="0.25">
      <c r="A21" s="4" t="s">
        <v>60</v>
      </c>
      <c r="B21" s="5">
        <f>+B13+B9+B17</f>
        <v>52582.014042469506</v>
      </c>
      <c r="C21" s="5">
        <f t="shared" ref="C21:X21" si="3">+C13+C9+C17</f>
        <v>44238.521032646393</v>
      </c>
      <c r="D21" s="5">
        <f t="shared" si="3"/>
        <v>52842.970538951406</v>
      </c>
      <c r="E21" s="5">
        <f t="shared" si="3"/>
        <v>53522.049195948668</v>
      </c>
      <c r="F21" s="5">
        <f t="shared" si="3"/>
        <v>42084.305038625767</v>
      </c>
      <c r="G21" s="5">
        <f t="shared" si="3"/>
        <v>52464.682942907384</v>
      </c>
      <c r="H21" s="5">
        <f t="shared" si="3"/>
        <v>34396.887835913309</v>
      </c>
      <c r="I21" s="5">
        <f t="shared" si="3"/>
        <v>18629.114376492042</v>
      </c>
      <c r="J21" s="5">
        <f t="shared" si="3"/>
        <v>41189.991249527746</v>
      </c>
      <c r="K21" s="5">
        <f t="shared" si="3"/>
        <v>13586.811623208598</v>
      </c>
      <c r="L21" s="5">
        <f t="shared" si="3"/>
        <v>10572.055862898525</v>
      </c>
      <c r="M21" s="5">
        <f t="shared" si="3"/>
        <v>14126.261050374029</v>
      </c>
      <c r="N21" s="5">
        <f t="shared" si="3"/>
        <v>12117.500746111051</v>
      </c>
      <c r="O21" s="5">
        <f t="shared" si="3"/>
        <v>12589.51284887898</v>
      </c>
      <c r="P21" s="5">
        <f t="shared" si="3"/>
        <v>13152.736315163917</v>
      </c>
      <c r="Q21" s="5">
        <f t="shared" si="3"/>
        <v>7349.3317527435001</v>
      </c>
      <c r="R21" s="5">
        <f t="shared" si="3"/>
        <v>5557.0184107652485</v>
      </c>
      <c r="S21" s="5">
        <f t="shared" si="3"/>
        <v>4677.6225221903906</v>
      </c>
      <c r="T21" s="5">
        <f t="shared" si="3"/>
        <v>4060.826092417361</v>
      </c>
      <c r="U21" s="5">
        <f t="shared" si="3"/>
        <v>2580.616240404886</v>
      </c>
      <c r="V21" s="5">
        <f t="shared" si="3"/>
        <v>2140.0084273360517</v>
      </c>
      <c r="W21" s="5">
        <f t="shared" si="3"/>
        <v>1829.5939523769371</v>
      </c>
      <c r="X21" s="5">
        <f t="shared" si="3"/>
        <v>496290.43209835165</v>
      </c>
    </row>
    <row r="22" spans="1:24" x14ac:dyDescent="0.25">
      <c r="A22" t="s">
        <v>147</v>
      </c>
    </row>
    <row r="23" spans="1:24" x14ac:dyDescent="0.25">
      <c r="A23" s="102" t="s">
        <v>209</v>
      </c>
      <c r="B23" s="89">
        <v>24.345400000327771</v>
      </c>
    </row>
    <row r="24" spans="1:24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</sheetData>
  <mergeCells count="3">
    <mergeCell ref="A5:X5"/>
    <mergeCell ref="A6:X6"/>
    <mergeCell ref="A7:X7"/>
  </mergeCells>
  <pageMargins left="0.43" right="0.15748031496062992" top="0.35433070866141736" bottom="0.35433070866141736" header="0.31496062992125984" footer="0.31496062992125984"/>
  <pageSetup scale="51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97C0C-9005-4670-9ED1-83C8D2E30BBC}">
  <sheetPr>
    <tabColor rgb="FF00B0F0"/>
  </sheetPr>
  <dimension ref="B2:Q26"/>
  <sheetViews>
    <sheetView workbookViewId="0">
      <selection activeCell="N24" sqref="N24:O26"/>
    </sheetView>
  </sheetViews>
  <sheetFormatPr baseColWidth="10" defaultRowHeight="15" x14ac:dyDescent="0.25"/>
  <cols>
    <col min="1" max="1" width="3" customWidth="1"/>
    <col min="2" max="2" width="20.42578125" bestFit="1" customWidth="1"/>
    <col min="3" max="4" width="8.5703125" bestFit="1" customWidth="1"/>
    <col min="5" max="5" width="9.5703125" bestFit="1" customWidth="1"/>
    <col min="6" max="10" width="8.5703125" bestFit="1" customWidth="1"/>
    <col min="11" max="11" width="11.42578125" bestFit="1" customWidth="1"/>
    <col min="12" max="12" width="8.140625" bestFit="1" customWidth="1"/>
    <col min="13" max="13" width="11" bestFit="1" customWidth="1"/>
    <col min="14" max="14" width="10.140625" bestFit="1" customWidth="1"/>
    <col min="15" max="15" width="10.28515625" bestFit="1" customWidth="1"/>
    <col min="17" max="17" width="13.140625" bestFit="1" customWidth="1"/>
  </cols>
  <sheetData>
    <row r="2" spans="2:17" x14ac:dyDescent="0.25"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4" spans="2:17" ht="28.5" customHeight="1" x14ac:dyDescent="0.25"/>
    <row r="5" spans="2:17" ht="21" x14ac:dyDescent="0.35">
      <c r="B5" s="169" t="s">
        <v>224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</row>
    <row r="6" spans="2:17" x14ac:dyDescent="0.25">
      <c r="B6" s="170" t="s">
        <v>43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Q6" s="57"/>
    </row>
    <row r="7" spans="2:17" x14ac:dyDescent="0.25">
      <c r="B7" s="171" t="s">
        <v>242</v>
      </c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</row>
    <row r="8" spans="2:17" x14ac:dyDescent="0.25">
      <c r="B8" s="68" t="s">
        <v>175</v>
      </c>
      <c r="C8" s="68" t="s">
        <v>176</v>
      </c>
      <c r="D8" s="68" t="s">
        <v>177</v>
      </c>
      <c r="E8" s="68" t="s">
        <v>178</v>
      </c>
      <c r="F8" s="68" t="s">
        <v>179</v>
      </c>
      <c r="G8" s="68" t="s">
        <v>180</v>
      </c>
      <c r="H8" s="68" t="s">
        <v>181</v>
      </c>
      <c r="I8" s="68" t="s">
        <v>182</v>
      </c>
      <c r="J8" s="68" t="s">
        <v>183</v>
      </c>
      <c r="K8" s="68" t="s">
        <v>184</v>
      </c>
      <c r="L8" s="68" t="s">
        <v>185</v>
      </c>
      <c r="M8" s="68" t="s">
        <v>186</v>
      </c>
      <c r="N8" s="68" t="s">
        <v>187</v>
      </c>
      <c r="O8" s="68" t="s">
        <v>60</v>
      </c>
    </row>
    <row r="9" spans="2:17" x14ac:dyDescent="0.25">
      <c r="B9" s="74" t="s">
        <v>153</v>
      </c>
      <c r="C9" s="75">
        <f>SUM(C10:C12)</f>
        <v>1021.581163131</v>
      </c>
      <c r="D9" s="75">
        <f t="shared" ref="D9:O9" si="0">SUM(D10:D12)</f>
        <v>770.69529656999998</v>
      </c>
      <c r="E9" s="75">
        <f t="shared" si="0"/>
        <v>5020.2230133810008</v>
      </c>
      <c r="F9" s="75">
        <f t="shared" si="0"/>
        <v>643.16848467199998</v>
      </c>
      <c r="G9" s="75">
        <f t="shared" si="0"/>
        <v>1133.7518737369999</v>
      </c>
      <c r="H9" s="75">
        <f t="shared" si="0"/>
        <v>1796.1409511380002</v>
      </c>
      <c r="I9" s="75">
        <f t="shared" si="0"/>
        <v>1010.4670359310001</v>
      </c>
      <c r="J9" s="75">
        <f t="shared" si="0"/>
        <v>783.40864954100016</v>
      </c>
      <c r="K9" s="75">
        <f t="shared" si="0"/>
        <v>794.72204746300008</v>
      </c>
      <c r="L9" s="75">
        <f t="shared" si="0"/>
        <v>670.48502458099995</v>
      </c>
      <c r="M9" s="75">
        <f t="shared" si="0"/>
        <v>1120.2775825610001</v>
      </c>
      <c r="N9" s="75">
        <f t="shared" si="0"/>
        <v>1791.8362965990002</v>
      </c>
      <c r="O9" s="75">
        <f t="shared" si="0"/>
        <v>16556.757419305002</v>
      </c>
    </row>
    <row r="10" spans="2:17" x14ac:dyDescent="0.25">
      <c r="B10" s="34" t="s">
        <v>203</v>
      </c>
      <c r="C10" s="76">
        <v>369.42883346799999</v>
      </c>
      <c r="D10" s="76">
        <v>561.707601243</v>
      </c>
      <c r="E10" s="76">
        <v>4414.8796711820005</v>
      </c>
      <c r="F10" s="76">
        <v>347.57482187700003</v>
      </c>
      <c r="G10" s="76">
        <v>760.55470824300005</v>
      </c>
      <c r="H10" s="76">
        <v>924.60172299300007</v>
      </c>
      <c r="I10" s="76">
        <v>365.815485792</v>
      </c>
      <c r="J10" s="76">
        <v>583.88966948600012</v>
      </c>
      <c r="K10" s="76">
        <v>349.68215085200001</v>
      </c>
      <c r="L10" s="76">
        <v>378.39110400700002</v>
      </c>
      <c r="M10" s="76">
        <v>756.74173412900006</v>
      </c>
      <c r="N10" s="76">
        <v>937.29575733600007</v>
      </c>
      <c r="O10" s="76">
        <f>(SUM(C10:N10))</f>
        <v>10750.563260608002</v>
      </c>
      <c r="P10" s="7"/>
      <c r="Q10" s="94"/>
    </row>
    <row r="11" spans="2:17" x14ac:dyDescent="0.25">
      <c r="B11" s="34" t="s">
        <v>210</v>
      </c>
      <c r="C11" s="76">
        <v>645.94497920399999</v>
      </c>
      <c r="D11" s="76">
        <v>161.58886553399998</v>
      </c>
      <c r="E11" s="76">
        <v>590.3446151820001</v>
      </c>
      <c r="F11" s="76">
        <v>242.77366229399999</v>
      </c>
      <c r="G11" s="76">
        <v>352.84620041599999</v>
      </c>
      <c r="H11" s="76">
        <v>841.79352278599993</v>
      </c>
      <c r="I11" s="76">
        <v>639.334119128</v>
      </c>
      <c r="J11" s="76">
        <v>153.44150836400001</v>
      </c>
      <c r="K11" s="76">
        <v>432.254113115</v>
      </c>
      <c r="L11" s="76">
        <v>240.11751144299998</v>
      </c>
      <c r="M11" s="76">
        <v>343.935175829</v>
      </c>
      <c r="N11" s="76">
        <v>831.40639384000008</v>
      </c>
      <c r="O11" s="76">
        <f t="shared" ref="O11:O21" si="1">(SUM(C11:N11))</f>
        <v>5475.7806671350008</v>
      </c>
    </row>
    <row r="12" spans="2:17" x14ac:dyDescent="0.25">
      <c r="B12" s="34" t="s">
        <v>211</v>
      </c>
      <c r="C12" s="76">
        <v>6.2073504589999997</v>
      </c>
      <c r="D12" s="76">
        <v>47.398829792999997</v>
      </c>
      <c r="E12" s="76">
        <v>14.998727017</v>
      </c>
      <c r="F12" s="76">
        <v>52.820000500999996</v>
      </c>
      <c r="G12" s="76">
        <v>20.350965078000002</v>
      </c>
      <c r="H12" s="76">
        <v>29.745705359000002</v>
      </c>
      <c r="I12" s="76">
        <v>5.317431011</v>
      </c>
      <c r="J12" s="76">
        <v>46.077471691</v>
      </c>
      <c r="K12" s="76">
        <v>12.785783495999999</v>
      </c>
      <c r="L12" s="76">
        <v>51.976409130999997</v>
      </c>
      <c r="M12" s="76">
        <v>19.600672603</v>
      </c>
      <c r="N12" s="76">
        <v>23.134145423</v>
      </c>
      <c r="O12" s="76">
        <f t="shared" si="1"/>
        <v>330.41349156200005</v>
      </c>
    </row>
    <row r="13" spans="2:17" x14ac:dyDescent="0.25">
      <c r="B13" s="74" t="s">
        <v>154</v>
      </c>
      <c r="C13" s="75">
        <f t="shared" ref="C13" si="2">SUM(C14:C16)</f>
        <v>260.91051335100002</v>
      </c>
      <c r="D13" s="75">
        <f t="shared" ref="D13" si="3">SUM(D14:D16)</f>
        <v>2694.4478860519998</v>
      </c>
      <c r="E13" s="75">
        <f t="shared" ref="E13" si="4">SUM(E14:E16)</f>
        <v>9524.7490316179992</v>
      </c>
      <c r="F13" s="75">
        <f t="shared" ref="F13" si="5">SUM(F14:F16)</f>
        <v>263.77988898500001</v>
      </c>
      <c r="G13" s="75">
        <f t="shared" ref="G13" si="6">SUM(G14:G16)</f>
        <v>7356.1113291370002</v>
      </c>
      <c r="H13" s="75">
        <f t="shared" ref="H13" si="7">SUM(H14:H16)</f>
        <v>1100.5314975869999</v>
      </c>
      <c r="I13" s="75">
        <f t="shared" ref="I13" si="8">SUM(I14:I16)</f>
        <v>98.958190191</v>
      </c>
      <c r="J13" s="75">
        <f t="shared" ref="J13" si="9">SUM(J14:J16)</f>
        <v>1898.4068237380002</v>
      </c>
      <c r="K13" s="75">
        <f t="shared" ref="K13" si="10">SUM(K14:K16)</f>
        <v>124.330367825</v>
      </c>
      <c r="L13" s="75">
        <f t="shared" ref="L13" si="11">SUM(L14:L16)</f>
        <v>137.385787389</v>
      </c>
      <c r="M13" s="75">
        <f t="shared" ref="M13" si="12">SUM(M14:M16)</f>
        <v>4161.8421726910001</v>
      </c>
      <c r="N13" s="75">
        <f t="shared" ref="N13" si="13">SUM(N14:N16)</f>
        <v>5941.4896575749999</v>
      </c>
      <c r="O13" s="75">
        <f t="shared" si="1"/>
        <v>33562.943146139005</v>
      </c>
    </row>
    <row r="14" spans="2:17" x14ac:dyDescent="0.25">
      <c r="B14" s="34" t="s">
        <v>203</v>
      </c>
      <c r="C14" s="76">
        <v>167.7048624</v>
      </c>
      <c r="D14" s="76">
        <v>804.28401939999992</v>
      </c>
      <c r="E14" s="76">
        <v>8965.7695363999992</v>
      </c>
      <c r="F14" s="76">
        <v>167.70840340000001</v>
      </c>
      <c r="G14" s="76">
        <v>3076.8593194</v>
      </c>
      <c r="H14" s="76">
        <v>173.4698214</v>
      </c>
      <c r="I14" s="76">
        <v>9.8836809900000002</v>
      </c>
      <c r="J14" s="76">
        <v>40.901628000000002</v>
      </c>
      <c r="K14" s="76">
        <v>50.278993210000003</v>
      </c>
      <c r="L14" s="76">
        <v>46.114093179999998</v>
      </c>
      <c r="M14" s="76">
        <v>13.559253330000001</v>
      </c>
      <c r="N14" s="76">
        <v>5014.854448</v>
      </c>
      <c r="O14" s="76">
        <f t="shared" si="1"/>
        <v>18531.388059110002</v>
      </c>
    </row>
    <row r="15" spans="2:17" x14ac:dyDescent="0.25">
      <c r="B15" s="34" t="s">
        <v>210</v>
      </c>
      <c r="C15" s="76">
        <v>25.407565817000002</v>
      </c>
      <c r="D15" s="76">
        <v>1822.0292868499998</v>
      </c>
      <c r="E15" s="76">
        <v>491.11015276899997</v>
      </c>
      <c r="F15" s="76">
        <v>31.972354216999999</v>
      </c>
      <c r="G15" s="76">
        <v>4215.1772459100002</v>
      </c>
      <c r="H15" s="76">
        <v>864.09096185999999</v>
      </c>
      <c r="I15" s="76">
        <v>26.108511668000002</v>
      </c>
      <c r="J15" s="76">
        <v>1794.5510442300001</v>
      </c>
      <c r="K15" s="76">
        <v>11.129158840000001</v>
      </c>
      <c r="L15" s="76">
        <v>28.350844667</v>
      </c>
      <c r="M15" s="76">
        <v>4085.3625357410001</v>
      </c>
      <c r="N15" s="76">
        <v>863.71526396000002</v>
      </c>
      <c r="O15" s="76">
        <f t="shared" si="1"/>
        <v>14259.004926529</v>
      </c>
    </row>
    <row r="16" spans="2:17" x14ac:dyDescent="0.25">
      <c r="B16" s="34" t="s">
        <v>211</v>
      </c>
      <c r="C16" s="76">
        <v>67.798085134000004</v>
      </c>
      <c r="D16" s="76">
        <v>68.134579802000005</v>
      </c>
      <c r="E16" s="76">
        <v>67.869342449000001</v>
      </c>
      <c r="F16" s="76">
        <v>64.099131368000002</v>
      </c>
      <c r="G16" s="76">
        <v>64.074763826999998</v>
      </c>
      <c r="H16" s="76">
        <v>62.970714326999996</v>
      </c>
      <c r="I16" s="76">
        <v>62.965997532999999</v>
      </c>
      <c r="J16" s="76">
        <v>62.954151508000002</v>
      </c>
      <c r="K16" s="76">
        <v>62.922215774999998</v>
      </c>
      <c r="L16" s="76">
        <v>62.920849542000006</v>
      </c>
      <c r="M16" s="76">
        <v>62.920383619999996</v>
      </c>
      <c r="N16" s="76">
        <v>62.919945615000003</v>
      </c>
      <c r="O16" s="76">
        <f t="shared" si="1"/>
        <v>772.55016050000017</v>
      </c>
    </row>
    <row r="17" spans="2:15" x14ac:dyDescent="0.25">
      <c r="B17" s="74" t="s">
        <v>212</v>
      </c>
      <c r="C17" s="75">
        <f t="shared" ref="C17" si="14">SUM(C18:C20)</f>
        <v>496.83339092899996</v>
      </c>
      <c r="D17" s="75">
        <f t="shared" ref="D17" si="15">SUM(D18:D20)</f>
        <v>202.75586003999999</v>
      </c>
      <c r="E17" s="75">
        <f t="shared" ref="E17" si="16">SUM(E18:E20)</f>
        <v>156.750404086</v>
      </c>
      <c r="F17" s="75">
        <f t="shared" ref="F17" si="17">SUM(F18:F20)</f>
        <v>110.964938248</v>
      </c>
      <c r="G17" s="75">
        <f t="shared" ref="G17" si="18">SUM(G18:G20)</f>
        <v>149.831287866</v>
      </c>
      <c r="H17" s="75">
        <f t="shared" ref="H17" si="19">SUM(H18:H20)</f>
        <v>115.45488470700001</v>
      </c>
      <c r="I17" s="75">
        <f t="shared" ref="I17" si="20">SUM(I18:I20)</f>
        <v>495.32809372600008</v>
      </c>
      <c r="J17" s="75">
        <f t="shared" ref="J17" si="21">SUM(J18:J20)</f>
        <v>201.13056885899999</v>
      </c>
      <c r="K17" s="75">
        <f t="shared" ref="K17" si="22">SUM(K18:K20)</f>
        <v>156.75011346100001</v>
      </c>
      <c r="L17" s="75">
        <f t="shared" ref="L17" si="23">SUM(L18:L20)</f>
        <v>112.288064487</v>
      </c>
      <c r="M17" s="75">
        <f t="shared" ref="M17" si="24">SUM(M18:M20)</f>
        <v>149.306960033</v>
      </c>
      <c r="N17" s="75">
        <f t="shared" ref="N17" si="25">SUM(N18:N20)</f>
        <v>114.839528923</v>
      </c>
      <c r="O17" s="75">
        <f t="shared" si="1"/>
        <v>2462.2340953650005</v>
      </c>
    </row>
    <row r="18" spans="2:15" x14ac:dyDescent="0.25">
      <c r="B18" s="34" t="s">
        <v>203</v>
      </c>
      <c r="C18" s="76">
        <v>436.83703568599998</v>
      </c>
      <c r="D18" s="76">
        <v>170.38721162499999</v>
      </c>
      <c r="E18" s="76">
        <v>133.066059061</v>
      </c>
      <c r="F18" s="76">
        <v>86.690147327999995</v>
      </c>
      <c r="G18" s="76">
        <v>130.42352074600001</v>
      </c>
      <c r="H18" s="76">
        <v>97.067516838000003</v>
      </c>
      <c r="I18" s="76">
        <v>437.15827350800004</v>
      </c>
      <c r="J18" s="76">
        <v>170.38721162499999</v>
      </c>
      <c r="K18" s="76">
        <v>133.978501647</v>
      </c>
      <c r="L18" s="76">
        <v>88.871880528999995</v>
      </c>
      <c r="M18" s="76">
        <v>130.42352074600001</v>
      </c>
      <c r="N18" s="76">
        <v>97.067516838000003</v>
      </c>
      <c r="O18" s="76">
        <f t="shared" si="1"/>
        <v>2112.358396177</v>
      </c>
    </row>
    <row r="19" spans="2:15" x14ac:dyDescent="0.25">
      <c r="B19" s="34" t="s">
        <v>210</v>
      </c>
      <c r="C19" s="76">
        <v>25.726891164999998</v>
      </c>
      <c r="D19" s="76">
        <v>27.208867726000001</v>
      </c>
      <c r="E19" s="76">
        <v>21.083390041000001</v>
      </c>
      <c r="F19" s="76">
        <v>22.652789962</v>
      </c>
      <c r="G19" s="76">
        <v>15.141671683</v>
      </c>
      <c r="H19" s="76">
        <v>16.486917171000002</v>
      </c>
      <c r="I19" s="76">
        <v>25.06031947</v>
      </c>
      <c r="J19" s="76">
        <v>25.832210339000003</v>
      </c>
      <c r="K19" s="76">
        <v>20.269675481</v>
      </c>
      <c r="L19" s="76">
        <v>21.845033934</v>
      </c>
      <c r="M19" s="76">
        <v>14.800722389000001</v>
      </c>
      <c r="N19" s="76">
        <v>15.936116616</v>
      </c>
      <c r="O19" s="76">
        <f t="shared" si="1"/>
        <v>252.044605977</v>
      </c>
    </row>
    <row r="20" spans="2:15" x14ac:dyDescent="0.25">
      <c r="B20" s="34" t="s">
        <v>211</v>
      </c>
      <c r="C20" s="76">
        <v>34.269464077999999</v>
      </c>
      <c r="D20" s="76">
        <v>5.1597806890000006</v>
      </c>
      <c r="E20" s="76">
        <v>2.6009549840000004</v>
      </c>
      <c r="F20" s="76">
        <v>1.6220009580000001</v>
      </c>
      <c r="G20" s="76">
        <v>4.2660954369999997</v>
      </c>
      <c r="H20" s="76">
        <v>1.900450698</v>
      </c>
      <c r="I20" s="76">
        <v>33.109500748000002</v>
      </c>
      <c r="J20" s="76">
        <v>4.9111468949999999</v>
      </c>
      <c r="K20" s="76">
        <v>2.5019363330000002</v>
      </c>
      <c r="L20" s="76">
        <v>1.571150024</v>
      </c>
      <c r="M20" s="76">
        <v>4.0827168980000001</v>
      </c>
      <c r="N20" s="76">
        <v>1.835895469</v>
      </c>
      <c r="O20" s="76">
        <f t="shared" si="1"/>
        <v>97.831093210999995</v>
      </c>
    </row>
    <row r="21" spans="2:15" x14ac:dyDescent="0.25">
      <c r="B21" s="74" t="s">
        <v>213</v>
      </c>
      <c r="C21" s="75">
        <f>+C9+C13+C17</f>
        <v>1779.325067411</v>
      </c>
      <c r="D21" s="75">
        <f t="shared" ref="D21:N21" si="26">+D9+D13+D17</f>
        <v>3667.8990426619994</v>
      </c>
      <c r="E21" s="75">
        <f t="shared" si="26"/>
        <v>14701.722449085</v>
      </c>
      <c r="F21" s="75">
        <f t="shared" si="26"/>
        <v>1017.913311905</v>
      </c>
      <c r="G21" s="75">
        <f t="shared" si="26"/>
        <v>8639.6944907399993</v>
      </c>
      <c r="H21" s="75">
        <f t="shared" si="26"/>
        <v>3012.1273334320003</v>
      </c>
      <c r="I21" s="75">
        <f t="shared" si="26"/>
        <v>1604.7533198480003</v>
      </c>
      <c r="J21" s="75">
        <f t="shared" si="26"/>
        <v>2882.9460421380004</v>
      </c>
      <c r="K21" s="75">
        <f t="shared" si="26"/>
        <v>1075.802528749</v>
      </c>
      <c r="L21" s="75">
        <f t="shared" si="26"/>
        <v>920.15887645700002</v>
      </c>
      <c r="M21" s="75">
        <f t="shared" si="26"/>
        <v>5431.4267152850007</v>
      </c>
      <c r="N21" s="75">
        <f t="shared" si="26"/>
        <v>7848.1654830970001</v>
      </c>
      <c r="O21" s="75">
        <f t="shared" si="1"/>
        <v>52581.934660808998</v>
      </c>
    </row>
    <row r="22" spans="2:15" x14ac:dyDescent="0.25">
      <c r="C22" s="98"/>
    </row>
    <row r="24" spans="2:15" x14ac:dyDescent="0.25">
      <c r="N24" s="34" t="s">
        <v>203</v>
      </c>
      <c r="O24" s="7">
        <f>+O10+O14+O18</f>
        <v>31394.309715895004</v>
      </c>
    </row>
    <row r="25" spans="2:15" x14ac:dyDescent="0.25">
      <c r="N25" s="34" t="s">
        <v>210</v>
      </c>
      <c r="O25" s="7">
        <f>+O11+O15+O19</f>
        <v>19986.830199641001</v>
      </c>
    </row>
    <row r="26" spans="2:15" x14ac:dyDescent="0.25">
      <c r="N26" s="34" t="s">
        <v>211</v>
      </c>
      <c r="O26" s="7">
        <f>+O12+O16+O20</f>
        <v>1200.7947452730002</v>
      </c>
    </row>
  </sheetData>
  <mergeCells count="4">
    <mergeCell ref="B2:O2"/>
    <mergeCell ref="B5:O5"/>
    <mergeCell ref="B6:O6"/>
    <mergeCell ref="B7:O7"/>
  </mergeCells>
  <pageMargins left="0.15748031496062992" right="0.15748031496062992" top="0.31496062992125984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28E4-234B-44B7-9DC4-2055900D6C19}">
  <dimension ref="A1:N43"/>
  <sheetViews>
    <sheetView view="pageBreakPreview" zoomScale="70" zoomScaleNormal="68" zoomScaleSheetLayoutView="70" workbookViewId="0">
      <selection sqref="A1:F1"/>
    </sheetView>
  </sheetViews>
  <sheetFormatPr baseColWidth="10" defaultColWidth="13.140625" defaultRowHeight="15.75" x14ac:dyDescent="0.25"/>
  <cols>
    <col min="1" max="1" width="32.28515625" style="37" customWidth="1"/>
    <col min="2" max="4" width="12.140625" style="37" customWidth="1"/>
    <col min="5" max="5" width="15" style="37" bestFit="1" customWidth="1"/>
    <col min="6" max="6" width="14.140625" style="37" customWidth="1"/>
    <col min="7" max="7" width="22.28515625" style="37" customWidth="1"/>
    <col min="8" max="8" width="18.28515625" style="37" customWidth="1"/>
    <col min="9" max="13" width="15.28515625" style="37" customWidth="1"/>
    <col min="14" max="16384" width="13.140625" style="37"/>
  </cols>
  <sheetData>
    <row r="1" spans="1:14" ht="43.15" customHeight="1" x14ac:dyDescent="0.3">
      <c r="A1" s="131" t="s">
        <v>246</v>
      </c>
      <c r="B1" s="131"/>
      <c r="C1" s="131"/>
      <c r="D1" s="131"/>
      <c r="E1" s="131"/>
      <c r="F1" s="131"/>
    </row>
    <row r="2" spans="1:14" x14ac:dyDescent="0.25">
      <c r="A2" s="83"/>
      <c r="B2" s="83"/>
      <c r="C2" s="83"/>
      <c r="D2" s="83"/>
      <c r="E2" s="83"/>
      <c r="F2" s="83"/>
    </row>
    <row r="3" spans="1:14" ht="15" customHeight="1" x14ac:dyDescent="0.25">
      <c r="A3" s="127" t="s">
        <v>172</v>
      </c>
      <c r="B3" s="128"/>
      <c r="C3" s="128"/>
      <c r="D3" s="128"/>
      <c r="E3" s="128"/>
      <c r="F3" s="128"/>
    </row>
    <row r="4" spans="1:14" ht="18.75" customHeight="1" x14ac:dyDescent="0.25">
      <c r="A4" s="128"/>
      <c r="B4" s="128"/>
      <c r="C4" s="128"/>
      <c r="D4" s="128"/>
      <c r="E4" s="128"/>
      <c r="F4" s="128"/>
    </row>
    <row r="5" spans="1:14" ht="18.75" x14ac:dyDescent="0.3">
      <c r="A5" s="44" t="s">
        <v>152</v>
      </c>
      <c r="B5" s="44">
        <v>2017</v>
      </c>
      <c r="C5" s="44">
        <v>2018</v>
      </c>
      <c r="D5" s="44">
        <v>2019</v>
      </c>
      <c r="E5" s="44">
        <v>2020</v>
      </c>
      <c r="F5" s="32" t="s">
        <v>165</v>
      </c>
    </row>
    <row r="6" spans="1:14" ht="18.75" x14ac:dyDescent="0.3">
      <c r="A6" s="38" t="s">
        <v>153</v>
      </c>
      <c r="B6" s="39">
        <v>7022.3</v>
      </c>
      <c r="C6" s="39">
        <v>7258.7</v>
      </c>
      <c r="D6" s="39">
        <v>7608.9</v>
      </c>
      <c r="E6" s="39">
        <v>8506.5</v>
      </c>
      <c r="F6" s="39">
        <v>8465</v>
      </c>
      <c r="G6" s="40"/>
    </row>
    <row r="7" spans="1:14" ht="18.75" x14ac:dyDescent="0.3">
      <c r="A7" s="38" t="s">
        <v>154</v>
      </c>
      <c r="B7" s="39">
        <v>2774.98</v>
      </c>
      <c r="C7" s="39">
        <v>3177.75</v>
      </c>
      <c r="D7" s="39">
        <v>3853.85</v>
      </c>
      <c r="E7" s="39">
        <f>112499.687473392/24.1141</f>
        <v>4665.3073294625137</v>
      </c>
      <c r="F7" s="39">
        <f>138471.3/24.0813</f>
        <v>5750.158836939866</v>
      </c>
      <c r="G7" s="57"/>
      <c r="N7" s="58"/>
    </row>
    <row r="8" spans="1:14" ht="18.75" x14ac:dyDescent="0.3">
      <c r="A8" s="47" t="s">
        <v>60</v>
      </c>
      <c r="B8" s="48">
        <f>B6+B7</f>
        <v>9797.2800000000007</v>
      </c>
      <c r="C8" s="48">
        <f>C6+C7</f>
        <v>10436.450000000001</v>
      </c>
      <c r="D8" s="48">
        <f>D6+D7</f>
        <v>11462.75</v>
      </c>
      <c r="E8" s="49">
        <f>+E6+E7</f>
        <v>13171.807329462514</v>
      </c>
      <c r="F8" s="48">
        <f>+F6+F7</f>
        <v>14215.158836939867</v>
      </c>
      <c r="G8" s="40"/>
    </row>
    <row r="9" spans="1:14" ht="19.5" thickBot="1" x14ac:dyDescent="0.35">
      <c r="A9" s="45" t="s">
        <v>155</v>
      </c>
      <c r="B9" s="46">
        <v>0.42599999999999999</v>
      </c>
      <c r="C9" s="46">
        <v>0.443</v>
      </c>
      <c r="D9" s="46">
        <v>0.46</v>
      </c>
      <c r="E9" s="46">
        <f>E8/E12</f>
        <v>0.55226777452212594</v>
      </c>
      <c r="F9" s="46">
        <f>F8/F12</f>
        <v>0.53805148570725125</v>
      </c>
      <c r="G9" s="58"/>
    </row>
    <row r="10" spans="1:14" ht="16.5" thickTop="1" x14ac:dyDescent="0.25">
      <c r="A10" s="100" t="s">
        <v>238</v>
      </c>
    </row>
    <row r="12" spans="1:14" ht="18.75" x14ac:dyDescent="0.3">
      <c r="A12" s="60" t="s">
        <v>156</v>
      </c>
      <c r="B12" s="61"/>
      <c r="C12" s="61"/>
      <c r="D12" s="62">
        <v>585734</v>
      </c>
      <c r="E12" s="63">
        <v>23850.400000000001</v>
      </c>
      <c r="F12" s="63">
        <v>26419.7</v>
      </c>
    </row>
    <row r="14" spans="1:14" x14ac:dyDescent="0.25">
      <c r="B14" s="41"/>
      <c r="C14" s="41"/>
      <c r="D14" s="41"/>
      <c r="E14" s="41"/>
      <c r="F14" s="41"/>
    </row>
    <row r="33" spans="1:6" x14ac:dyDescent="0.25">
      <c r="A33" s="129" t="s">
        <v>173</v>
      </c>
      <c r="B33" s="130"/>
      <c r="C33" s="130"/>
      <c r="D33" s="130"/>
      <c r="E33" s="130"/>
      <c r="F33" s="130"/>
    </row>
    <row r="34" spans="1:6" x14ac:dyDescent="0.25">
      <c r="A34" s="130"/>
      <c r="B34" s="130"/>
      <c r="C34" s="130"/>
      <c r="D34" s="130"/>
      <c r="E34" s="130"/>
      <c r="F34" s="130"/>
    </row>
    <row r="35" spans="1:6" ht="18.75" x14ac:dyDescent="0.3">
      <c r="A35" s="44" t="s">
        <v>152</v>
      </c>
      <c r="B35" s="44">
        <v>2017</v>
      </c>
      <c r="C35" s="44">
        <v>2018</v>
      </c>
      <c r="D35" s="44">
        <v>2019</v>
      </c>
      <c r="E35" s="44">
        <v>2020</v>
      </c>
      <c r="F35" s="32" t="s">
        <v>165</v>
      </c>
    </row>
    <row r="36" spans="1:6" ht="18.75" x14ac:dyDescent="0.3">
      <c r="A36" s="38" t="s">
        <v>153</v>
      </c>
      <c r="B36" s="39">
        <v>6829.0639999999948</v>
      </c>
      <c r="C36" s="39">
        <v>6961.4880000000003</v>
      </c>
      <c r="D36" s="39">
        <v>7319.1369999999988</v>
      </c>
      <c r="E36" s="39">
        <v>8206.2999999999993</v>
      </c>
      <c r="F36" s="39">
        <v>8184.9760000000024</v>
      </c>
    </row>
    <row r="37" spans="1:6" ht="18.75" x14ac:dyDescent="0.3">
      <c r="A37" s="38" t="s">
        <v>154</v>
      </c>
      <c r="B37" s="39">
        <v>4099.0319999999983</v>
      </c>
      <c r="C37" s="39">
        <v>4513.2</v>
      </c>
      <c r="D37" s="39">
        <v>4829.8620000000001</v>
      </c>
      <c r="E37" s="39">
        <v>6102.8634976341655</v>
      </c>
      <c r="F37" s="39">
        <f>175354.561/24.0813</f>
        <v>7281.7730355088797</v>
      </c>
    </row>
    <row r="38" spans="1:6" ht="18.75" x14ac:dyDescent="0.3">
      <c r="A38" s="47" t="s">
        <v>60</v>
      </c>
      <c r="B38" s="48">
        <f>+B36+B37</f>
        <v>10928.095999999994</v>
      </c>
      <c r="C38" s="48">
        <f t="shared" ref="C38:F38" si="0">+C36+C37</f>
        <v>11474.688</v>
      </c>
      <c r="D38" s="48">
        <f t="shared" si="0"/>
        <v>12148.999</v>
      </c>
      <c r="E38" s="48">
        <f t="shared" si="0"/>
        <v>14309.163497634165</v>
      </c>
      <c r="F38" s="48">
        <f t="shared" si="0"/>
        <v>15466.749035508881</v>
      </c>
    </row>
    <row r="39" spans="1:6" ht="19.5" thickBot="1" x14ac:dyDescent="0.35">
      <c r="A39" s="45" t="s">
        <v>155</v>
      </c>
      <c r="B39" s="46">
        <v>0.47187959924984824</v>
      </c>
      <c r="C39" s="46">
        <v>0.47641872843601701</v>
      </c>
      <c r="D39" s="46">
        <v>0.48387927909987055</v>
      </c>
      <c r="E39" s="46">
        <v>0.59995486438945111</v>
      </c>
      <c r="F39" s="46">
        <f>F38/F12</f>
        <v>0.58542485476780137</v>
      </c>
    </row>
    <row r="40" spans="1:6" ht="16.5" thickTop="1" x14ac:dyDescent="0.25">
      <c r="A40" s="100" t="s">
        <v>238</v>
      </c>
    </row>
    <row r="43" spans="1:6" x14ac:dyDescent="0.25">
      <c r="A43" s="50"/>
    </row>
  </sheetData>
  <mergeCells count="3">
    <mergeCell ref="A3:F4"/>
    <mergeCell ref="A33:F34"/>
    <mergeCell ref="A1:F1"/>
  </mergeCell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557CA-9F37-49D1-8FEE-202EEECB0575}">
  <sheetPr>
    <tabColor rgb="FF00B0F0"/>
  </sheetPr>
  <dimension ref="A1:Q12"/>
  <sheetViews>
    <sheetView zoomScale="80" zoomScaleNormal="80" zoomScaleSheetLayoutView="70" workbookViewId="0">
      <selection activeCell="A7" sqref="A7:N12"/>
    </sheetView>
  </sheetViews>
  <sheetFormatPr baseColWidth="10" defaultRowHeight="15" x14ac:dyDescent="0.25"/>
  <cols>
    <col min="1" max="1" width="29" customWidth="1"/>
    <col min="2" max="3" width="12.7109375" hidden="1" customWidth="1"/>
    <col min="4" max="4" width="13.7109375" hidden="1" customWidth="1"/>
    <col min="5" max="5" width="12.42578125" hidden="1" customWidth="1"/>
    <col min="6" max="6" width="13.7109375" hidden="1" customWidth="1"/>
    <col min="7" max="7" width="12.28515625" hidden="1" customWidth="1"/>
    <col min="8" max="8" width="13" hidden="1" customWidth="1"/>
    <col min="9" max="9" width="14.5703125" hidden="1" customWidth="1"/>
    <col min="10" max="10" width="15.5703125" hidden="1" customWidth="1"/>
    <col min="11" max="11" width="13.140625" hidden="1" customWidth="1"/>
    <col min="12" max="12" width="15.42578125" hidden="1" customWidth="1"/>
    <col min="13" max="13" width="14.7109375" hidden="1" customWidth="1"/>
    <col min="14" max="14" width="15.28515625" customWidth="1"/>
  </cols>
  <sheetData>
    <row r="1" spans="1:17" x14ac:dyDescent="0.2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7" ht="48.75" customHeight="1" x14ac:dyDescent="0.25"/>
    <row r="4" spans="1:17" ht="19.149999999999999" customHeight="1" x14ac:dyDescent="0.35">
      <c r="A4" s="169" t="s">
        <v>223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7" ht="19.149999999999999" customHeight="1" x14ac:dyDescent="0.25">
      <c r="A5" s="170" t="s">
        <v>43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7" ht="21" customHeight="1" x14ac:dyDescent="0.25">
      <c r="A6" s="171" t="s">
        <v>242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17" x14ac:dyDescent="0.25">
      <c r="A7" s="68" t="s">
        <v>175</v>
      </c>
      <c r="B7" s="68" t="s">
        <v>176</v>
      </c>
      <c r="C7" s="68" t="s">
        <v>177</v>
      </c>
      <c r="D7" s="68" t="s">
        <v>178</v>
      </c>
      <c r="E7" s="68" t="s">
        <v>179</v>
      </c>
      <c r="F7" s="68" t="s">
        <v>180</v>
      </c>
      <c r="G7" s="68" t="s">
        <v>181</v>
      </c>
      <c r="H7" s="68" t="s">
        <v>182</v>
      </c>
      <c r="I7" s="68" t="s">
        <v>183</v>
      </c>
      <c r="J7" s="68" t="s">
        <v>184</v>
      </c>
      <c r="K7" s="68" t="s">
        <v>185</v>
      </c>
      <c r="L7" s="68" t="s">
        <v>186</v>
      </c>
      <c r="M7" s="68" t="s">
        <v>187</v>
      </c>
      <c r="N7" s="68" t="s">
        <v>60</v>
      </c>
    </row>
    <row r="8" spans="1:17" s="71" customFormat="1" ht="25.15" customHeight="1" x14ac:dyDescent="0.25">
      <c r="A8" s="69" t="s">
        <v>153</v>
      </c>
      <c r="B8" s="70">
        <f>+'19. Progr. Mensual DEm'!B36</f>
        <v>1021.581163124</v>
      </c>
      <c r="C8" s="70">
        <f>+'19. Progr. Mensual DEm'!C36</f>
        <v>770.69529656300006</v>
      </c>
      <c r="D8" s="70">
        <f>+'19. Progr. Mensual DEm'!D36</f>
        <v>5020.2230133759995</v>
      </c>
      <c r="E8" s="70">
        <f>+'19. Progr. Mensual DEm'!E36</f>
        <v>643.16848468399996</v>
      </c>
      <c r="F8" s="70">
        <f>+'19. Progr. Mensual DEm'!F36</f>
        <v>1133.7518737330001</v>
      </c>
      <c r="G8" s="70">
        <f>+'19. Progr. Mensual DEm'!G36</f>
        <v>1796.1409511329998</v>
      </c>
      <c r="H8" s="70">
        <f>+'19. Progr. Mensual DEm'!H36</f>
        <v>1010.46703593</v>
      </c>
      <c r="I8" s="70">
        <f>+'19. Progr. Mensual DEm'!I36</f>
        <v>783.40864953900007</v>
      </c>
      <c r="J8" s="70">
        <f>+'19. Progr. Mensual DEm'!J36</f>
        <v>794.72204746499995</v>
      </c>
      <c r="K8" s="70">
        <f>+'19. Progr. Mensual DEm'!K36</f>
        <v>670.48502459200006</v>
      </c>
      <c r="L8" s="70">
        <f>+'19. Progr. Mensual DEm'!L36</f>
        <v>1120.2775825610001</v>
      </c>
      <c r="M8" s="70">
        <f>+'19. Progr. Mensual DEm'!M36</f>
        <v>1791.836296597</v>
      </c>
      <c r="N8" s="70">
        <f>SUM(B8:M8)</f>
        <v>16556.757419297002</v>
      </c>
      <c r="O8" s="91"/>
      <c r="P8" s="92"/>
    </row>
    <row r="9" spans="1:17" s="71" customFormat="1" ht="25.15" customHeight="1" x14ac:dyDescent="0.25">
      <c r="A9" s="69" t="s">
        <v>154</v>
      </c>
      <c r="B9" s="70">
        <f>+'20.Progr. Mensual DIm'!B17</f>
        <v>260.91051335100002</v>
      </c>
      <c r="C9" s="70">
        <f>+'20.Progr. Mensual DIm'!C17</f>
        <v>2694.4478860519998</v>
      </c>
      <c r="D9" s="70">
        <f>+'20.Progr. Mensual DIm'!D17</f>
        <v>9524.7490316179992</v>
      </c>
      <c r="E9" s="70">
        <f>+'20.Progr. Mensual DIm'!E17</f>
        <v>263.77988898500001</v>
      </c>
      <c r="F9" s="70">
        <f>+'20.Progr. Mensual DIm'!F17</f>
        <v>7356.1113291369975</v>
      </c>
      <c r="G9" s="70">
        <f>+'20.Progr. Mensual DIm'!G17</f>
        <v>1100.5314975869999</v>
      </c>
      <c r="H9" s="70">
        <f>+'20.Progr. Mensual DIm'!H17</f>
        <v>98.958190190999986</v>
      </c>
      <c r="I9" s="70">
        <f>+'20.Progr. Mensual DIm'!I17</f>
        <v>1898.4068237380004</v>
      </c>
      <c r="J9" s="70">
        <f>+'20.Progr. Mensual DIm'!J17</f>
        <v>124.330367825</v>
      </c>
      <c r="K9" s="70">
        <f>+'20.Progr. Mensual DIm'!K17</f>
        <v>137.385787389</v>
      </c>
      <c r="L9" s="70">
        <f>+'20.Progr. Mensual DIm'!L17</f>
        <v>4161.8421726909992</v>
      </c>
      <c r="M9" s="70">
        <f>+'20.Progr. Mensual DIm'!M17</f>
        <v>5941.489657574999</v>
      </c>
      <c r="N9" s="70">
        <f t="shared" ref="N9:N10" si="0">SUM(B9:M9)</f>
        <v>33562.94314613899</v>
      </c>
      <c r="O9" s="91"/>
      <c r="P9" s="92"/>
      <c r="Q9" s="92"/>
    </row>
    <row r="10" spans="1:17" s="71" customFormat="1" ht="25.15" customHeight="1" x14ac:dyDescent="0.25">
      <c r="A10" s="69" t="s">
        <v>188</v>
      </c>
      <c r="B10" s="70">
        <f>+'21.Progr. Mensual Aliviosm'!B25</f>
        <v>496.83339093299998</v>
      </c>
      <c r="C10" s="70">
        <f>+'21.Progr. Mensual Aliviosm'!C25</f>
        <v>202.75586004000002</v>
      </c>
      <c r="D10" s="70">
        <f>+'21.Progr. Mensual Aliviosm'!D25</f>
        <v>156.75040408800001</v>
      </c>
      <c r="E10" s="70">
        <f>+'21.Progr. Mensual Aliviosm'!E25</f>
        <v>110.96493824600002</v>
      </c>
      <c r="F10" s="70">
        <f>+'21.Progr. Mensual Aliviosm'!F25</f>
        <v>149.831287863</v>
      </c>
      <c r="G10" s="70">
        <f>+'21.Progr. Mensual Aliviosm'!G25</f>
        <v>115.45488470799999</v>
      </c>
      <c r="H10" s="70">
        <f>+'21.Progr. Mensual Aliviosm'!H25</f>
        <v>495.32809372500003</v>
      </c>
      <c r="I10" s="70">
        <f>+'21.Progr. Mensual Aliviosm'!I25</f>
        <v>201.13056886000001</v>
      </c>
      <c r="J10" s="70">
        <f>+'21.Progr. Mensual Aliviosm'!J25</f>
        <v>156.75011346300002</v>
      </c>
      <c r="K10" s="70">
        <f>+'21.Progr. Mensual Aliviosm'!K25</f>
        <v>112.28806449</v>
      </c>
      <c r="L10" s="70">
        <f>+'21.Progr. Mensual Aliviosm'!L25</f>
        <v>149.30696003100002</v>
      </c>
      <c r="M10" s="70">
        <f>+'21.Progr. Mensual Aliviosm'!M25</f>
        <v>114.83952892400001</v>
      </c>
      <c r="N10" s="70">
        <f t="shared" si="0"/>
        <v>2462.2340953710004</v>
      </c>
    </row>
    <row r="11" spans="1:17" s="71" customFormat="1" ht="21.75" customHeight="1" x14ac:dyDescent="0.25">
      <c r="A11" s="72" t="s">
        <v>60</v>
      </c>
      <c r="B11" s="73">
        <f>SUM(B8:B10)</f>
        <v>1779.325067408</v>
      </c>
      <c r="C11" s="73">
        <f t="shared" ref="C11:N11" si="1">SUM(C8:C10)</f>
        <v>3667.8990426549999</v>
      </c>
      <c r="D11" s="73">
        <f t="shared" si="1"/>
        <v>14701.722449081999</v>
      </c>
      <c r="E11" s="73">
        <f t="shared" si="1"/>
        <v>1017.9133119149999</v>
      </c>
      <c r="F11" s="73">
        <f t="shared" si="1"/>
        <v>8639.694490732998</v>
      </c>
      <c r="G11" s="73">
        <f t="shared" si="1"/>
        <v>3012.1273334279999</v>
      </c>
      <c r="H11" s="73">
        <f t="shared" si="1"/>
        <v>1604.7533198460001</v>
      </c>
      <c r="I11" s="73">
        <f t="shared" si="1"/>
        <v>2882.9460421370004</v>
      </c>
      <c r="J11" s="73">
        <f t="shared" si="1"/>
        <v>1075.8025287529999</v>
      </c>
      <c r="K11" s="73">
        <f t="shared" si="1"/>
        <v>920.1588764710001</v>
      </c>
      <c r="L11" s="73">
        <f t="shared" si="1"/>
        <v>5431.4267152829989</v>
      </c>
      <c r="M11" s="73">
        <f t="shared" si="1"/>
        <v>7848.1654830959988</v>
      </c>
      <c r="N11" s="73">
        <f t="shared" si="1"/>
        <v>52581.934660806997</v>
      </c>
    </row>
    <row r="12" spans="1:17" x14ac:dyDescent="0.25">
      <c r="A12" s="104" t="s">
        <v>209</v>
      </c>
      <c r="B12" s="105">
        <v>24.081299999999999</v>
      </c>
    </row>
  </sheetData>
  <mergeCells count="4">
    <mergeCell ref="A1:N1"/>
    <mergeCell ref="A4:N4"/>
    <mergeCell ref="A5:N5"/>
    <mergeCell ref="A6:N6"/>
  </mergeCells>
  <pageMargins left="0.25" right="0.25" top="0.75" bottom="0.75" header="0.3" footer="0.3"/>
  <pageSetup scale="6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2EE0E-61CD-4B62-B90C-618CCFBF5428}">
  <sheetPr>
    <tabColor rgb="FF00B0F0"/>
  </sheetPr>
  <dimension ref="A1:P37"/>
  <sheetViews>
    <sheetView topLeftCell="A4" zoomScale="86" zoomScaleNormal="70" workbookViewId="0">
      <selection activeCell="N39" sqref="N39"/>
    </sheetView>
  </sheetViews>
  <sheetFormatPr baseColWidth="10" defaultRowHeight="15" x14ac:dyDescent="0.25"/>
  <cols>
    <col min="1" max="1" width="26" customWidth="1"/>
    <col min="2" max="3" width="12.7109375" customWidth="1"/>
    <col min="4" max="4" width="13.7109375" customWidth="1"/>
    <col min="5" max="5" width="12.42578125" customWidth="1"/>
    <col min="6" max="6" width="13.7109375" customWidth="1"/>
    <col min="7" max="7" width="12.28515625" customWidth="1"/>
    <col min="8" max="8" width="13" customWidth="1"/>
    <col min="9" max="9" width="14.5703125" customWidth="1"/>
    <col min="10" max="10" width="15.5703125" customWidth="1"/>
    <col min="11" max="11" width="13.140625" customWidth="1"/>
    <col min="12" max="12" width="15.42578125" customWidth="1"/>
    <col min="13" max="13" width="14.7109375" customWidth="1"/>
    <col min="14" max="14" width="15.28515625" customWidth="1"/>
    <col min="15" max="15" width="20.28515625" bestFit="1" customWidth="1"/>
  </cols>
  <sheetData>
    <row r="1" spans="1:16" x14ac:dyDescent="0.2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6" ht="48.75" customHeight="1" x14ac:dyDescent="0.25"/>
    <row r="4" spans="1:16" ht="19.149999999999999" customHeight="1" x14ac:dyDescent="0.35">
      <c r="A4" s="169" t="s">
        <v>222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6" x14ac:dyDescent="0.25">
      <c r="A5" s="170" t="s">
        <v>43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6" ht="19.899999999999999" customHeight="1" x14ac:dyDescent="0.25">
      <c r="A6" s="171" t="s">
        <v>242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16" x14ac:dyDescent="0.25">
      <c r="A7" s="68" t="s">
        <v>175</v>
      </c>
      <c r="B7" s="68" t="s">
        <v>176</v>
      </c>
      <c r="C7" s="68" t="s">
        <v>177</v>
      </c>
      <c r="D7" s="68" t="s">
        <v>178</v>
      </c>
      <c r="E7" s="68" t="s">
        <v>179</v>
      </c>
      <c r="F7" s="68" t="s">
        <v>180</v>
      </c>
      <c r="G7" s="68" t="s">
        <v>181</v>
      </c>
      <c r="H7" s="68" t="s">
        <v>182</v>
      </c>
      <c r="I7" s="68" t="s">
        <v>183</v>
      </c>
      <c r="J7" s="68" t="s">
        <v>184</v>
      </c>
      <c r="K7" s="68" t="s">
        <v>185</v>
      </c>
      <c r="L7" s="68" t="s">
        <v>186</v>
      </c>
      <c r="M7" s="68" t="s">
        <v>187</v>
      </c>
      <c r="N7" s="68" t="s">
        <v>60</v>
      </c>
    </row>
    <row r="8" spans="1:16" x14ac:dyDescent="0.25">
      <c r="A8" s="74" t="s">
        <v>111</v>
      </c>
      <c r="B8" s="75">
        <f>SUM(B9:B14)</f>
        <v>372.94727334100003</v>
      </c>
      <c r="C8" s="75">
        <f t="shared" ref="C8:M8" si="0">SUM(C9:C14)</f>
        <v>601.66150055100002</v>
      </c>
      <c r="D8" s="75">
        <f t="shared" si="0"/>
        <v>461.24996286900006</v>
      </c>
      <c r="E8" s="75">
        <f t="shared" si="0"/>
        <v>589.45919654099998</v>
      </c>
      <c r="F8" s="75">
        <f t="shared" si="0"/>
        <v>1010.3713309710001</v>
      </c>
      <c r="G8" s="75">
        <f t="shared" si="0"/>
        <v>1099.790513463</v>
      </c>
      <c r="H8" s="75">
        <f t="shared" si="0"/>
        <v>366.867969743</v>
      </c>
      <c r="I8" s="75">
        <f t="shared" si="0"/>
        <v>598.27076095300004</v>
      </c>
      <c r="J8" s="75">
        <f t="shared" si="0"/>
        <v>455.70716067500001</v>
      </c>
      <c r="K8" s="75">
        <f t="shared" si="0"/>
        <v>618.17894544199999</v>
      </c>
      <c r="L8" s="75">
        <f t="shared" si="0"/>
        <v>1001.2821709150001</v>
      </c>
      <c r="M8" s="75">
        <f t="shared" si="0"/>
        <v>1090.9723909059999</v>
      </c>
      <c r="N8" s="75">
        <f>SUM(B8:M8)</f>
        <v>8266.7591763700002</v>
      </c>
    </row>
    <row r="9" spans="1:16" ht="19.149999999999999" customHeight="1" x14ac:dyDescent="0.25">
      <c r="A9" s="34" t="s">
        <v>88</v>
      </c>
      <c r="B9" s="76">
        <v>116.391881145</v>
      </c>
      <c r="C9" s="76">
        <v>144.95822030199997</v>
      </c>
      <c r="D9" s="76">
        <v>119.281985636</v>
      </c>
      <c r="E9" s="76">
        <v>318.49368641199999</v>
      </c>
      <c r="F9" s="76">
        <v>217.585215226</v>
      </c>
      <c r="G9" s="76">
        <v>487.54570623400002</v>
      </c>
      <c r="H9" s="76">
        <v>115.16094409999999</v>
      </c>
      <c r="I9" s="76">
        <v>147.25935654599999</v>
      </c>
      <c r="J9" s="76">
        <v>119.11378243999999</v>
      </c>
      <c r="K9" s="76">
        <v>316.61856197600002</v>
      </c>
      <c r="L9" s="76">
        <v>217.387934395</v>
      </c>
      <c r="M9" s="76">
        <v>484.11434813800003</v>
      </c>
      <c r="N9" s="76">
        <f t="shared" ref="N9:N35" si="1">SUM(B9:M9)</f>
        <v>2803.9116225499997</v>
      </c>
      <c r="O9" s="57"/>
      <c r="P9" s="7"/>
    </row>
    <row r="10" spans="1:16" ht="19.149999999999999" customHeight="1" x14ac:dyDescent="0.25">
      <c r="A10" s="34" t="s">
        <v>87</v>
      </c>
      <c r="B10" s="76">
        <v>223.52570326599999</v>
      </c>
      <c r="C10" s="76">
        <v>187.42859828600001</v>
      </c>
      <c r="D10" s="76">
        <v>104.81600519300001</v>
      </c>
      <c r="E10" s="76">
        <v>109.654686285</v>
      </c>
      <c r="F10" s="76">
        <v>592.07941543700008</v>
      </c>
      <c r="G10" s="76">
        <v>368.22989527100003</v>
      </c>
      <c r="H10" s="76">
        <v>218.78499022999998</v>
      </c>
      <c r="I10" s="76">
        <v>183.27287056999998</v>
      </c>
      <c r="J10" s="76">
        <v>100.29349267399999</v>
      </c>
      <c r="K10" s="76">
        <v>124.56555995000001</v>
      </c>
      <c r="L10" s="76">
        <v>584.08971966600006</v>
      </c>
      <c r="M10" s="76">
        <v>363.93944057099998</v>
      </c>
      <c r="N10" s="76">
        <f t="shared" si="1"/>
        <v>3160.6803773990005</v>
      </c>
      <c r="O10" s="57"/>
      <c r="P10" s="7"/>
    </row>
    <row r="11" spans="1:16" ht="19.149999999999999" customHeight="1" x14ac:dyDescent="0.25">
      <c r="A11" s="34" t="s">
        <v>90</v>
      </c>
      <c r="B11" s="76">
        <v>33.029688929999999</v>
      </c>
      <c r="C11" s="76">
        <v>207.308464015</v>
      </c>
      <c r="D11" s="76">
        <v>224.90572889199998</v>
      </c>
      <c r="E11" s="76">
        <v>137.508837156</v>
      </c>
      <c r="F11" s="76">
        <v>177.67141549000002</v>
      </c>
      <c r="G11" s="76">
        <v>213.84773850099998</v>
      </c>
      <c r="H11" s="76">
        <v>32.922035412999996</v>
      </c>
      <c r="I11" s="76">
        <v>206.02097073100001</v>
      </c>
      <c r="J11" s="76">
        <v>224.09895235499999</v>
      </c>
      <c r="K11" s="76">
        <v>152.34066007199999</v>
      </c>
      <c r="L11" s="76">
        <v>177.01664214799999</v>
      </c>
      <c r="M11" s="76">
        <v>213.104716873</v>
      </c>
      <c r="N11" s="76">
        <f t="shared" si="1"/>
        <v>1999.7758505759998</v>
      </c>
      <c r="P11" s="7"/>
    </row>
    <row r="12" spans="1:16" ht="19.149999999999999" customHeight="1" x14ac:dyDescent="0.25">
      <c r="A12" s="34" t="s">
        <v>89</v>
      </c>
      <c r="B12" s="76">
        <v>0</v>
      </c>
      <c r="C12" s="76">
        <v>44.237894942000004</v>
      </c>
      <c r="D12" s="76">
        <v>12.246243148</v>
      </c>
      <c r="E12" s="76">
        <v>0</v>
      </c>
      <c r="F12" s="76">
        <v>3.274099804</v>
      </c>
      <c r="G12" s="76">
        <v>0.56184816900000001</v>
      </c>
      <c r="H12" s="76">
        <v>0</v>
      </c>
      <c r="I12" s="76">
        <v>44.226915962</v>
      </c>
      <c r="J12" s="76">
        <v>12.200933206</v>
      </c>
      <c r="K12" s="76">
        <v>0</v>
      </c>
      <c r="L12" s="76">
        <v>3.2638253309999996</v>
      </c>
      <c r="M12" s="76">
        <v>0.56012295000000001</v>
      </c>
      <c r="N12" s="76">
        <f t="shared" si="1"/>
        <v>120.571883512</v>
      </c>
      <c r="P12" s="7"/>
    </row>
    <row r="13" spans="1:16" ht="19.149999999999999" customHeight="1" x14ac:dyDescent="0.25">
      <c r="A13" s="34" t="s">
        <v>92</v>
      </c>
      <c r="B13" s="76">
        <v>0</v>
      </c>
      <c r="C13" s="76">
        <v>17.728323006</v>
      </c>
      <c r="D13" s="76">
        <v>0</v>
      </c>
      <c r="E13" s="76">
        <v>6.8878722410000002</v>
      </c>
      <c r="F13" s="76">
        <v>19.761185013999999</v>
      </c>
      <c r="G13" s="76">
        <v>29.605325288</v>
      </c>
      <c r="H13" s="76">
        <v>0</v>
      </c>
      <c r="I13" s="76">
        <v>17.490647144</v>
      </c>
      <c r="J13" s="76">
        <v>0</v>
      </c>
      <c r="K13" s="76">
        <v>6.8540245630000003</v>
      </c>
      <c r="L13" s="76">
        <v>19.524049375000001</v>
      </c>
      <c r="M13" s="76">
        <v>29.253762374000001</v>
      </c>
      <c r="N13" s="76">
        <f t="shared" si="1"/>
        <v>147.105189005</v>
      </c>
      <c r="P13" s="7"/>
    </row>
    <row r="14" spans="1:16" ht="19.149999999999999" customHeight="1" x14ac:dyDescent="0.25">
      <c r="A14" s="34" t="s">
        <v>91</v>
      </c>
      <c r="B14" s="76">
        <v>0</v>
      </c>
      <c r="C14" s="76">
        <v>0</v>
      </c>
      <c r="D14" s="76">
        <v>0</v>
      </c>
      <c r="E14" s="76">
        <v>16.914114446999999</v>
      </c>
      <c r="F14" s="76">
        <v>0</v>
      </c>
      <c r="G14" s="76">
        <v>0</v>
      </c>
      <c r="H14" s="76">
        <v>0</v>
      </c>
      <c r="I14" s="76">
        <v>0</v>
      </c>
      <c r="J14" s="76">
        <v>0</v>
      </c>
      <c r="K14" s="76">
        <v>17.800138881000002</v>
      </c>
      <c r="L14" s="76">
        <v>0</v>
      </c>
      <c r="M14" s="76">
        <v>0</v>
      </c>
      <c r="N14" s="76">
        <f t="shared" si="1"/>
        <v>34.714253327999998</v>
      </c>
      <c r="P14" s="7"/>
    </row>
    <row r="15" spans="1:16" ht="15.6" customHeight="1" x14ac:dyDescent="0.25">
      <c r="A15" s="74" t="s">
        <v>93</v>
      </c>
      <c r="B15" s="75">
        <f>+B16</f>
        <v>532.70169739999994</v>
      </c>
      <c r="C15" s="75">
        <f t="shared" ref="C15:M15" si="2">+C16</f>
        <v>0</v>
      </c>
      <c r="D15" s="75">
        <f t="shared" si="2"/>
        <v>4514.1281256479997</v>
      </c>
      <c r="E15" s="75">
        <f t="shared" si="2"/>
        <v>0</v>
      </c>
      <c r="F15" s="75">
        <f t="shared" si="2"/>
        <v>0</v>
      </c>
      <c r="G15" s="75">
        <f t="shared" si="2"/>
        <v>410.97469739999997</v>
      </c>
      <c r="H15" s="75">
        <f t="shared" si="2"/>
        <v>532.55562499999996</v>
      </c>
      <c r="I15" s="75">
        <f t="shared" si="2"/>
        <v>0</v>
      </c>
      <c r="J15" s="75">
        <f t="shared" si="2"/>
        <v>304.3175</v>
      </c>
      <c r="K15" s="75">
        <f t="shared" si="2"/>
        <v>0</v>
      </c>
      <c r="L15" s="75">
        <f t="shared" si="2"/>
        <v>0</v>
      </c>
      <c r="M15" s="75">
        <f t="shared" si="2"/>
        <v>410.82862499999999</v>
      </c>
      <c r="N15" s="75">
        <f t="shared" si="1"/>
        <v>6705.5062704479997</v>
      </c>
      <c r="P15" s="7"/>
    </row>
    <row r="16" spans="1:16" ht="20.45" customHeight="1" x14ac:dyDescent="0.25">
      <c r="A16" s="34" t="s">
        <v>94</v>
      </c>
      <c r="B16" s="76">
        <v>532.70169739999994</v>
      </c>
      <c r="C16" s="76">
        <v>0</v>
      </c>
      <c r="D16" s="76">
        <v>4514.1281256479997</v>
      </c>
      <c r="E16" s="76">
        <v>0</v>
      </c>
      <c r="F16" s="76">
        <v>0</v>
      </c>
      <c r="G16" s="76">
        <v>410.97469739999997</v>
      </c>
      <c r="H16" s="76">
        <v>532.55562499999996</v>
      </c>
      <c r="I16" s="76">
        <v>0</v>
      </c>
      <c r="J16" s="76">
        <v>304.3175</v>
      </c>
      <c r="K16" s="76">
        <v>0</v>
      </c>
      <c r="L16" s="76">
        <v>0</v>
      </c>
      <c r="M16" s="76">
        <v>410.82862499999999</v>
      </c>
      <c r="N16" s="76">
        <f t="shared" si="1"/>
        <v>6705.5062704479997</v>
      </c>
      <c r="P16" s="7"/>
    </row>
    <row r="17" spans="1:16" x14ac:dyDescent="0.25">
      <c r="A17" s="74" t="s">
        <v>95</v>
      </c>
      <c r="B17" s="75">
        <f>SUM(B18:B28)</f>
        <v>74.384423716000001</v>
      </c>
      <c r="C17" s="75">
        <f t="shared" ref="C17:M17" si="3">SUM(C18:C28)</f>
        <v>12.556994251999999</v>
      </c>
      <c r="D17" s="75">
        <f t="shared" si="3"/>
        <v>30.624154693000001</v>
      </c>
      <c r="E17" s="75">
        <f t="shared" si="3"/>
        <v>45.297214707999998</v>
      </c>
      <c r="F17" s="75">
        <f t="shared" si="3"/>
        <v>105.71894973400001</v>
      </c>
      <c r="G17" s="75">
        <f t="shared" si="3"/>
        <v>149.72922847199999</v>
      </c>
      <c r="H17" s="75">
        <f t="shared" si="3"/>
        <v>69.65977853199999</v>
      </c>
      <c r="I17" s="75">
        <f t="shared" si="3"/>
        <v>21.272606945000003</v>
      </c>
      <c r="J17" s="75">
        <f t="shared" si="3"/>
        <v>21.807032629000002</v>
      </c>
      <c r="K17" s="75">
        <f t="shared" si="3"/>
        <v>44.0899103</v>
      </c>
      <c r="L17" s="75">
        <f t="shared" si="3"/>
        <v>101.33381861800001</v>
      </c>
      <c r="M17" s="75">
        <f t="shared" si="3"/>
        <v>143.352853119</v>
      </c>
      <c r="N17" s="75">
        <f t="shared" si="1"/>
        <v>819.826965718</v>
      </c>
      <c r="P17" s="7"/>
    </row>
    <row r="18" spans="1:16" ht="17.45" customHeight="1" x14ac:dyDescent="0.25">
      <c r="A18" s="34" t="s">
        <v>96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27.683762975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27.441830562</v>
      </c>
      <c r="N18" s="76">
        <f t="shared" si="1"/>
        <v>55.125593537</v>
      </c>
      <c r="O18" s="7"/>
      <c r="P18" s="7"/>
    </row>
    <row r="19" spans="1:16" ht="17.45" customHeight="1" x14ac:dyDescent="0.25">
      <c r="A19" s="34" t="s">
        <v>138</v>
      </c>
      <c r="B19" s="76">
        <v>10.955735394</v>
      </c>
      <c r="C19" s="76">
        <v>0</v>
      </c>
      <c r="D19" s="76">
        <v>0.21496542800000001</v>
      </c>
      <c r="E19" s="76">
        <v>0</v>
      </c>
      <c r="F19" s="76">
        <v>0.63171613900000001</v>
      </c>
      <c r="G19" s="76">
        <v>0</v>
      </c>
      <c r="H19" s="76">
        <v>10.945630146999999</v>
      </c>
      <c r="I19" s="76">
        <v>0</v>
      </c>
      <c r="J19" s="76">
        <v>0.21475903400000002</v>
      </c>
      <c r="K19" s="76">
        <v>0</v>
      </c>
      <c r="L19" s="76">
        <v>0.63171613900000001</v>
      </c>
      <c r="M19" s="76">
        <v>0</v>
      </c>
      <c r="N19" s="76">
        <f t="shared" si="1"/>
        <v>23.594522281</v>
      </c>
      <c r="O19" s="57"/>
      <c r="P19" s="7"/>
    </row>
    <row r="20" spans="1:16" ht="17.45" customHeight="1" x14ac:dyDescent="0.25">
      <c r="A20" s="34" t="s">
        <v>104</v>
      </c>
      <c r="B20" s="76">
        <v>10.237698636999999</v>
      </c>
      <c r="C20" s="76">
        <v>12.55337636</v>
      </c>
      <c r="D20" s="76">
        <v>8.6846232830000005</v>
      </c>
      <c r="E20" s="76">
        <v>10.583588829</v>
      </c>
      <c r="F20" s="76">
        <v>10.75273872</v>
      </c>
      <c r="G20" s="76">
        <v>18.989024908000001</v>
      </c>
      <c r="H20" s="76">
        <v>6.0647276330000004</v>
      </c>
      <c r="I20" s="76">
        <v>20.939434961</v>
      </c>
      <c r="J20" s="76">
        <v>0</v>
      </c>
      <c r="K20" s="76">
        <v>9.4966616659999996</v>
      </c>
      <c r="L20" s="76">
        <v>6.4264250499999998</v>
      </c>
      <c r="M20" s="76">
        <v>13.739847237999999</v>
      </c>
      <c r="N20" s="76">
        <f t="shared" si="1"/>
        <v>128.46814728500001</v>
      </c>
      <c r="P20" s="7"/>
    </row>
    <row r="21" spans="1:16" ht="17.45" customHeight="1" x14ac:dyDescent="0.25">
      <c r="A21" s="34" t="s">
        <v>99</v>
      </c>
      <c r="B21" s="76">
        <v>0</v>
      </c>
      <c r="C21" s="76">
        <v>0</v>
      </c>
      <c r="D21" s="76">
        <v>1.4706836759999999</v>
      </c>
      <c r="E21" s="76">
        <v>14.465878373999999</v>
      </c>
      <c r="F21" s="76">
        <v>0</v>
      </c>
      <c r="G21" s="76">
        <v>4.2793331519999995</v>
      </c>
      <c r="H21" s="76">
        <v>0</v>
      </c>
      <c r="I21" s="76">
        <v>0</v>
      </c>
      <c r="J21" s="76">
        <v>1.4651419960000001</v>
      </c>
      <c r="K21" s="76">
        <v>14.391590635</v>
      </c>
      <c r="L21" s="76">
        <v>0</v>
      </c>
      <c r="M21" s="76">
        <v>4.2470035660000001</v>
      </c>
      <c r="N21" s="76">
        <f t="shared" si="1"/>
        <v>40.319631399000002</v>
      </c>
      <c r="P21" s="7"/>
    </row>
    <row r="22" spans="1:16" ht="17.45" customHeight="1" x14ac:dyDescent="0.25">
      <c r="A22" s="34" t="s">
        <v>127</v>
      </c>
      <c r="B22" s="76">
        <v>0</v>
      </c>
      <c r="C22" s="76">
        <v>0</v>
      </c>
      <c r="D22" s="76">
        <v>0</v>
      </c>
      <c r="E22" s="76">
        <v>0.224529274</v>
      </c>
      <c r="F22" s="76">
        <v>0</v>
      </c>
      <c r="G22" s="76">
        <v>9.5778478230000008</v>
      </c>
      <c r="H22" s="76">
        <v>0</v>
      </c>
      <c r="I22" s="76">
        <v>0</v>
      </c>
      <c r="J22" s="76">
        <v>0</v>
      </c>
      <c r="K22" s="76">
        <v>0.178439768</v>
      </c>
      <c r="L22" s="76">
        <v>0</v>
      </c>
      <c r="M22" s="76">
        <v>14.140633589</v>
      </c>
      <c r="N22" s="76">
        <f t="shared" si="1"/>
        <v>24.121450454000001</v>
      </c>
      <c r="P22" s="7"/>
    </row>
    <row r="23" spans="1:16" ht="17.45" customHeight="1" x14ac:dyDescent="0.25">
      <c r="A23" s="34" t="s">
        <v>100</v>
      </c>
      <c r="B23" s="76">
        <v>0</v>
      </c>
      <c r="C23" s="76">
        <v>0</v>
      </c>
      <c r="D23" s="76">
        <v>14.512687998000001</v>
      </c>
      <c r="E23" s="76">
        <v>0</v>
      </c>
      <c r="F23" s="76">
        <v>8.1156936359999996</v>
      </c>
      <c r="G23" s="76">
        <v>18.368712513999998</v>
      </c>
      <c r="H23" s="76">
        <v>0</v>
      </c>
      <c r="I23" s="76">
        <v>0</v>
      </c>
      <c r="J23" s="76">
        <v>14.499577479000001</v>
      </c>
      <c r="K23" s="76">
        <v>0</v>
      </c>
      <c r="L23" s="76">
        <v>8.1092404680000012</v>
      </c>
      <c r="M23" s="76">
        <v>18.351435177000003</v>
      </c>
      <c r="N23" s="76">
        <f t="shared" si="1"/>
        <v>81.957347272000007</v>
      </c>
      <c r="P23" s="7"/>
    </row>
    <row r="24" spans="1:16" ht="17.45" customHeight="1" x14ac:dyDescent="0.25">
      <c r="A24" s="34" t="s">
        <v>103</v>
      </c>
      <c r="B24" s="76">
        <v>53.190989685000005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  <c r="H24" s="76">
        <v>52.649420751999997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f t="shared" si="1"/>
        <v>105.840410437</v>
      </c>
      <c r="P24" s="7"/>
    </row>
    <row r="25" spans="1:16" ht="17.45" customHeight="1" x14ac:dyDescent="0.25">
      <c r="A25" s="34" t="s">
        <v>98</v>
      </c>
      <c r="B25" s="76">
        <v>0</v>
      </c>
      <c r="C25" s="76">
        <v>0</v>
      </c>
      <c r="D25" s="76">
        <v>2.102437825</v>
      </c>
      <c r="E25" s="76">
        <v>20.023218230999998</v>
      </c>
      <c r="F25" s="76">
        <v>0</v>
      </c>
      <c r="G25" s="76">
        <v>27.976719134</v>
      </c>
      <c r="H25" s="76">
        <v>0</v>
      </c>
      <c r="I25" s="76">
        <v>0.32952609100000002</v>
      </c>
      <c r="J25" s="76">
        <v>2.0187298189999998</v>
      </c>
      <c r="K25" s="76">
        <v>20.023218230999998</v>
      </c>
      <c r="L25" s="76">
        <v>0</v>
      </c>
      <c r="M25" s="76">
        <v>22.342814346000001</v>
      </c>
      <c r="N25" s="76">
        <f t="shared" si="1"/>
        <v>94.816663676999994</v>
      </c>
      <c r="P25" s="7"/>
    </row>
    <row r="26" spans="1:16" ht="17.45" customHeight="1" x14ac:dyDescent="0.25">
      <c r="A26" s="34" t="s">
        <v>101</v>
      </c>
      <c r="B26" s="76">
        <v>0</v>
      </c>
      <c r="C26" s="76">
        <v>0</v>
      </c>
      <c r="D26" s="76">
        <v>3.6387564829999999</v>
      </c>
      <c r="E26" s="76">
        <v>0</v>
      </c>
      <c r="F26" s="76">
        <v>3.7995055079999998</v>
      </c>
      <c r="G26" s="76">
        <v>0</v>
      </c>
      <c r="H26" s="76">
        <v>0</v>
      </c>
      <c r="I26" s="76">
        <v>0</v>
      </c>
      <c r="J26" s="76">
        <v>3.6088243009999998</v>
      </c>
      <c r="K26" s="76">
        <v>0</v>
      </c>
      <c r="L26" s="76">
        <v>3.7631902049999999</v>
      </c>
      <c r="M26" s="76">
        <v>0</v>
      </c>
      <c r="N26" s="76">
        <f t="shared" si="1"/>
        <v>14.810276497</v>
      </c>
      <c r="P26" s="7"/>
    </row>
    <row r="27" spans="1:16" ht="17.45" customHeight="1" x14ac:dyDescent="0.25">
      <c r="A27" s="34" t="s">
        <v>102</v>
      </c>
      <c r="B27" s="76">
        <v>0</v>
      </c>
      <c r="C27" s="76">
        <v>3.6178919999999997E-3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3.6458929999999999E-3</v>
      </c>
      <c r="J27" s="76">
        <v>0</v>
      </c>
      <c r="K27" s="76">
        <v>0</v>
      </c>
      <c r="L27" s="76">
        <v>0</v>
      </c>
      <c r="M27" s="76">
        <v>0</v>
      </c>
      <c r="N27" s="76">
        <f t="shared" si="1"/>
        <v>7.263785E-3</v>
      </c>
      <c r="P27" s="7"/>
    </row>
    <row r="28" spans="1:16" ht="17.45" customHeight="1" x14ac:dyDescent="0.25">
      <c r="A28" s="34" t="s">
        <v>97</v>
      </c>
      <c r="B28" s="76">
        <v>0</v>
      </c>
      <c r="C28" s="76">
        <v>0</v>
      </c>
      <c r="D28" s="76">
        <v>0</v>
      </c>
      <c r="E28" s="76">
        <v>0</v>
      </c>
      <c r="F28" s="76">
        <v>82.419295731000005</v>
      </c>
      <c r="G28" s="76">
        <v>42.853827965999997</v>
      </c>
      <c r="H28" s="76">
        <v>0</v>
      </c>
      <c r="I28" s="76">
        <v>0</v>
      </c>
      <c r="J28" s="76">
        <v>0</v>
      </c>
      <c r="K28" s="76">
        <v>0</v>
      </c>
      <c r="L28" s="76">
        <v>82.403246756000001</v>
      </c>
      <c r="M28" s="76">
        <v>43.089288641000003</v>
      </c>
      <c r="N28" s="76">
        <f t="shared" si="1"/>
        <v>250.765659094</v>
      </c>
      <c r="P28" s="7"/>
    </row>
    <row r="29" spans="1:16" s="71" customFormat="1" ht="30" x14ac:dyDescent="0.25">
      <c r="A29" s="77" t="s">
        <v>125</v>
      </c>
      <c r="B29" s="73">
        <f>SUM(B30:B35)</f>
        <v>41.547768667</v>
      </c>
      <c r="C29" s="73">
        <f t="shared" ref="C29:M29" si="4">SUM(C30:C35)</f>
        <v>156.47680176</v>
      </c>
      <c r="D29" s="73">
        <f t="shared" si="4"/>
        <v>14.220770165999999</v>
      </c>
      <c r="E29" s="73">
        <f t="shared" si="4"/>
        <v>8.4120734349999982</v>
      </c>
      <c r="F29" s="73">
        <f t="shared" si="4"/>
        <v>17.661593028000002</v>
      </c>
      <c r="G29" s="73">
        <f t="shared" si="4"/>
        <v>135.64651179800001</v>
      </c>
      <c r="H29" s="73">
        <f t="shared" si="4"/>
        <v>41.383662654999995</v>
      </c>
      <c r="I29" s="73">
        <f t="shared" si="4"/>
        <v>163.865281641</v>
      </c>
      <c r="J29" s="73">
        <f t="shared" si="4"/>
        <v>12.890354160999999</v>
      </c>
      <c r="K29" s="73">
        <f t="shared" si="4"/>
        <v>8.216168849999999</v>
      </c>
      <c r="L29" s="73">
        <f t="shared" si="4"/>
        <v>17.661593028000002</v>
      </c>
      <c r="M29" s="73">
        <f t="shared" si="4"/>
        <v>146.68242757199999</v>
      </c>
      <c r="N29" s="73">
        <f t="shared" si="1"/>
        <v>764.66500676100009</v>
      </c>
      <c r="P29" s="7"/>
    </row>
    <row r="30" spans="1:16" ht="16.149999999999999" customHeight="1" x14ac:dyDescent="0.25">
      <c r="A30" s="34" t="s">
        <v>105</v>
      </c>
      <c r="B30" s="76">
        <v>0</v>
      </c>
      <c r="C30" s="76">
        <v>0.95246508400000007</v>
      </c>
      <c r="D30" s="76">
        <v>1.2760573239999999</v>
      </c>
      <c r="E30" s="76">
        <v>0.19590458499999999</v>
      </c>
      <c r="F30" s="76">
        <v>0</v>
      </c>
      <c r="G30" s="76">
        <v>21.514095954999998</v>
      </c>
      <c r="H30" s="76">
        <v>0</v>
      </c>
      <c r="I30" s="76">
        <v>10.896417723999999</v>
      </c>
      <c r="J30" s="76">
        <v>1.2760573239999999</v>
      </c>
      <c r="K30" s="76">
        <v>0</v>
      </c>
      <c r="L30" s="76">
        <v>0</v>
      </c>
      <c r="M30" s="76">
        <v>34.020627384999997</v>
      </c>
      <c r="N30" s="76">
        <f t="shared" si="1"/>
        <v>70.131625380999992</v>
      </c>
      <c r="P30" s="7"/>
    </row>
    <row r="31" spans="1:16" ht="16.149999999999999" customHeight="1" x14ac:dyDescent="0.25">
      <c r="A31" s="34" t="s">
        <v>106</v>
      </c>
      <c r="B31" s="76">
        <v>0</v>
      </c>
      <c r="C31" s="76">
        <v>81.281352393000006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79.558108438999994</v>
      </c>
      <c r="J31" s="76">
        <v>0</v>
      </c>
      <c r="K31" s="76">
        <v>0</v>
      </c>
      <c r="L31" s="76">
        <v>0</v>
      </c>
      <c r="M31" s="76">
        <v>0</v>
      </c>
      <c r="N31" s="76">
        <f t="shared" si="1"/>
        <v>160.83946083199999</v>
      </c>
      <c r="P31" s="7"/>
    </row>
    <row r="32" spans="1:16" ht="16.149999999999999" customHeight="1" x14ac:dyDescent="0.25">
      <c r="A32" s="34" t="s">
        <v>107</v>
      </c>
      <c r="B32" s="76">
        <v>0</v>
      </c>
      <c r="C32" s="76">
        <v>66.244943898000002</v>
      </c>
      <c r="D32" s="76">
        <v>0</v>
      </c>
      <c r="E32" s="76">
        <v>0</v>
      </c>
      <c r="F32" s="76">
        <v>0</v>
      </c>
      <c r="G32" s="76">
        <v>0</v>
      </c>
      <c r="H32" s="76">
        <v>0</v>
      </c>
      <c r="I32" s="76">
        <v>65.412715093000003</v>
      </c>
      <c r="J32" s="76">
        <v>0</v>
      </c>
      <c r="K32" s="76">
        <v>0</v>
      </c>
      <c r="L32" s="76">
        <v>0</v>
      </c>
      <c r="M32" s="76">
        <v>0</v>
      </c>
      <c r="N32" s="76">
        <f t="shared" si="1"/>
        <v>131.65765899100001</v>
      </c>
      <c r="P32" s="7"/>
    </row>
    <row r="33" spans="1:16" ht="16.149999999999999" customHeight="1" x14ac:dyDescent="0.25">
      <c r="A33" s="34" t="s">
        <v>108</v>
      </c>
      <c r="B33" s="76">
        <v>0</v>
      </c>
      <c r="C33" s="76">
        <v>0</v>
      </c>
      <c r="D33" s="76">
        <v>0</v>
      </c>
      <c r="E33" s="76">
        <v>0</v>
      </c>
      <c r="F33" s="76">
        <v>0</v>
      </c>
      <c r="G33" s="76">
        <v>29.758192147999999</v>
      </c>
      <c r="H33" s="76">
        <v>0</v>
      </c>
      <c r="I33" s="76">
        <v>0</v>
      </c>
      <c r="J33" s="76">
        <v>0</v>
      </c>
      <c r="K33" s="76">
        <v>0</v>
      </c>
      <c r="L33" s="76">
        <v>0</v>
      </c>
      <c r="M33" s="76">
        <v>29.319298875999998</v>
      </c>
      <c r="N33" s="76">
        <f t="shared" si="1"/>
        <v>59.077491023999997</v>
      </c>
      <c r="P33" s="7"/>
    </row>
    <row r="34" spans="1:16" ht="16.149999999999999" customHeight="1" x14ac:dyDescent="0.25">
      <c r="A34" s="34" t="s">
        <v>109</v>
      </c>
      <c r="B34" s="76">
        <v>14.102306665999999</v>
      </c>
      <c r="C34" s="76">
        <v>0</v>
      </c>
      <c r="D34" s="76">
        <v>0</v>
      </c>
      <c r="E34" s="76">
        <v>0</v>
      </c>
      <c r="F34" s="76">
        <v>0</v>
      </c>
      <c r="G34" s="76">
        <v>68.866567236999998</v>
      </c>
      <c r="H34" s="76">
        <v>13.938200653999999</v>
      </c>
      <c r="I34" s="76">
        <v>0</v>
      </c>
      <c r="J34" s="76">
        <v>0</v>
      </c>
      <c r="K34" s="76">
        <v>0</v>
      </c>
      <c r="L34" s="76">
        <v>0</v>
      </c>
      <c r="M34" s="76">
        <v>67.958123018000009</v>
      </c>
      <c r="N34" s="76">
        <f t="shared" si="1"/>
        <v>164.86519757500002</v>
      </c>
      <c r="P34" s="7"/>
    </row>
    <row r="35" spans="1:16" ht="16.149999999999999" customHeight="1" x14ac:dyDescent="0.25">
      <c r="A35" s="34" t="s">
        <v>110</v>
      </c>
      <c r="B35" s="76">
        <v>27.445462000999999</v>
      </c>
      <c r="C35" s="76">
        <v>7.9980403849999995</v>
      </c>
      <c r="D35" s="76">
        <v>12.944712841999999</v>
      </c>
      <c r="E35" s="76">
        <v>8.216168849999999</v>
      </c>
      <c r="F35" s="76">
        <v>17.661593028000002</v>
      </c>
      <c r="G35" s="76">
        <v>15.507656458000001</v>
      </c>
      <c r="H35" s="76">
        <v>27.445462000999999</v>
      </c>
      <c r="I35" s="76">
        <v>7.9980403849999995</v>
      </c>
      <c r="J35" s="76">
        <v>11.614296836999999</v>
      </c>
      <c r="K35" s="76">
        <v>8.216168849999999</v>
      </c>
      <c r="L35" s="76">
        <v>17.661593028000002</v>
      </c>
      <c r="M35" s="76">
        <v>15.384378292999999</v>
      </c>
      <c r="N35" s="76">
        <f t="shared" si="1"/>
        <v>178.09357295799998</v>
      </c>
      <c r="P35" s="7"/>
    </row>
    <row r="36" spans="1:16" x14ac:dyDescent="0.25">
      <c r="A36" s="74" t="s">
        <v>60</v>
      </c>
      <c r="B36" s="75">
        <f t="shared" ref="B36:M36" si="5">+B8+B15+B17+B29</f>
        <v>1021.581163124</v>
      </c>
      <c r="C36" s="75">
        <f t="shared" si="5"/>
        <v>770.69529656300006</v>
      </c>
      <c r="D36" s="75">
        <f t="shared" si="5"/>
        <v>5020.2230133759995</v>
      </c>
      <c r="E36" s="75">
        <f t="shared" si="5"/>
        <v>643.16848468399996</v>
      </c>
      <c r="F36" s="75">
        <f t="shared" si="5"/>
        <v>1133.7518737330001</v>
      </c>
      <c r="G36" s="75">
        <f t="shared" si="5"/>
        <v>1796.1409511329998</v>
      </c>
      <c r="H36" s="75">
        <f t="shared" si="5"/>
        <v>1010.46703593</v>
      </c>
      <c r="I36" s="75">
        <f t="shared" si="5"/>
        <v>783.40864953900007</v>
      </c>
      <c r="J36" s="75">
        <f t="shared" si="5"/>
        <v>794.72204746499995</v>
      </c>
      <c r="K36" s="75">
        <f t="shared" si="5"/>
        <v>670.48502459200006</v>
      </c>
      <c r="L36" s="75">
        <f t="shared" si="5"/>
        <v>1120.2775825610001</v>
      </c>
      <c r="M36" s="75">
        <f t="shared" si="5"/>
        <v>1791.836296597</v>
      </c>
      <c r="N36" s="75">
        <f>SUM(B36:M36)</f>
        <v>16556.757419297002</v>
      </c>
      <c r="P36" s="7"/>
    </row>
    <row r="37" spans="1:16" x14ac:dyDescent="0.25">
      <c r="A37" s="107" t="s">
        <v>239</v>
      </c>
    </row>
  </sheetData>
  <mergeCells count="4">
    <mergeCell ref="A1:N1"/>
    <mergeCell ref="A4:N4"/>
    <mergeCell ref="A5:N5"/>
    <mergeCell ref="A6:N6"/>
  </mergeCells>
  <pageMargins left="0.25" right="0.25" top="0.75" bottom="0.75" header="0.3" footer="0.3"/>
  <pageSetup scale="65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42C5-2E00-4FF9-9C71-2A92C62620D4}">
  <sheetPr>
    <tabColor rgb="FF00B0F0"/>
  </sheetPr>
  <dimension ref="A1:N18"/>
  <sheetViews>
    <sheetView topLeftCell="A4" zoomScaleNormal="100" zoomScaleSheetLayoutView="85" workbookViewId="0">
      <selection activeCell="J23" sqref="J23"/>
    </sheetView>
  </sheetViews>
  <sheetFormatPr baseColWidth="10" defaultRowHeight="15" x14ac:dyDescent="0.25"/>
  <cols>
    <col min="1" max="1" width="39.85546875" bestFit="1" customWidth="1"/>
    <col min="2" max="9" width="9.7109375" customWidth="1"/>
    <col min="10" max="10" width="10.28515625" customWidth="1"/>
    <col min="11" max="11" width="9.7109375" customWidth="1"/>
    <col min="12" max="12" width="10.28515625" customWidth="1"/>
    <col min="13" max="14" width="9.7109375" customWidth="1"/>
  </cols>
  <sheetData>
    <row r="1" spans="1:14" x14ac:dyDescent="0.2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4" ht="48.75" customHeight="1" x14ac:dyDescent="0.25"/>
    <row r="4" spans="1:14" ht="19.149999999999999" customHeight="1" x14ac:dyDescent="0.35">
      <c r="A4" s="169" t="s">
        <v>221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x14ac:dyDescent="0.25">
      <c r="A5" s="170" t="s">
        <v>43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4" ht="17.45" customHeight="1" x14ac:dyDescent="0.25">
      <c r="A6" s="171" t="s">
        <v>242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14" x14ac:dyDescent="0.25">
      <c r="A7" s="68" t="s">
        <v>175</v>
      </c>
      <c r="B7" s="68" t="s">
        <v>176</v>
      </c>
      <c r="C7" s="68" t="s">
        <v>177</v>
      </c>
      <c r="D7" s="68" t="s">
        <v>178</v>
      </c>
      <c r="E7" s="68" t="s">
        <v>179</v>
      </c>
      <c r="F7" s="68" t="s">
        <v>180</v>
      </c>
      <c r="G7" s="68" t="s">
        <v>181</v>
      </c>
      <c r="H7" s="68" t="s">
        <v>182</v>
      </c>
      <c r="I7" s="68" t="s">
        <v>183</v>
      </c>
      <c r="J7" s="68" t="s">
        <v>184</v>
      </c>
      <c r="K7" s="68" t="s">
        <v>185</v>
      </c>
      <c r="L7" s="68" t="s">
        <v>186</v>
      </c>
      <c r="M7" s="68" t="s">
        <v>187</v>
      </c>
      <c r="N7" s="68" t="s">
        <v>60</v>
      </c>
    </row>
    <row r="8" spans="1:14" x14ac:dyDescent="0.25">
      <c r="A8" s="34" t="s">
        <v>189</v>
      </c>
      <c r="B8" s="76">
        <v>8.5249587489999996</v>
      </c>
      <c r="C8" s="76">
        <v>282.366920499</v>
      </c>
      <c r="D8" s="76">
        <v>908.46960874899992</v>
      </c>
      <c r="E8" s="76">
        <v>8.1691087499999995</v>
      </c>
      <c r="F8" s="76">
        <v>900.82666494999989</v>
      </c>
      <c r="G8" s="76">
        <v>8.0546591670000005</v>
      </c>
      <c r="H8" s="76">
        <v>8.0546591670000005</v>
      </c>
      <c r="I8" s="76">
        <v>281.89662091700001</v>
      </c>
      <c r="J8" s="76">
        <v>8.0546591670000005</v>
      </c>
      <c r="K8" s="76">
        <v>8.0546591670000005</v>
      </c>
      <c r="L8" s="76">
        <v>613.67266036699993</v>
      </c>
      <c r="M8" s="76">
        <v>8.0546591670000005</v>
      </c>
      <c r="N8" s="76">
        <v>3044.1998388159996</v>
      </c>
    </row>
    <row r="9" spans="1:14" x14ac:dyDescent="0.25">
      <c r="A9" s="34" t="s">
        <v>46</v>
      </c>
      <c r="B9" s="76">
        <v>22.434245516999997</v>
      </c>
      <c r="C9" s="76">
        <v>1020.1500451170001</v>
      </c>
      <c r="D9" s="76">
        <v>3288.4138748419996</v>
      </c>
      <c r="E9" s="76">
        <v>23.477702607999998</v>
      </c>
      <c r="F9" s="76">
        <v>3526.5753619479997</v>
      </c>
      <c r="G9" s="76">
        <v>81.051501946000002</v>
      </c>
      <c r="H9" s="76">
        <v>20.302820967999995</v>
      </c>
      <c r="I9" s="76">
        <v>643.94410458400023</v>
      </c>
      <c r="J9" s="76">
        <v>77.755812351000003</v>
      </c>
      <c r="K9" s="76">
        <v>68.501878522000013</v>
      </c>
      <c r="L9" s="76">
        <v>1496.2253834800001</v>
      </c>
      <c r="M9" s="76">
        <v>81.041213863999999</v>
      </c>
      <c r="N9" s="76">
        <v>10349.873945747</v>
      </c>
    </row>
    <row r="10" spans="1:14" x14ac:dyDescent="0.25">
      <c r="A10" s="34" t="s">
        <v>143</v>
      </c>
      <c r="B10" s="76">
        <v>0.24037749900000002</v>
      </c>
      <c r="C10" s="76">
        <v>6.885573999</v>
      </c>
      <c r="D10" s="76">
        <v>33.870808748999998</v>
      </c>
      <c r="E10" s="76">
        <v>0.22707958299999997</v>
      </c>
      <c r="F10" s="76">
        <v>18.975426583000001</v>
      </c>
      <c r="G10" s="76">
        <v>0.22707958299999997</v>
      </c>
      <c r="H10" s="76">
        <v>0.22707958299999997</v>
      </c>
      <c r="I10" s="76">
        <v>6.872276083</v>
      </c>
      <c r="J10" s="76">
        <v>0.22707958299999997</v>
      </c>
      <c r="K10" s="76">
        <v>0.22707958299999997</v>
      </c>
      <c r="L10" s="76">
        <v>18.975426583000001</v>
      </c>
      <c r="M10" s="76">
        <v>0.22707958299999997</v>
      </c>
      <c r="N10" s="76">
        <v>87.182366994000006</v>
      </c>
    </row>
    <row r="11" spans="1:14" x14ac:dyDescent="0.25">
      <c r="A11" s="34" t="s">
        <v>47</v>
      </c>
      <c r="B11" s="76">
        <v>3.0502499999999998E-2</v>
      </c>
      <c r="C11" s="76">
        <v>1.8589575</v>
      </c>
      <c r="D11" s="76">
        <v>3.0502499999999998E-2</v>
      </c>
      <c r="E11" s="76">
        <v>3.0502499999999998E-2</v>
      </c>
      <c r="F11" s="76">
        <v>26.0457225</v>
      </c>
      <c r="G11" s="76">
        <v>2.01625E-2</v>
      </c>
      <c r="H11" s="76">
        <v>2.01625E-2</v>
      </c>
      <c r="I11" s="76">
        <v>1.8486175</v>
      </c>
      <c r="J11" s="76">
        <v>2.01625E-2</v>
      </c>
      <c r="K11" s="76">
        <v>2.01625E-2</v>
      </c>
      <c r="L11" s="76">
        <v>0.1026625</v>
      </c>
      <c r="M11" s="76">
        <v>2.01625E-2</v>
      </c>
      <c r="N11" s="76">
        <v>30.048279999999998</v>
      </c>
    </row>
    <row r="12" spans="1:14" x14ac:dyDescent="0.25">
      <c r="A12" s="34" t="s">
        <v>56</v>
      </c>
      <c r="B12" s="76">
        <v>21.991803933</v>
      </c>
      <c r="C12" s="76">
        <v>528.99540413599993</v>
      </c>
      <c r="D12" s="76">
        <v>3667.8165361360002</v>
      </c>
      <c r="E12" s="76">
        <v>20.782727801</v>
      </c>
      <c r="F12" s="76">
        <v>2352.9629330619996</v>
      </c>
      <c r="G12" s="76">
        <v>169.00637463499999</v>
      </c>
      <c r="H12" s="76">
        <v>20.639133634999997</v>
      </c>
      <c r="I12" s="76">
        <v>527.306169135</v>
      </c>
      <c r="J12" s="76">
        <v>20.639133634999997</v>
      </c>
      <c r="K12" s="76">
        <v>20.639133634999997</v>
      </c>
      <c r="L12" s="76">
        <v>1731.4351688959998</v>
      </c>
      <c r="M12" s="76">
        <v>169.00637463499999</v>
      </c>
      <c r="N12" s="76">
        <v>9251.2208932739995</v>
      </c>
    </row>
    <row r="13" spans="1:14" x14ac:dyDescent="0.25">
      <c r="A13" s="34" t="s">
        <v>49</v>
      </c>
      <c r="B13" s="76">
        <v>5.8519699999999997E-4</v>
      </c>
      <c r="C13" s="76">
        <v>4.2144900000000001E-4</v>
      </c>
      <c r="D13" s="76">
        <v>2.1326721999999999E-2</v>
      </c>
      <c r="E13" s="76">
        <v>1.7670169999999998E-3</v>
      </c>
      <c r="F13" s="76">
        <v>3.9548990000000004E-3</v>
      </c>
      <c r="G13" s="76">
        <v>3.3225380000000003E-3</v>
      </c>
      <c r="H13" s="76">
        <v>2.6650816000000004E-2</v>
      </c>
      <c r="I13" s="76">
        <v>6.6803340000000004E-3</v>
      </c>
      <c r="J13" s="76">
        <v>2.5651409999999999E-3</v>
      </c>
      <c r="K13" s="76">
        <v>1.9281009999999996E-3</v>
      </c>
      <c r="L13" s="76">
        <v>2.8503983000000004E-2</v>
      </c>
      <c r="M13" s="76">
        <v>1.8468E-4</v>
      </c>
      <c r="N13" s="76">
        <v>9.7890877000000001E-2</v>
      </c>
    </row>
    <row r="14" spans="1:14" x14ac:dyDescent="0.25">
      <c r="A14" s="34" t="s">
        <v>57</v>
      </c>
      <c r="B14" s="76">
        <v>181.52023013799999</v>
      </c>
      <c r="C14" s="76">
        <v>819.71468088799998</v>
      </c>
      <c r="D14" s="76">
        <v>1588.5610846909999</v>
      </c>
      <c r="E14" s="76">
        <v>180.84631311900003</v>
      </c>
      <c r="F14" s="76">
        <v>454.87182063399996</v>
      </c>
      <c r="G14" s="76">
        <v>835.43971933500006</v>
      </c>
      <c r="H14" s="76">
        <v>13.231208523999998</v>
      </c>
      <c r="I14" s="76">
        <v>369.18854594099997</v>
      </c>
      <c r="J14" s="76">
        <v>13.231793305</v>
      </c>
      <c r="K14" s="76">
        <v>13.231008052</v>
      </c>
      <c r="L14" s="76">
        <v>287.16197994499998</v>
      </c>
      <c r="M14" s="76">
        <v>5682.5499386909996</v>
      </c>
      <c r="N14" s="76">
        <v>10439.548323263001</v>
      </c>
    </row>
    <row r="15" spans="1:14" x14ac:dyDescent="0.25">
      <c r="A15" s="34" t="s">
        <v>59</v>
      </c>
      <c r="B15" s="76">
        <v>26.036983908999993</v>
      </c>
      <c r="C15" s="76">
        <v>19.720945944999976</v>
      </c>
      <c r="D15" s="76">
        <v>37.434338869000051</v>
      </c>
      <c r="E15" s="76">
        <v>30.114152956999988</v>
      </c>
      <c r="F15" s="76">
        <v>75.718202268000027</v>
      </c>
      <c r="G15" s="76">
        <v>6.5937898280000038</v>
      </c>
      <c r="H15" s="76">
        <v>35.725147729</v>
      </c>
      <c r="I15" s="76">
        <v>49.53133698300006</v>
      </c>
      <c r="J15" s="76">
        <v>3.7268701639999988</v>
      </c>
      <c r="K15" s="76">
        <v>26.403869686999986</v>
      </c>
      <c r="L15" s="76">
        <v>14.056660140999996</v>
      </c>
      <c r="M15" s="76">
        <v>0.46351066000000019</v>
      </c>
      <c r="N15" s="76">
        <v>325.52580914000004</v>
      </c>
    </row>
    <row r="16" spans="1:14" x14ac:dyDescent="0.25">
      <c r="A16" s="34" t="s">
        <v>190</v>
      </c>
      <c r="B16" s="76">
        <v>0.13082590899999999</v>
      </c>
      <c r="C16" s="76">
        <v>14.754936518999997</v>
      </c>
      <c r="D16" s="76">
        <v>0.13095035999999999</v>
      </c>
      <c r="E16" s="76">
        <v>0.13053465</v>
      </c>
      <c r="F16" s="76">
        <v>0.13124229300000001</v>
      </c>
      <c r="G16" s="76">
        <v>0.13488805500000001</v>
      </c>
      <c r="H16" s="76">
        <v>0.731327269</v>
      </c>
      <c r="I16" s="76">
        <v>17.812472260999996</v>
      </c>
      <c r="J16" s="76">
        <v>0.67229197900000015</v>
      </c>
      <c r="K16" s="76">
        <v>0.30606814199999999</v>
      </c>
      <c r="L16" s="76">
        <v>0.18372679599999997</v>
      </c>
      <c r="M16" s="76">
        <v>0.126533795</v>
      </c>
      <c r="N16" s="76">
        <v>35.245798027999989</v>
      </c>
    </row>
    <row r="17" spans="1:14" x14ac:dyDescent="0.25">
      <c r="A17" s="74" t="s">
        <v>60</v>
      </c>
      <c r="B17" s="75">
        <f>SUM(B8:B16)</f>
        <v>260.91051335100002</v>
      </c>
      <c r="C17" s="75">
        <f t="shared" ref="C17:N17" si="0">SUM(C8:C16)</f>
        <v>2694.4478860519998</v>
      </c>
      <c r="D17" s="75">
        <f t="shared" si="0"/>
        <v>9524.7490316179992</v>
      </c>
      <c r="E17" s="75">
        <f t="shared" si="0"/>
        <v>263.77988898500001</v>
      </c>
      <c r="F17" s="75">
        <f t="shared" si="0"/>
        <v>7356.1113291369975</v>
      </c>
      <c r="G17" s="75">
        <f t="shared" si="0"/>
        <v>1100.5314975869999</v>
      </c>
      <c r="H17" s="75">
        <f t="shared" si="0"/>
        <v>98.958190190999986</v>
      </c>
      <c r="I17" s="75">
        <f t="shared" si="0"/>
        <v>1898.4068237380004</v>
      </c>
      <c r="J17" s="75">
        <f t="shared" si="0"/>
        <v>124.330367825</v>
      </c>
      <c r="K17" s="75">
        <f t="shared" si="0"/>
        <v>137.385787389</v>
      </c>
      <c r="L17" s="75">
        <f t="shared" si="0"/>
        <v>4161.8421726909992</v>
      </c>
      <c r="M17" s="75">
        <f t="shared" si="0"/>
        <v>5941.489657574999</v>
      </c>
      <c r="N17" s="75">
        <f t="shared" si="0"/>
        <v>33562.943146139005</v>
      </c>
    </row>
    <row r="18" spans="1:14" x14ac:dyDescent="0.25">
      <c r="A18" s="107" t="s">
        <v>239</v>
      </c>
    </row>
  </sheetData>
  <mergeCells count="4">
    <mergeCell ref="A1:N1"/>
    <mergeCell ref="A4:N4"/>
    <mergeCell ref="A5:N5"/>
    <mergeCell ref="A6:N6"/>
  </mergeCells>
  <pageMargins left="0.25" right="0.25" top="0.75" bottom="0.75" header="0.3" footer="0.3"/>
  <pageSetup scale="7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09B7-9F54-4E85-A7A7-E978F0850DDD}">
  <sheetPr>
    <tabColor rgb="FF00B0F0"/>
  </sheetPr>
  <dimension ref="A1:N26"/>
  <sheetViews>
    <sheetView topLeftCell="A2" zoomScale="75" zoomScaleNormal="55" workbookViewId="0">
      <selection activeCell="I32" sqref="I32"/>
    </sheetView>
  </sheetViews>
  <sheetFormatPr baseColWidth="10" defaultRowHeight="15" x14ac:dyDescent="0.25"/>
  <cols>
    <col min="1" max="1" width="19.140625" customWidth="1"/>
    <col min="2" max="2" width="9.85546875" customWidth="1"/>
    <col min="3" max="3" width="12.5703125" bestFit="1" customWidth="1"/>
    <col min="4" max="4" width="12" customWidth="1"/>
    <col min="5" max="5" width="11.5703125" customWidth="1"/>
    <col min="6" max="6" width="12.28515625" bestFit="1" customWidth="1"/>
    <col min="7" max="7" width="11.42578125" customWidth="1"/>
    <col min="8" max="8" width="12.5703125" bestFit="1" customWidth="1"/>
    <col min="9" max="9" width="11.5703125" customWidth="1"/>
    <col min="10" max="13" width="14" customWidth="1"/>
    <col min="14" max="14" width="15.42578125" customWidth="1"/>
  </cols>
  <sheetData>
    <row r="1" spans="1:14" x14ac:dyDescent="0.25">
      <c r="A1" s="168"/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</row>
    <row r="3" spans="1:14" ht="48.75" customHeight="1" x14ac:dyDescent="0.25"/>
    <row r="4" spans="1:14" ht="19.149999999999999" customHeight="1" x14ac:dyDescent="0.35">
      <c r="A4" s="169" t="s">
        <v>220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ht="16.149999999999999" customHeight="1" x14ac:dyDescent="0.25">
      <c r="A5" s="170" t="s">
        <v>43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</row>
    <row r="6" spans="1:14" ht="17.45" customHeight="1" x14ac:dyDescent="0.25">
      <c r="A6" s="171" t="s">
        <v>242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</row>
    <row r="7" spans="1:14" x14ac:dyDescent="0.25">
      <c r="A7" s="68" t="s">
        <v>175</v>
      </c>
      <c r="B7" s="68" t="s">
        <v>176</v>
      </c>
      <c r="C7" s="68" t="s">
        <v>177</v>
      </c>
      <c r="D7" s="68" t="s">
        <v>178</v>
      </c>
      <c r="E7" s="68" t="s">
        <v>179</v>
      </c>
      <c r="F7" s="68" t="s">
        <v>180</v>
      </c>
      <c r="G7" s="68" t="s">
        <v>181</v>
      </c>
      <c r="H7" s="68" t="s">
        <v>182</v>
      </c>
      <c r="I7" s="68" t="s">
        <v>183</v>
      </c>
      <c r="J7" s="68" t="s">
        <v>184</v>
      </c>
      <c r="K7" s="68" t="s">
        <v>185</v>
      </c>
      <c r="L7" s="68" t="s">
        <v>186</v>
      </c>
      <c r="M7" s="68" t="s">
        <v>187</v>
      </c>
      <c r="N7" s="68" t="s">
        <v>60</v>
      </c>
    </row>
    <row r="8" spans="1:14" ht="18" customHeight="1" x14ac:dyDescent="0.25">
      <c r="A8" s="34" t="s">
        <v>191</v>
      </c>
      <c r="B8" s="78">
        <v>0</v>
      </c>
      <c r="C8" s="78">
        <v>0</v>
      </c>
      <c r="D8" s="78">
        <v>0</v>
      </c>
      <c r="E8" s="78">
        <v>1.209431511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1.262398337</v>
      </c>
      <c r="L8" s="78">
        <v>0</v>
      </c>
      <c r="M8" s="78">
        <v>0</v>
      </c>
      <c r="N8" s="78">
        <v>2.4718298480000001</v>
      </c>
    </row>
    <row r="9" spans="1:14" ht="18" customHeight="1" x14ac:dyDescent="0.25">
      <c r="A9" s="34" t="s">
        <v>192</v>
      </c>
      <c r="B9" s="78">
        <v>0</v>
      </c>
      <c r="C9" s="78">
        <v>0</v>
      </c>
      <c r="D9" s="78">
        <v>0</v>
      </c>
      <c r="E9" s="78">
        <v>5.6981920549999998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5.9449085820000001</v>
      </c>
      <c r="L9" s="78">
        <v>0</v>
      </c>
      <c r="M9" s="78">
        <v>0</v>
      </c>
      <c r="N9" s="78">
        <v>11.643100637</v>
      </c>
    </row>
    <row r="10" spans="1:14" ht="18" customHeight="1" x14ac:dyDescent="0.25">
      <c r="A10" s="34" t="s">
        <v>193</v>
      </c>
      <c r="B10" s="78">
        <v>0</v>
      </c>
      <c r="C10" s="78">
        <v>0</v>
      </c>
      <c r="D10" s="78">
        <v>0</v>
      </c>
      <c r="E10" s="78">
        <v>0.75297059900000007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0.79361962699999999</v>
      </c>
      <c r="L10" s="78">
        <v>0</v>
      </c>
      <c r="M10" s="78">
        <v>0</v>
      </c>
      <c r="N10" s="78">
        <v>1.546590226</v>
      </c>
    </row>
    <row r="11" spans="1:14" ht="18" customHeight="1" x14ac:dyDescent="0.25">
      <c r="A11" s="34" t="s">
        <v>194</v>
      </c>
      <c r="B11" s="78">
        <v>0</v>
      </c>
      <c r="C11" s="78">
        <v>0</v>
      </c>
      <c r="D11" s="78">
        <v>0</v>
      </c>
      <c r="E11" s="78">
        <v>0.45324853700000001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0.46796679200000002</v>
      </c>
      <c r="L11" s="78">
        <v>0</v>
      </c>
      <c r="M11" s="78">
        <v>0</v>
      </c>
      <c r="N11" s="78">
        <v>0.92121532900000003</v>
      </c>
    </row>
    <row r="12" spans="1:14" ht="18" customHeight="1" x14ac:dyDescent="0.25">
      <c r="A12" s="34" t="s">
        <v>195</v>
      </c>
      <c r="B12" s="78">
        <v>2.8713590440000001</v>
      </c>
      <c r="C12" s="78">
        <v>0</v>
      </c>
      <c r="D12" s="78">
        <v>10.290457310000001</v>
      </c>
      <c r="E12" s="78">
        <v>12.570886059000001</v>
      </c>
      <c r="F12" s="78">
        <v>0</v>
      </c>
      <c r="G12" s="78">
        <v>0</v>
      </c>
      <c r="H12" s="78">
        <v>2.9701670410000003</v>
      </c>
      <c r="I12" s="78">
        <v>0</v>
      </c>
      <c r="J12" s="78">
        <v>10.697705699999998</v>
      </c>
      <c r="K12" s="78">
        <v>12.841443306</v>
      </c>
      <c r="L12" s="78">
        <v>0</v>
      </c>
      <c r="M12" s="78">
        <v>0</v>
      </c>
      <c r="N12" s="78">
        <v>52.242018460000004</v>
      </c>
    </row>
    <row r="13" spans="1:14" ht="18" customHeight="1" x14ac:dyDescent="0.25">
      <c r="A13" s="34" t="s">
        <v>196</v>
      </c>
      <c r="B13" s="78">
        <v>0</v>
      </c>
      <c r="C13" s="78">
        <v>0</v>
      </c>
      <c r="D13" s="78">
        <v>0</v>
      </c>
      <c r="E13" s="78">
        <v>2.0162806720000002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2.0888523619999999</v>
      </c>
      <c r="L13" s="78">
        <v>0</v>
      </c>
      <c r="M13" s="78">
        <v>0</v>
      </c>
      <c r="N13" s="78">
        <v>4.1051330339999996</v>
      </c>
    </row>
    <row r="14" spans="1:14" ht="18" customHeight="1" x14ac:dyDescent="0.25">
      <c r="A14" s="34" t="s">
        <v>197</v>
      </c>
      <c r="B14" s="78">
        <v>0</v>
      </c>
      <c r="C14" s="78">
        <v>0</v>
      </c>
      <c r="D14" s="78">
        <v>0</v>
      </c>
      <c r="E14" s="78">
        <v>1.087859592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1.1303671470000001</v>
      </c>
      <c r="L14" s="78">
        <v>0</v>
      </c>
      <c r="M14" s="78">
        <v>0</v>
      </c>
      <c r="N14" s="78">
        <v>2.2182267389999999</v>
      </c>
    </row>
    <row r="15" spans="1:14" ht="18" customHeight="1" x14ac:dyDescent="0.25">
      <c r="A15" s="34" t="s">
        <v>138</v>
      </c>
      <c r="B15" s="78">
        <v>0.81563565900000001</v>
      </c>
      <c r="C15" s="78">
        <v>0</v>
      </c>
      <c r="D15" s="78">
        <v>2.1198029119999999</v>
      </c>
      <c r="E15" s="78">
        <v>4.5284257730000004</v>
      </c>
      <c r="F15" s="78">
        <v>0</v>
      </c>
      <c r="G15" s="78">
        <v>0</v>
      </c>
      <c r="H15" s="78">
        <v>0.858548808</v>
      </c>
      <c r="I15" s="78">
        <v>0</v>
      </c>
      <c r="J15" s="78">
        <v>2.2278120099999996</v>
      </c>
      <c r="K15" s="78">
        <v>4.6249993490000003</v>
      </c>
      <c r="L15" s="78">
        <v>0</v>
      </c>
      <c r="M15" s="78">
        <v>0</v>
      </c>
      <c r="N15" s="78">
        <v>15.175224511</v>
      </c>
    </row>
    <row r="16" spans="1:14" ht="18" customHeight="1" x14ac:dyDescent="0.25">
      <c r="A16" s="34" t="s">
        <v>198</v>
      </c>
      <c r="B16" s="78">
        <v>0</v>
      </c>
      <c r="C16" s="78">
        <v>0</v>
      </c>
      <c r="D16" s="78">
        <v>0</v>
      </c>
      <c r="E16" s="78">
        <v>3.4046591510000002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3.505271386</v>
      </c>
      <c r="L16" s="78">
        <v>0</v>
      </c>
      <c r="M16" s="78">
        <v>0</v>
      </c>
      <c r="N16" s="78">
        <v>6.9099305370000002</v>
      </c>
    </row>
    <row r="17" spans="1:14" ht="18" customHeight="1" x14ac:dyDescent="0.25">
      <c r="A17" s="34" t="s">
        <v>199</v>
      </c>
      <c r="B17" s="78">
        <v>0</v>
      </c>
      <c r="C17" s="78">
        <v>0</v>
      </c>
      <c r="D17" s="78">
        <v>0</v>
      </c>
      <c r="E17" s="78">
        <v>2.7556088390000002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2.8484709589999997</v>
      </c>
      <c r="L17" s="78">
        <v>0</v>
      </c>
      <c r="M17" s="78">
        <v>0</v>
      </c>
      <c r="N17" s="78">
        <v>5.6040797980000008</v>
      </c>
    </row>
    <row r="18" spans="1:14" ht="18" customHeight="1" x14ac:dyDescent="0.25">
      <c r="A18" s="34" t="s">
        <v>200</v>
      </c>
      <c r="B18" s="78">
        <v>0</v>
      </c>
      <c r="C18" s="78">
        <v>0</v>
      </c>
      <c r="D18" s="78">
        <v>0</v>
      </c>
      <c r="E18" s="78">
        <v>2.3278910800000001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2.4429381889999999</v>
      </c>
      <c r="L18" s="78">
        <v>0</v>
      </c>
      <c r="M18" s="78">
        <v>0</v>
      </c>
      <c r="N18" s="78">
        <v>4.7708292689999992</v>
      </c>
    </row>
    <row r="19" spans="1:14" ht="18" customHeight="1" x14ac:dyDescent="0.25">
      <c r="A19" s="34" t="s">
        <v>100</v>
      </c>
      <c r="B19" s="78">
        <v>23.505502568000001</v>
      </c>
      <c r="C19" s="78">
        <v>0</v>
      </c>
      <c r="D19" s="78">
        <v>10.772449315999999</v>
      </c>
      <c r="E19" s="78">
        <v>0.518683275</v>
      </c>
      <c r="F19" s="78">
        <v>19.873006382</v>
      </c>
      <c r="G19" s="78">
        <v>0</v>
      </c>
      <c r="H19" s="78">
        <v>23.596267574999999</v>
      </c>
      <c r="I19" s="78">
        <v>0</v>
      </c>
      <c r="J19" s="78">
        <v>10.948074938000001</v>
      </c>
      <c r="K19" s="78">
        <v>0.50814965300000003</v>
      </c>
      <c r="L19" s="78">
        <v>19.729082463000001</v>
      </c>
      <c r="M19" s="78">
        <v>0</v>
      </c>
      <c r="N19" s="78">
        <v>109.45121616999998</v>
      </c>
    </row>
    <row r="20" spans="1:14" ht="18" customHeight="1" x14ac:dyDescent="0.25">
      <c r="A20" s="34" t="s">
        <v>201</v>
      </c>
      <c r="B20" s="78">
        <v>0</v>
      </c>
      <c r="C20" s="78">
        <v>0</v>
      </c>
      <c r="D20" s="78">
        <v>0</v>
      </c>
      <c r="E20" s="78">
        <v>4.2942748809999998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4.4057483289999997</v>
      </c>
      <c r="L20" s="78">
        <v>0</v>
      </c>
      <c r="M20" s="78">
        <v>0</v>
      </c>
      <c r="N20" s="78">
        <v>8.7000232100000012</v>
      </c>
    </row>
    <row r="21" spans="1:14" ht="18" customHeight="1" x14ac:dyDescent="0.25">
      <c r="A21" s="34" t="s">
        <v>158</v>
      </c>
      <c r="B21" s="78">
        <v>0.51684098599999995</v>
      </c>
      <c r="C21" s="78">
        <v>0</v>
      </c>
      <c r="D21" s="78">
        <v>0.433435397</v>
      </c>
      <c r="E21" s="78">
        <v>1.9910739799999999</v>
      </c>
      <c r="F21" s="78">
        <v>0</v>
      </c>
      <c r="G21" s="78">
        <v>34.157444880999996</v>
      </c>
      <c r="H21" s="78">
        <v>0.546094686</v>
      </c>
      <c r="I21" s="78">
        <v>0</v>
      </c>
      <c r="J21" s="78">
        <v>0.45687663500000003</v>
      </c>
      <c r="K21" s="78">
        <v>2.0628683950000002</v>
      </c>
      <c r="L21" s="78">
        <v>0</v>
      </c>
      <c r="M21" s="78">
        <v>34.041124506999999</v>
      </c>
      <c r="N21" s="78">
        <v>74.205759466999993</v>
      </c>
    </row>
    <row r="22" spans="1:14" ht="18" customHeight="1" x14ac:dyDescent="0.25">
      <c r="A22" s="34" t="s">
        <v>202</v>
      </c>
      <c r="B22" s="78">
        <v>0</v>
      </c>
      <c r="C22" s="78">
        <v>0</v>
      </c>
      <c r="D22" s="78">
        <v>0</v>
      </c>
      <c r="E22" s="78">
        <v>7.3178179940000003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7.5598638559999998</v>
      </c>
      <c r="L22" s="78">
        <v>0</v>
      </c>
      <c r="M22" s="78">
        <v>0</v>
      </c>
      <c r="N22" s="78">
        <v>14.87768185</v>
      </c>
    </row>
    <row r="23" spans="1:14" ht="18" customHeight="1" x14ac:dyDescent="0.25">
      <c r="A23" s="34" t="s">
        <v>88</v>
      </c>
      <c r="B23" s="78">
        <v>125.531025963</v>
      </c>
      <c r="C23" s="78">
        <v>131.29374257700002</v>
      </c>
      <c r="D23" s="78">
        <v>106.22252148299999</v>
      </c>
      <c r="E23" s="78">
        <v>31.900443710000001</v>
      </c>
      <c r="F23" s="78">
        <v>51.849314012000001</v>
      </c>
      <c r="G23" s="78">
        <v>62.182255259999998</v>
      </c>
      <c r="H23" s="78">
        <v>124.92395223299999</v>
      </c>
      <c r="I23" s="78">
        <v>129.91708519100001</v>
      </c>
      <c r="J23" s="78">
        <v>105.60692516099999</v>
      </c>
      <c r="K23" s="78">
        <v>31.713858617</v>
      </c>
      <c r="L23" s="78">
        <v>51.652288637000005</v>
      </c>
      <c r="M23" s="78">
        <v>61.747775079</v>
      </c>
      <c r="N23" s="78">
        <v>1014.5411879229999</v>
      </c>
    </row>
    <row r="24" spans="1:14" ht="18" customHeight="1" x14ac:dyDescent="0.25">
      <c r="A24" s="34" t="s">
        <v>90</v>
      </c>
      <c r="B24" s="78">
        <v>343.59302671299997</v>
      </c>
      <c r="C24" s="78">
        <v>71.462117462999998</v>
      </c>
      <c r="D24" s="78">
        <v>26.911737670000001</v>
      </c>
      <c r="E24" s="78">
        <v>28.137190537999999</v>
      </c>
      <c r="F24" s="78">
        <v>78.108967468999992</v>
      </c>
      <c r="G24" s="78">
        <v>19.115184567</v>
      </c>
      <c r="H24" s="78">
        <v>342.43306338200006</v>
      </c>
      <c r="I24" s="78">
        <v>71.213483668999999</v>
      </c>
      <c r="J24" s="78">
        <v>26.812719019000003</v>
      </c>
      <c r="K24" s="78">
        <v>28.086339603999999</v>
      </c>
      <c r="L24" s="78">
        <v>77.925588930999993</v>
      </c>
      <c r="M24" s="78">
        <v>19.050629338</v>
      </c>
      <c r="N24" s="78">
        <v>1132.850048363</v>
      </c>
    </row>
    <row r="25" spans="1:14" x14ac:dyDescent="0.25">
      <c r="A25" s="74" t="s">
        <v>60</v>
      </c>
      <c r="B25" s="79">
        <f>SUM(B8:B24)</f>
        <v>496.83339093299998</v>
      </c>
      <c r="C25" s="79">
        <f t="shared" ref="C25:M25" si="0">SUM(C8:C24)</f>
        <v>202.75586004000002</v>
      </c>
      <c r="D25" s="79">
        <f t="shared" si="0"/>
        <v>156.75040408800001</v>
      </c>
      <c r="E25" s="79">
        <f t="shared" si="0"/>
        <v>110.96493824600002</v>
      </c>
      <c r="F25" s="79">
        <f t="shared" si="0"/>
        <v>149.831287863</v>
      </c>
      <c r="G25" s="79">
        <f t="shared" si="0"/>
        <v>115.45488470799999</v>
      </c>
      <c r="H25" s="79">
        <f t="shared" si="0"/>
        <v>495.32809372500003</v>
      </c>
      <c r="I25" s="79">
        <f t="shared" si="0"/>
        <v>201.13056886000001</v>
      </c>
      <c r="J25" s="79">
        <f t="shared" si="0"/>
        <v>156.75011346300002</v>
      </c>
      <c r="K25" s="79">
        <f t="shared" si="0"/>
        <v>112.28806449</v>
      </c>
      <c r="L25" s="79">
        <f t="shared" si="0"/>
        <v>149.30696003100002</v>
      </c>
      <c r="M25" s="79">
        <f t="shared" si="0"/>
        <v>114.83952892400001</v>
      </c>
      <c r="N25" s="79">
        <f>SUM(N8:N24)</f>
        <v>2462.234095371</v>
      </c>
    </row>
    <row r="26" spans="1:14" x14ac:dyDescent="0.25">
      <c r="A26" s="107" t="s">
        <v>239</v>
      </c>
    </row>
  </sheetData>
  <mergeCells count="4">
    <mergeCell ref="A1:N1"/>
    <mergeCell ref="A4:N4"/>
    <mergeCell ref="A5:N5"/>
    <mergeCell ref="A6:N6"/>
  </mergeCells>
  <pageMargins left="0.47" right="0.23622047244094491" top="0.74803149606299213" bottom="0.74803149606299213" header="0.31496062992125984" footer="0.31496062992125984"/>
  <pageSetup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666F5-14EE-4246-882B-3CA730356F36}">
  <sheetPr>
    <tabColor theme="1"/>
  </sheetPr>
  <dimension ref="A1:W25"/>
  <sheetViews>
    <sheetView zoomScaleNormal="100" zoomScaleSheetLayoutView="94" workbookViewId="0">
      <selection activeCell="Q36" sqref="Q36"/>
    </sheetView>
  </sheetViews>
  <sheetFormatPr baseColWidth="10" defaultColWidth="11.5703125" defaultRowHeight="15" x14ac:dyDescent="0.25"/>
  <cols>
    <col min="1" max="1" width="8.28515625" style="84" customWidth="1"/>
    <col min="2" max="2" width="11.7109375" style="84" customWidth="1"/>
    <col min="3" max="3" width="0.7109375" style="84" customWidth="1"/>
    <col min="4" max="4" width="13.7109375" style="84" customWidth="1"/>
    <col min="5" max="5" width="5.5703125" style="84" customWidth="1"/>
    <col min="6" max="6" width="1.28515625" style="84" customWidth="1"/>
    <col min="7" max="7" width="8.28515625" style="84" customWidth="1"/>
    <col min="8" max="8" width="4.140625" style="84" customWidth="1"/>
    <col min="9" max="9" width="3.140625" style="84" customWidth="1"/>
    <col min="10" max="10" width="0.28515625" style="84" customWidth="1"/>
    <col min="11" max="11" width="0.42578125" style="84" customWidth="1"/>
    <col min="12" max="12" width="0.28515625" style="84" customWidth="1"/>
    <col min="13" max="13" width="4.140625" style="84" customWidth="1"/>
    <col min="14" max="14" width="3.7109375" style="84" customWidth="1"/>
    <col min="15" max="15" width="0.28515625" style="84" customWidth="1"/>
    <col min="16" max="16" width="2.7109375" style="84" customWidth="1"/>
    <col min="17" max="17" width="3.140625" style="84" customWidth="1"/>
    <col min="18" max="18" width="11.42578125" style="84" customWidth="1"/>
    <col min="19" max="19" width="1.28515625" style="84" customWidth="1"/>
    <col min="20" max="20" width="2.140625" style="84" customWidth="1"/>
    <col min="21" max="21" width="10.28515625" style="84" customWidth="1"/>
    <col min="22" max="22" width="6.28515625" style="84" customWidth="1"/>
    <col min="23" max="16384" width="11.5703125" style="84"/>
  </cols>
  <sheetData>
    <row r="1" spans="1:23" x14ac:dyDescent="0.2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80"/>
      <c r="R1" s="180"/>
      <c r="S1" s="180"/>
      <c r="T1" s="180"/>
      <c r="U1" s="180"/>
      <c r="V1" s="180"/>
    </row>
    <row r="2" spans="1:23" x14ac:dyDescent="0.25">
      <c r="A2" s="173" t="s">
        <v>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80"/>
      <c r="R2" s="180"/>
      <c r="S2" s="180"/>
      <c r="T2" s="180"/>
      <c r="U2" s="180"/>
      <c r="V2" s="180"/>
    </row>
    <row r="3" spans="1:23" x14ac:dyDescent="0.25">
      <c r="A3" s="173" t="s">
        <v>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80"/>
      <c r="R3" s="180"/>
      <c r="S3" s="180"/>
      <c r="T3" s="180"/>
      <c r="U3" s="180"/>
      <c r="V3" s="180"/>
    </row>
    <row r="4" spans="1:23" ht="14.45" customHeight="1" x14ac:dyDescent="0.25">
      <c r="A4" s="179" t="s">
        <v>219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</row>
    <row r="5" spans="1:23" ht="15.75" thickBot="1" x14ac:dyDescent="0.3">
      <c r="A5" s="181" t="s">
        <v>3</v>
      </c>
      <c r="B5" s="181"/>
      <c r="C5" s="181"/>
      <c r="D5" s="181"/>
      <c r="E5" s="181"/>
      <c r="F5" s="182">
        <v>44469</v>
      </c>
      <c r="G5" s="182"/>
      <c r="H5" s="182"/>
      <c r="I5" s="182"/>
      <c r="J5" s="182"/>
      <c r="K5" s="182"/>
      <c r="L5" s="183" t="s">
        <v>4</v>
      </c>
      <c r="M5" s="183"/>
      <c r="N5" s="183"/>
      <c r="O5" s="184">
        <v>44469</v>
      </c>
      <c r="P5" s="184"/>
      <c r="Q5" s="184"/>
      <c r="R5" s="184"/>
      <c r="S5" s="185"/>
      <c r="T5" s="185"/>
      <c r="U5" s="185"/>
      <c r="V5" s="185"/>
    </row>
    <row r="6" spans="1:23" x14ac:dyDescent="0.25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</row>
    <row r="7" spans="1:23" x14ac:dyDescent="0.25">
      <c r="A7" s="178" t="s">
        <v>5</v>
      </c>
      <c r="B7" s="178"/>
      <c r="C7" s="178"/>
      <c r="D7" s="178" t="s">
        <v>6</v>
      </c>
      <c r="E7" s="178"/>
      <c r="F7" s="178"/>
      <c r="G7" s="178"/>
      <c r="H7" s="178"/>
      <c r="I7" s="178"/>
      <c r="J7" s="178" t="s">
        <v>6</v>
      </c>
      <c r="K7" s="178"/>
      <c r="L7" s="178"/>
      <c r="M7" s="178"/>
      <c r="N7" s="178"/>
      <c r="O7" s="178"/>
      <c r="P7" s="178" t="s">
        <v>7</v>
      </c>
      <c r="Q7" s="178"/>
      <c r="R7" s="178"/>
      <c r="S7" s="178"/>
      <c r="T7" s="178" t="s">
        <v>8</v>
      </c>
      <c r="U7" s="178"/>
      <c r="V7" s="178"/>
      <c r="W7" s="85"/>
    </row>
    <row r="8" spans="1:23" x14ac:dyDescent="0.25">
      <c r="A8" s="175">
        <v>44469</v>
      </c>
      <c r="B8" s="175"/>
      <c r="C8" s="175"/>
      <c r="D8" s="173" t="s">
        <v>9</v>
      </c>
      <c r="E8" s="173"/>
      <c r="F8" s="173"/>
      <c r="G8" s="173"/>
      <c r="H8" s="173" t="s">
        <v>10</v>
      </c>
      <c r="I8" s="173"/>
      <c r="J8" s="173"/>
      <c r="K8" s="174">
        <v>18.87693031276946</v>
      </c>
      <c r="L8" s="174"/>
      <c r="M8" s="174"/>
      <c r="N8" s="174"/>
      <c r="O8" s="174"/>
      <c r="P8" s="174"/>
      <c r="Q8" s="174"/>
      <c r="R8" s="174">
        <v>1.2757000000000001</v>
      </c>
      <c r="S8" s="174"/>
      <c r="T8" s="174"/>
      <c r="U8" s="173"/>
      <c r="V8" s="173"/>
    </row>
    <row r="9" spans="1:23" x14ac:dyDescent="0.25">
      <c r="A9" s="175"/>
      <c r="B9" s="175"/>
      <c r="C9" s="175"/>
      <c r="D9" s="173" t="s">
        <v>11</v>
      </c>
      <c r="E9" s="173"/>
      <c r="F9" s="173"/>
      <c r="G9" s="173"/>
      <c r="H9" s="173" t="s">
        <v>12</v>
      </c>
      <c r="I9" s="173"/>
      <c r="J9" s="173"/>
      <c r="K9" s="174">
        <v>2.0258517708420999E-2</v>
      </c>
      <c r="L9" s="174"/>
      <c r="M9" s="174"/>
      <c r="N9" s="174"/>
      <c r="O9" s="174"/>
      <c r="P9" s="174"/>
      <c r="Q9" s="174"/>
      <c r="R9" s="174">
        <v>1188.7</v>
      </c>
      <c r="S9" s="174"/>
      <c r="T9" s="174"/>
      <c r="U9" s="173"/>
      <c r="V9" s="173"/>
    </row>
    <row r="10" spans="1:23" x14ac:dyDescent="0.25">
      <c r="A10" s="175"/>
      <c r="B10" s="175"/>
      <c r="C10" s="175"/>
      <c r="D10" s="173" t="s">
        <v>13</v>
      </c>
      <c r="E10" s="173"/>
      <c r="F10" s="173"/>
      <c r="G10" s="173"/>
      <c r="H10" s="173" t="s">
        <v>14</v>
      </c>
      <c r="I10" s="173"/>
      <c r="J10" s="173"/>
      <c r="K10" s="174">
        <v>33.92745439483339</v>
      </c>
      <c r="L10" s="174"/>
      <c r="M10" s="174"/>
      <c r="N10" s="174"/>
      <c r="O10" s="174"/>
      <c r="P10" s="174"/>
      <c r="Q10" s="174"/>
      <c r="R10" s="174">
        <v>0.70978799999999997</v>
      </c>
      <c r="S10" s="174"/>
      <c r="T10" s="174"/>
      <c r="U10" s="173"/>
      <c r="V10" s="173"/>
    </row>
    <row r="11" spans="1:23" x14ac:dyDescent="0.25">
      <c r="A11" s="175"/>
      <c r="B11" s="175"/>
      <c r="C11" s="175"/>
      <c r="D11" s="173" t="s">
        <v>15</v>
      </c>
      <c r="E11" s="173"/>
      <c r="F11" s="173"/>
      <c r="G11" s="173"/>
      <c r="H11" s="173" t="s">
        <v>16</v>
      </c>
      <c r="I11" s="173"/>
      <c r="J11" s="173"/>
      <c r="K11" s="174">
        <v>3.7557784085592187</v>
      </c>
      <c r="L11" s="174"/>
      <c r="M11" s="174"/>
      <c r="N11" s="174"/>
      <c r="O11" s="174"/>
      <c r="P11" s="174"/>
      <c r="Q11" s="174"/>
      <c r="R11" s="174">
        <v>6.4118000000000004</v>
      </c>
      <c r="S11" s="174"/>
      <c r="T11" s="174"/>
      <c r="U11" s="173"/>
      <c r="V11" s="173"/>
    </row>
    <row r="12" spans="1:23" x14ac:dyDescent="0.25">
      <c r="A12" s="175"/>
      <c r="B12" s="175"/>
      <c r="C12" s="175"/>
      <c r="D12" s="173" t="s">
        <v>17</v>
      </c>
      <c r="E12" s="173"/>
      <c r="F12" s="173"/>
      <c r="G12" s="173"/>
      <c r="H12" s="173" t="s">
        <v>18</v>
      </c>
      <c r="I12" s="173"/>
      <c r="J12" s="173"/>
      <c r="K12" s="174">
        <v>24.081299999999999</v>
      </c>
      <c r="L12" s="174"/>
      <c r="M12" s="174"/>
      <c r="N12" s="174"/>
      <c r="O12" s="174"/>
      <c r="P12" s="174"/>
      <c r="Q12" s="174"/>
      <c r="R12" s="174">
        <v>1</v>
      </c>
      <c r="S12" s="174"/>
      <c r="T12" s="174"/>
      <c r="U12" s="173"/>
      <c r="V12" s="173"/>
    </row>
    <row r="13" spans="1:23" x14ac:dyDescent="0.25">
      <c r="A13" s="175"/>
      <c r="B13" s="175"/>
      <c r="C13" s="175"/>
      <c r="D13" s="173" t="s">
        <v>19</v>
      </c>
      <c r="E13" s="173"/>
      <c r="F13" s="173"/>
      <c r="G13" s="173"/>
      <c r="H13" s="173" t="s">
        <v>20</v>
      </c>
      <c r="I13" s="173"/>
      <c r="J13" s="173"/>
      <c r="K13" s="174">
        <v>27.92949174</v>
      </c>
      <c r="L13" s="174"/>
      <c r="M13" s="174"/>
      <c r="N13" s="174"/>
      <c r="O13" s="174"/>
      <c r="P13" s="174"/>
      <c r="Q13" s="174"/>
      <c r="R13" s="174">
        <v>0.86221762372822897</v>
      </c>
      <c r="S13" s="174"/>
      <c r="T13" s="174"/>
      <c r="U13" s="173"/>
      <c r="V13" s="173"/>
    </row>
    <row r="14" spans="1:23" x14ac:dyDescent="0.25">
      <c r="A14" s="175"/>
      <c r="B14" s="175"/>
      <c r="C14" s="175"/>
      <c r="D14" s="176" t="s">
        <v>21</v>
      </c>
      <c r="E14" s="176"/>
      <c r="F14" s="176"/>
      <c r="G14" s="176"/>
      <c r="H14" s="176" t="s">
        <v>22</v>
      </c>
      <c r="I14" s="176"/>
      <c r="J14" s="176"/>
      <c r="K14" s="177">
        <v>1</v>
      </c>
      <c r="L14" s="177"/>
      <c r="M14" s="177"/>
      <c r="N14" s="177"/>
      <c r="O14" s="177"/>
      <c r="P14" s="177"/>
      <c r="Q14" s="177"/>
      <c r="R14" s="177">
        <v>24.081299999999999</v>
      </c>
      <c r="S14" s="177"/>
      <c r="T14" s="177"/>
      <c r="U14" s="173"/>
      <c r="V14" s="173"/>
    </row>
    <row r="15" spans="1:23" x14ac:dyDescent="0.25">
      <c r="A15" s="175"/>
      <c r="B15" s="175"/>
      <c r="C15" s="175"/>
      <c r="D15" s="173" t="s">
        <v>23</v>
      </c>
      <c r="E15" s="173"/>
      <c r="F15" s="173"/>
      <c r="G15" s="173"/>
      <c r="H15" s="173" t="s">
        <v>24</v>
      </c>
      <c r="I15" s="173"/>
      <c r="J15" s="173"/>
      <c r="K15" s="174">
        <v>0.215088424437299</v>
      </c>
      <c r="L15" s="174"/>
      <c r="M15" s="174"/>
      <c r="N15" s="174"/>
      <c r="O15" s="174"/>
      <c r="P15" s="174"/>
      <c r="Q15" s="174"/>
      <c r="R15" s="174">
        <v>111.96</v>
      </c>
      <c r="S15" s="174"/>
      <c r="T15" s="174"/>
      <c r="U15" s="173"/>
      <c r="V15" s="173"/>
    </row>
    <row r="16" spans="1:23" x14ac:dyDescent="0.25">
      <c r="A16" s="175"/>
      <c r="B16" s="175"/>
      <c r="C16" s="175"/>
      <c r="D16" s="173" t="s">
        <v>25</v>
      </c>
      <c r="E16" s="173"/>
      <c r="F16" s="173"/>
      <c r="G16" s="173"/>
      <c r="H16" s="173" t="s">
        <v>26</v>
      </c>
      <c r="I16" s="173"/>
      <c r="J16" s="173"/>
      <c r="K16" s="174">
        <v>79.831924415713573</v>
      </c>
      <c r="L16" s="174"/>
      <c r="M16" s="174"/>
      <c r="N16" s="174"/>
      <c r="O16" s="174"/>
      <c r="P16" s="174"/>
      <c r="Q16" s="174"/>
      <c r="R16" s="174">
        <v>0.30164999999999997</v>
      </c>
      <c r="S16" s="174"/>
      <c r="T16" s="174"/>
      <c r="U16" s="173"/>
      <c r="V16" s="173"/>
    </row>
    <row r="17" spans="1:22" x14ac:dyDescent="0.25">
      <c r="A17" s="175"/>
      <c r="B17" s="175"/>
      <c r="C17" s="175"/>
      <c r="D17" s="173" t="s">
        <v>27</v>
      </c>
      <c r="E17" s="173"/>
      <c r="F17" s="173"/>
      <c r="G17" s="173"/>
      <c r="H17" s="173" t="s">
        <v>28</v>
      </c>
      <c r="I17" s="173"/>
      <c r="J17" s="173"/>
      <c r="K17" s="174">
        <v>1.310524</v>
      </c>
      <c r="L17" s="174"/>
      <c r="M17" s="174"/>
      <c r="N17" s="174"/>
      <c r="O17" s="174"/>
      <c r="P17" s="174"/>
      <c r="Q17" s="174"/>
      <c r="R17" s="174">
        <v>18.37532162707436</v>
      </c>
      <c r="S17" s="174"/>
      <c r="T17" s="174"/>
      <c r="U17" s="173"/>
      <c r="V17" s="173"/>
    </row>
    <row r="18" spans="1:22" x14ac:dyDescent="0.25">
      <c r="A18" s="175"/>
      <c r="B18" s="175"/>
      <c r="C18" s="175"/>
      <c r="D18" s="173" t="s">
        <v>29</v>
      </c>
      <c r="E18" s="173"/>
      <c r="F18" s="173"/>
      <c r="G18" s="173"/>
      <c r="H18" s="173" t="s">
        <v>30</v>
      </c>
      <c r="I18" s="173"/>
      <c r="J18" s="173"/>
      <c r="K18" s="174">
        <v>1.1739244887513101</v>
      </c>
      <c r="L18" s="174"/>
      <c r="M18" s="174"/>
      <c r="N18" s="174"/>
      <c r="O18" s="174"/>
      <c r="P18" s="174"/>
      <c r="Q18" s="174"/>
      <c r="R18" s="174">
        <v>20.513500000000001</v>
      </c>
      <c r="S18" s="174"/>
      <c r="T18" s="174"/>
      <c r="U18" s="173"/>
      <c r="V18" s="173"/>
    </row>
    <row r="19" spans="1:22" x14ac:dyDescent="0.25">
      <c r="A19" s="175"/>
      <c r="B19" s="175"/>
      <c r="C19" s="175"/>
      <c r="D19" s="173" t="s">
        <v>31</v>
      </c>
      <c r="E19" s="173"/>
      <c r="F19" s="173"/>
      <c r="G19" s="173"/>
      <c r="H19" s="173" t="s">
        <v>32</v>
      </c>
      <c r="I19" s="173"/>
      <c r="J19" s="173"/>
      <c r="K19" s="174">
        <v>44.877804967637729</v>
      </c>
      <c r="L19" s="174"/>
      <c r="M19" s="174"/>
      <c r="N19" s="174"/>
      <c r="O19" s="174"/>
      <c r="P19" s="174"/>
      <c r="Q19" s="174"/>
      <c r="R19" s="174">
        <v>0.53659710000000005</v>
      </c>
      <c r="S19" s="174"/>
      <c r="T19" s="174"/>
      <c r="U19" s="173"/>
      <c r="V19" s="173"/>
    </row>
    <row r="20" spans="1:22" x14ac:dyDescent="0.25">
      <c r="A20" s="175"/>
      <c r="B20" s="175"/>
      <c r="C20" s="175"/>
      <c r="D20" s="173" t="s">
        <v>33</v>
      </c>
      <c r="E20" s="173"/>
      <c r="F20" s="173"/>
      <c r="G20" s="173"/>
      <c r="H20" s="173" t="s">
        <v>14</v>
      </c>
      <c r="I20" s="173"/>
      <c r="J20" s="173"/>
      <c r="K20" s="174">
        <v>33.92745439483339</v>
      </c>
      <c r="L20" s="174"/>
      <c r="M20" s="174"/>
      <c r="N20" s="174"/>
      <c r="O20" s="174"/>
      <c r="P20" s="174"/>
      <c r="Q20" s="174"/>
      <c r="R20" s="174">
        <v>0.70978799999999997</v>
      </c>
      <c r="S20" s="174"/>
      <c r="T20" s="174"/>
      <c r="U20" s="173"/>
      <c r="V20" s="173"/>
    </row>
    <row r="21" spans="1:22" x14ac:dyDescent="0.25">
      <c r="A21" s="175"/>
      <c r="B21" s="175"/>
      <c r="C21" s="175"/>
      <c r="D21" s="173" t="s">
        <v>34</v>
      </c>
      <c r="E21" s="173"/>
      <c r="F21" s="173"/>
      <c r="G21" s="173"/>
      <c r="H21" s="173" t="s">
        <v>35</v>
      </c>
      <c r="I21" s="173"/>
      <c r="J21" s="173"/>
      <c r="K21" s="174">
        <v>2.7455279269418886</v>
      </c>
      <c r="L21" s="174"/>
      <c r="M21" s="174"/>
      <c r="N21" s="174"/>
      <c r="O21" s="174"/>
      <c r="P21" s="174"/>
      <c r="Q21" s="174"/>
      <c r="R21" s="174">
        <v>8.7711000000000006</v>
      </c>
      <c r="S21" s="174"/>
      <c r="T21" s="174"/>
      <c r="U21" s="173"/>
      <c r="V21" s="173"/>
    </row>
    <row r="22" spans="1:22" x14ac:dyDescent="0.25">
      <c r="A22" s="175"/>
      <c r="B22" s="175"/>
      <c r="C22" s="175"/>
      <c r="D22" s="173" t="s">
        <v>36</v>
      </c>
      <c r="E22" s="173"/>
      <c r="F22" s="173"/>
      <c r="G22" s="173"/>
      <c r="H22" s="173" t="s">
        <v>37</v>
      </c>
      <c r="I22" s="173"/>
      <c r="J22" s="173"/>
      <c r="K22" s="174">
        <v>32.333961510000009</v>
      </c>
      <c r="L22" s="174"/>
      <c r="M22" s="174"/>
      <c r="N22" s="174"/>
      <c r="O22" s="174"/>
      <c r="P22" s="174"/>
      <c r="Q22" s="174"/>
      <c r="R22" s="174">
        <v>0.74476800476651495</v>
      </c>
      <c r="S22" s="174"/>
      <c r="T22" s="174"/>
      <c r="U22" s="173"/>
      <c r="V22" s="173"/>
    </row>
    <row r="23" spans="1:22" x14ac:dyDescent="0.25">
      <c r="A23" s="175"/>
      <c r="B23" s="175"/>
      <c r="C23" s="175"/>
      <c r="D23" s="173" t="s">
        <v>38</v>
      </c>
      <c r="E23" s="173"/>
      <c r="F23" s="173"/>
      <c r="G23" s="173"/>
      <c r="H23" s="173" t="s">
        <v>39</v>
      </c>
      <c r="I23" s="173"/>
      <c r="J23" s="173"/>
      <c r="K23" s="174">
        <v>2.733901730166659</v>
      </c>
      <c r="L23" s="174"/>
      <c r="M23" s="174"/>
      <c r="N23" s="174"/>
      <c r="O23" s="174"/>
      <c r="P23" s="174"/>
      <c r="Q23" s="174"/>
      <c r="R23" s="174">
        <v>8.8084000000000007</v>
      </c>
      <c r="S23" s="174"/>
      <c r="T23" s="174"/>
      <c r="U23" s="173"/>
      <c r="V23" s="173"/>
    </row>
    <row r="24" spans="1:22" x14ac:dyDescent="0.25">
      <c r="A24" s="175"/>
      <c r="B24" s="175"/>
      <c r="C24" s="175"/>
      <c r="D24" s="173" t="s">
        <v>40</v>
      </c>
      <c r="E24" s="173"/>
      <c r="F24" s="173"/>
      <c r="G24" s="173"/>
      <c r="H24" s="173" t="s">
        <v>41</v>
      </c>
      <c r="I24" s="173"/>
      <c r="J24" s="173"/>
      <c r="K24" s="174">
        <v>25.774697634592744</v>
      </c>
      <c r="L24" s="174"/>
      <c r="M24" s="174"/>
      <c r="N24" s="174"/>
      <c r="O24" s="174"/>
      <c r="P24" s="174"/>
      <c r="Q24" s="174"/>
      <c r="R24" s="174">
        <v>0.93430000000000002</v>
      </c>
      <c r="S24" s="174"/>
      <c r="T24" s="174"/>
      <c r="U24" s="173"/>
      <c r="V24" s="173"/>
    </row>
    <row r="25" spans="1:22" ht="15.75" thickBot="1" x14ac:dyDescent="0.3">
      <c r="A25" s="172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</row>
  </sheetData>
  <mergeCells count="94">
    <mergeCell ref="A1:D1"/>
    <mergeCell ref="E1:P1"/>
    <mergeCell ref="Q1:V1"/>
    <mergeCell ref="A2:D2"/>
    <mergeCell ref="E2:P2"/>
    <mergeCell ref="Q2:V2"/>
    <mergeCell ref="A4:V4"/>
    <mergeCell ref="A6:D6"/>
    <mergeCell ref="E6:P6"/>
    <mergeCell ref="Q6:V6"/>
    <mergeCell ref="A3:D3"/>
    <mergeCell ref="E3:P3"/>
    <mergeCell ref="Q3:V3"/>
    <mergeCell ref="A5:E5"/>
    <mergeCell ref="F5:K5"/>
    <mergeCell ref="L5:N5"/>
    <mergeCell ref="O5:R5"/>
    <mergeCell ref="S5:V5"/>
    <mergeCell ref="R11:T11"/>
    <mergeCell ref="A7:C7"/>
    <mergeCell ref="D7:I7"/>
    <mergeCell ref="J7:O7"/>
    <mergeCell ref="P7:S7"/>
    <mergeCell ref="T7:V7"/>
    <mergeCell ref="D10:G10"/>
    <mergeCell ref="H10:J10"/>
    <mergeCell ref="R10:T10"/>
    <mergeCell ref="R12:T12"/>
    <mergeCell ref="D11:G11"/>
    <mergeCell ref="A8:C24"/>
    <mergeCell ref="D8:G8"/>
    <mergeCell ref="H8:J8"/>
    <mergeCell ref="K8:Q8"/>
    <mergeCell ref="R8:T8"/>
    <mergeCell ref="D13:G13"/>
    <mergeCell ref="H13:J13"/>
    <mergeCell ref="K13:Q13"/>
    <mergeCell ref="R13:T13"/>
    <mergeCell ref="D14:G14"/>
    <mergeCell ref="H14:J14"/>
    <mergeCell ref="K14:Q14"/>
    <mergeCell ref="R14:T14"/>
    <mergeCell ref="H11:J11"/>
    <mergeCell ref="D15:G15"/>
    <mergeCell ref="H15:J15"/>
    <mergeCell ref="K15:Q15"/>
    <mergeCell ref="R17:T17"/>
    <mergeCell ref="D18:G18"/>
    <mergeCell ref="H18:J18"/>
    <mergeCell ref="K18:Q18"/>
    <mergeCell ref="R18:T18"/>
    <mergeCell ref="D17:G17"/>
    <mergeCell ref="H17:J17"/>
    <mergeCell ref="K17:Q17"/>
    <mergeCell ref="D21:G21"/>
    <mergeCell ref="H21:J21"/>
    <mergeCell ref="K21:Q21"/>
    <mergeCell ref="R21:T21"/>
    <mergeCell ref="D22:G22"/>
    <mergeCell ref="H22:J22"/>
    <mergeCell ref="K22:Q22"/>
    <mergeCell ref="R22:T22"/>
    <mergeCell ref="K12:Q12"/>
    <mergeCell ref="K11:Q11"/>
    <mergeCell ref="K10:Q10"/>
    <mergeCell ref="R19:T19"/>
    <mergeCell ref="D20:G20"/>
    <mergeCell ref="H20:J20"/>
    <mergeCell ref="K20:Q20"/>
    <mergeCell ref="R20:T20"/>
    <mergeCell ref="D19:G19"/>
    <mergeCell ref="H19:J19"/>
    <mergeCell ref="K19:Q19"/>
    <mergeCell ref="R15:T15"/>
    <mergeCell ref="D16:G16"/>
    <mergeCell ref="H16:J16"/>
    <mergeCell ref="K16:Q16"/>
    <mergeCell ref="R16:T16"/>
    <mergeCell ref="A25:V25"/>
    <mergeCell ref="D23:G23"/>
    <mergeCell ref="H23:J23"/>
    <mergeCell ref="K23:Q23"/>
    <mergeCell ref="R23:T23"/>
    <mergeCell ref="D24:G24"/>
    <mergeCell ref="H24:J24"/>
    <mergeCell ref="K24:Q24"/>
    <mergeCell ref="R24:T24"/>
    <mergeCell ref="U8:V24"/>
    <mergeCell ref="D9:G9"/>
    <mergeCell ref="H9:J9"/>
    <mergeCell ref="K9:Q9"/>
    <mergeCell ref="R9:T9"/>
    <mergeCell ref="D12:G12"/>
    <mergeCell ref="H12:J12"/>
  </mergeCells>
  <pageMargins left="0.38" right="0.25" top="0.25" bottom="9.9999993999999995E-2" header="0.5" footer="0.5"/>
  <pageSetup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6822-644D-49FA-AC36-BC02881D11D9}">
  <sheetPr>
    <tabColor rgb="FF0070C0"/>
  </sheetPr>
  <dimension ref="A6:C47"/>
  <sheetViews>
    <sheetView topLeftCell="A5" zoomScale="117" workbookViewId="0">
      <selection activeCell="A7" sqref="A7:C7"/>
    </sheetView>
  </sheetViews>
  <sheetFormatPr baseColWidth="10" defaultRowHeight="15" x14ac:dyDescent="0.25"/>
  <cols>
    <col min="1" max="1" width="27.7109375" customWidth="1"/>
    <col min="2" max="2" width="24.42578125" customWidth="1"/>
    <col min="3" max="3" width="15" customWidth="1"/>
  </cols>
  <sheetData>
    <row r="6" spans="1:3" ht="31.9" customHeight="1" x14ac:dyDescent="0.25">
      <c r="A6" s="139" t="s">
        <v>245</v>
      </c>
      <c r="B6" s="139"/>
      <c r="C6" s="139"/>
    </row>
    <row r="7" spans="1:3" ht="15.75" x14ac:dyDescent="0.25">
      <c r="A7" s="140" t="s">
        <v>126</v>
      </c>
      <c r="B7" s="141"/>
      <c r="C7" s="142"/>
    </row>
    <row r="8" spans="1:3" x14ac:dyDescent="0.25">
      <c r="A8" s="132" t="s">
        <v>132</v>
      </c>
      <c r="B8" s="132"/>
      <c r="C8" s="132"/>
    </row>
    <row r="9" spans="1:3" ht="18.75" x14ac:dyDescent="0.3">
      <c r="A9" s="137" t="s">
        <v>6</v>
      </c>
      <c r="B9" s="138"/>
      <c r="C9" s="32" t="s">
        <v>55</v>
      </c>
    </row>
    <row r="10" spans="1:3" x14ac:dyDescent="0.25">
      <c r="A10" s="133" t="s">
        <v>111</v>
      </c>
      <c r="B10" s="133"/>
      <c r="C10" s="18">
        <v>5338.6050000000005</v>
      </c>
    </row>
    <row r="11" spans="1:3" x14ac:dyDescent="0.25">
      <c r="A11" s="134" t="s">
        <v>88</v>
      </c>
      <c r="B11" s="134"/>
      <c r="C11" s="15">
        <v>2685.1300000000006</v>
      </c>
    </row>
    <row r="12" spans="1:3" x14ac:dyDescent="0.25">
      <c r="A12" s="135" t="s">
        <v>87</v>
      </c>
      <c r="B12" s="135"/>
      <c r="C12" s="16">
        <v>1496.6989999999998</v>
      </c>
    </row>
    <row r="13" spans="1:3" x14ac:dyDescent="0.25">
      <c r="A13" s="135" t="s">
        <v>90</v>
      </c>
      <c r="B13" s="135"/>
      <c r="C13" s="16">
        <v>1009.035</v>
      </c>
    </row>
    <row r="14" spans="1:3" x14ac:dyDescent="0.25">
      <c r="A14" s="135" t="s">
        <v>89</v>
      </c>
      <c r="B14" s="135"/>
      <c r="C14" s="16">
        <v>72.372</v>
      </c>
    </row>
    <row r="15" spans="1:3" x14ac:dyDescent="0.25">
      <c r="A15" s="135" t="s">
        <v>92</v>
      </c>
      <c r="B15" s="135"/>
      <c r="C15" s="16">
        <v>44.433</v>
      </c>
    </row>
    <row r="16" spans="1:3" x14ac:dyDescent="0.25">
      <c r="A16" s="135" t="s">
        <v>91</v>
      </c>
      <c r="B16" s="135"/>
      <c r="C16" s="16">
        <v>30.936</v>
      </c>
    </row>
    <row r="17" spans="1:3" x14ac:dyDescent="0.25">
      <c r="A17" s="133" t="s">
        <v>93</v>
      </c>
      <c r="B17" s="133"/>
      <c r="C17" s="18">
        <v>1800</v>
      </c>
    </row>
    <row r="18" spans="1:3" x14ac:dyDescent="0.25">
      <c r="A18" s="136" t="s">
        <v>112</v>
      </c>
      <c r="B18" s="136"/>
      <c r="C18" s="15">
        <v>500</v>
      </c>
    </row>
    <row r="19" spans="1:3" x14ac:dyDescent="0.25">
      <c r="A19" s="136" t="s">
        <v>113</v>
      </c>
      <c r="B19" s="136"/>
      <c r="C19" s="15">
        <v>700</v>
      </c>
    </row>
    <row r="20" spans="1:3" x14ac:dyDescent="0.25">
      <c r="A20" s="136" t="s">
        <v>114</v>
      </c>
      <c r="B20" s="136"/>
      <c r="C20" s="15">
        <v>600</v>
      </c>
    </row>
    <row r="21" spans="1:3" x14ac:dyDescent="0.25">
      <c r="A21" s="133" t="s">
        <v>95</v>
      </c>
      <c r="B21" s="133"/>
      <c r="C21" s="18">
        <v>803.83399999999983</v>
      </c>
    </row>
    <row r="22" spans="1:3" x14ac:dyDescent="0.25">
      <c r="A22" s="136" t="s">
        <v>115</v>
      </c>
      <c r="B22" s="136">
        <f>+B19-B20-B21</f>
        <v>0</v>
      </c>
      <c r="C22" s="16">
        <v>450</v>
      </c>
    </row>
    <row r="23" spans="1:3" x14ac:dyDescent="0.25">
      <c r="A23" s="136" t="s">
        <v>116</v>
      </c>
      <c r="B23" s="136"/>
      <c r="C23" s="16">
        <v>73.496999999999986</v>
      </c>
    </row>
    <row r="24" spans="1:3" x14ac:dyDescent="0.25">
      <c r="A24" s="136" t="s">
        <v>117</v>
      </c>
      <c r="B24" s="136"/>
      <c r="C24" s="16">
        <v>61.993999999999986</v>
      </c>
    </row>
    <row r="25" spans="1:3" x14ac:dyDescent="0.25">
      <c r="A25" s="136" t="s">
        <v>99</v>
      </c>
      <c r="B25" s="136"/>
      <c r="C25" s="16">
        <v>59.539000000000001</v>
      </c>
    </row>
    <row r="26" spans="1:3" x14ac:dyDescent="0.25">
      <c r="A26" s="136" t="s">
        <v>118</v>
      </c>
      <c r="B26" s="136"/>
      <c r="C26" s="16">
        <v>37.31</v>
      </c>
    </row>
    <row r="27" spans="1:3" x14ac:dyDescent="0.25">
      <c r="A27" s="136" t="s">
        <v>119</v>
      </c>
      <c r="B27" s="136"/>
      <c r="C27" s="16">
        <v>35.756000000000007</v>
      </c>
    </row>
    <row r="28" spans="1:3" x14ac:dyDescent="0.25">
      <c r="A28" s="136" t="s">
        <v>120</v>
      </c>
      <c r="B28" s="136"/>
      <c r="C28" s="16">
        <v>35.335999999999999</v>
      </c>
    </row>
    <row r="29" spans="1:3" x14ac:dyDescent="0.25">
      <c r="A29" s="136" t="s">
        <v>121</v>
      </c>
      <c r="B29" s="136"/>
      <c r="C29" s="16">
        <v>24.75</v>
      </c>
    </row>
    <row r="30" spans="1:3" x14ac:dyDescent="0.25">
      <c r="A30" s="136" t="s">
        <v>122</v>
      </c>
      <c r="B30" s="136"/>
      <c r="C30" s="16">
        <v>19.472999999999999</v>
      </c>
    </row>
    <row r="31" spans="1:3" x14ac:dyDescent="0.25">
      <c r="A31" s="136" t="s">
        <v>123</v>
      </c>
      <c r="B31" s="136"/>
      <c r="C31" s="16">
        <v>3.242</v>
      </c>
    </row>
    <row r="32" spans="1:3" x14ac:dyDescent="0.25">
      <c r="A32" s="136" t="s">
        <v>124</v>
      </c>
      <c r="B32" s="136"/>
      <c r="C32" s="16">
        <v>2.9369999999999998</v>
      </c>
    </row>
    <row r="33" spans="1:3" x14ac:dyDescent="0.25">
      <c r="A33" s="133" t="s">
        <v>125</v>
      </c>
      <c r="B33" s="133"/>
      <c r="C33" s="18">
        <v>242.596</v>
      </c>
    </row>
    <row r="34" spans="1:3" x14ac:dyDescent="0.25">
      <c r="A34" s="136" t="s">
        <v>105</v>
      </c>
      <c r="B34" s="136"/>
      <c r="C34" s="17">
        <v>74.668000000000006</v>
      </c>
    </row>
    <row r="35" spans="1:3" x14ac:dyDescent="0.25">
      <c r="A35" s="136" t="s">
        <v>110</v>
      </c>
      <c r="B35" s="136"/>
      <c r="C35" s="17">
        <v>55.045999999999999</v>
      </c>
    </row>
    <row r="36" spans="1:3" x14ac:dyDescent="0.25">
      <c r="A36" s="136" t="s">
        <v>109</v>
      </c>
      <c r="B36" s="136"/>
      <c r="C36" s="17">
        <v>39.9</v>
      </c>
    </row>
    <row r="37" spans="1:3" x14ac:dyDescent="0.25">
      <c r="A37" s="136" t="s">
        <v>106</v>
      </c>
      <c r="B37" s="136"/>
      <c r="C37" s="17">
        <v>37.113999999999997</v>
      </c>
    </row>
    <row r="38" spans="1:3" x14ac:dyDescent="0.25">
      <c r="A38" s="136" t="s">
        <v>107</v>
      </c>
      <c r="B38" s="136"/>
      <c r="C38" s="17">
        <v>25.276</v>
      </c>
    </row>
    <row r="39" spans="1:3" x14ac:dyDescent="0.25">
      <c r="A39" s="136" t="s">
        <v>108</v>
      </c>
      <c r="B39" s="136"/>
      <c r="C39" s="17">
        <v>7.7779999999999996</v>
      </c>
    </row>
    <row r="40" spans="1:3" ht="15.75" x14ac:dyDescent="0.25">
      <c r="A40" s="136" t="s">
        <v>163</v>
      </c>
      <c r="B40" s="136"/>
      <c r="C40" s="17">
        <v>1.484</v>
      </c>
    </row>
    <row r="41" spans="1:3" ht="15.75" x14ac:dyDescent="0.25">
      <c r="A41" s="136" t="s">
        <v>160</v>
      </c>
      <c r="B41" s="136"/>
      <c r="C41" s="17">
        <v>0.95</v>
      </c>
    </row>
    <row r="42" spans="1:3" ht="15.75" x14ac:dyDescent="0.25">
      <c r="A42" s="136" t="s">
        <v>161</v>
      </c>
      <c r="B42" s="136"/>
      <c r="C42" s="17">
        <v>0.30299999999999999</v>
      </c>
    </row>
    <row r="43" spans="1:3" ht="15.75" x14ac:dyDescent="0.25">
      <c r="A43" s="136" t="s">
        <v>162</v>
      </c>
      <c r="B43" s="136"/>
      <c r="C43" s="17">
        <v>7.6999999999999999E-2</v>
      </c>
    </row>
    <row r="44" spans="1:3" x14ac:dyDescent="0.25">
      <c r="A44" s="13" t="s">
        <v>60</v>
      </c>
      <c r="B44" s="13"/>
      <c r="C44" s="18">
        <v>8185.0349999999999</v>
      </c>
    </row>
    <row r="45" spans="1:3" x14ac:dyDescent="0.25">
      <c r="A45" t="s">
        <v>147</v>
      </c>
    </row>
    <row r="46" spans="1:3" x14ac:dyDescent="0.25">
      <c r="A46" s="144" t="s">
        <v>164</v>
      </c>
      <c r="B46" s="144"/>
      <c r="C46" s="144"/>
    </row>
    <row r="47" spans="1:3" x14ac:dyDescent="0.25">
      <c r="A47" s="143" t="s">
        <v>238</v>
      </c>
      <c r="B47" s="144"/>
      <c r="C47" s="144"/>
    </row>
  </sheetData>
  <mergeCells count="40">
    <mergeCell ref="A47:C47"/>
    <mergeCell ref="A46:C46"/>
    <mergeCell ref="A36:B36"/>
    <mergeCell ref="A29:B29"/>
    <mergeCell ref="A43:B43"/>
    <mergeCell ref="A40:B40"/>
    <mergeCell ref="A41:B41"/>
    <mergeCell ref="A42:B42"/>
    <mergeCell ref="A30:B30"/>
    <mergeCell ref="A6:C6"/>
    <mergeCell ref="A7:C7"/>
    <mergeCell ref="A37:B37"/>
    <mergeCell ref="A38:B38"/>
    <mergeCell ref="A39:B39"/>
    <mergeCell ref="A31:B31"/>
    <mergeCell ref="A32:B32"/>
    <mergeCell ref="A33:B33"/>
    <mergeCell ref="A34:B34"/>
    <mergeCell ref="A35:B35"/>
    <mergeCell ref="A22:B22"/>
    <mergeCell ref="A25:B25"/>
    <mergeCell ref="A26:B26"/>
    <mergeCell ref="A27:B27"/>
    <mergeCell ref="A28:B28"/>
    <mergeCell ref="A23:B23"/>
    <mergeCell ref="A24:B24"/>
    <mergeCell ref="A19:B19"/>
    <mergeCell ref="A20:B20"/>
    <mergeCell ref="A21:B21"/>
    <mergeCell ref="A9:B9"/>
    <mergeCell ref="A13:B13"/>
    <mergeCell ref="A14:B14"/>
    <mergeCell ref="A15:B15"/>
    <mergeCell ref="A16:B16"/>
    <mergeCell ref="A17:B17"/>
    <mergeCell ref="A8:C8"/>
    <mergeCell ref="A10:B10"/>
    <mergeCell ref="A11:B11"/>
    <mergeCell ref="A12:B12"/>
    <mergeCell ref="A18:B18"/>
  </mergeCells>
  <pageMargins left="1.63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3BBC2-F594-4457-BD2E-0C18FEB21CFB}">
  <sheetPr>
    <tabColor rgb="FF0070C0"/>
  </sheetPr>
  <dimension ref="A6:F18"/>
  <sheetViews>
    <sheetView showGridLines="0" workbookViewId="0">
      <selection activeCell="A8" sqref="A8:E8"/>
    </sheetView>
  </sheetViews>
  <sheetFormatPr baseColWidth="10" defaultRowHeight="15" x14ac:dyDescent="0.25"/>
  <cols>
    <col min="4" max="4" width="29.5703125" customWidth="1"/>
    <col min="5" max="5" width="17.7109375" customWidth="1"/>
    <col min="6" max="6" width="8.7109375" customWidth="1"/>
    <col min="7" max="7" width="40.28515625" customWidth="1"/>
  </cols>
  <sheetData>
    <row r="6" spans="1:6" ht="12" customHeight="1" x14ac:dyDescent="0.25"/>
    <row r="7" spans="1:6" ht="35.450000000000003" customHeight="1" x14ac:dyDescent="0.25">
      <c r="A7" s="146" t="s">
        <v>247</v>
      </c>
      <c r="B7" s="146"/>
      <c r="C7" s="146"/>
      <c r="D7" s="146"/>
      <c r="E7" s="146"/>
    </row>
    <row r="8" spans="1:6" ht="15.75" x14ac:dyDescent="0.25">
      <c r="A8" s="140" t="s">
        <v>68</v>
      </c>
      <c r="B8" s="141"/>
      <c r="C8" s="141"/>
      <c r="D8" s="141"/>
      <c r="E8" s="142"/>
    </row>
    <row r="9" spans="1:6" x14ac:dyDescent="0.25">
      <c r="A9" s="136" t="s">
        <v>132</v>
      </c>
      <c r="B9" s="136"/>
      <c r="C9" s="136"/>
      <c r="D9" s="136"/>
      <c r="E9" s="136"/>
    </row>
    <row r="10" spans="1:6" ht="18.75" x14ac:dyDescent="0.3">
      <c r="A10" s="147" t="s">
        <v>67</v>
      </c>
      <c r="B10" s="147"/>
      <c r="C10" s="147"/>
      <c r="D10" s="147"/>
      <c r="E10" s="32" t="s">
        <v>55</v>
      </c>
    </row>
    <row r="11" spans="1:6" s="12" customFormat="1" ht="15.75" x14ac:dyDescent="0.25">
      <c r="A11" s="145" t="s">
        <v>133</v>
      </c>
      <c r="B11" s="145"/>
      <c r="C11" s="145"/>
      <c r="D11" s="145"/>
      <c r="E11" s="21">
        <v>441.14499999999998</v>
      </c>
      <c r="F11" s="51"/>
    </row>
    <row r="12" spans="1:6" ht="15.75" x14ac:dyDescent="0.25">
      <c r="A12" s="145" t="s">
        <v>134</v>
      </c>
      <c r="B12" s="145"/>
      <c r="C12" s="145"/>
      <c r="D12" s="145"/>
      <c r="E12" s="3">
        <v>1784.845</v>
      </c>
      <c r="F12" s="51"/>
    </row>
    <row r="13" spans="1:6" ht="15.75" x14ac:dyDescent="0.25">
      <c r="A13" s="145" t="s">
        <v>69</v>
      </c>
      <c r="B13" s="145" t="s">
        <v>69</v>
      </c>
      <c r="C13" s="145" t="s">
        <v>69</v>
      </c>
      <c r="D13" s="145" t="s">
        <v>69</v>
      </c>
      <c r="E13" s="3">
        <v>2664.8690000000001</v>
      </c>
      <c r="F13" s="51"/>
    </row>
    <row r="14" spans="1:6" ht="15.75" x14ac:dyDescent="0.25">
      <c r="A14" s="145" t="s">
        <v>70</v>
      </c>
      <c r="B14" s="145" t="s">
        <v>69</v>
      </c>
      <c r="C14" s="145" t="s">
        <v>69</v>
      </c>
      <c r="D14" s="145" t="s">
        <v>69</v>
      </c>
      <c r="E14" s="3">
        <v>1970.4330000000004</v>
      </c>
      <c r="F14" s="51"/>
    </row>
    <row r="15" spans="1:6" ht="15.75" x14ac:dyDescent="0.25">
      <c r="A15" s="145" t="s">
        <v>71</v>
      </c>
      <c r="B15" s="145" t="s">
        <v>69</v>
      </c>
      <c r="C15" s="145" t="s">
        <v>69</v>
      </c>
      <c r="D15" s="145" t="s">
        <v>69</v>
      </c>
      <c r="E15" s="3">
        <v>1323.6840000000007</v>
      </c>
      <c r="F15" s="51"/>
    </row>
    <row r="16" spans="1:6" ht="18.75" x14ac:dyDescent="0.3">
      <c r="A16" s="148" t="s">
        <v>60</v>
      </c>
      <c r="B16" s="148"/>
      <c r="C16" s="148"/>
      <c r="D16" s="148"/>
      <c r="E16" s="11">
        <f>SUM(E11:E15)</f>
        <v>8184.9760000000024</v>
      </c>
    </row>
    <row r="17" spans="1:3" x14ac:dyDescent="0.25">
      <c r="A17" t="s">
        <v>147</v>
      </c>
    </row>
    <row r="18" spans="1:3" x14ac:dyDescent="0.25">
      <c r="A18" s="143" t="s">
        <v>238</v>
      </c>
      <c r="B18" s="144"/>
      <c r="C18" s="144"/>
    </row>
  </sheetData>
  <mergeCells count="11">
    <mergeCell ref="A18:C18"/>
    <mergeCell ref="A12:D12"/>
    <mergeCell ref="A14:D14"/>
    <mergeCell ref="A15:D15"/>
    <mergeCell ref="A16:D16"/>
    <mergeCell ref="A11:D11"/>
    <mergeCell ref="A13:D13"/>
    <mergeCell ref="A7:E7"/>
    <mergeCell ref="A8:E8"/>
    <mergeCell ref="A9:E9"/>
    <mergeCell ref="A10:D10"/>
  </mergeCell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E7B02-00C3-4B5C-A086-4798470F6510}">
  <sheetPr>
    <tabColor rgb="FF0070C0"/>
  </sheetPr>
  <dimension ref="A1:E40"/>
  <sheetViews>
    <sheetView zoomScale="130" zoomScaleNormal="130" workbookViewId="0">
      <selection activeCell="A7" sqref="A7:B7"/>
    </sheetView>
  </sheetViews>
  <sheetFormatPr baseColWidth="10" defaultRowHeight="15" x14ac:dyDescent="0.25"/>
  <cols>
    <col min="1" max="1" width="26.5703125" customWidth="1"/>
    <col min="2" max="2" width="19.5703125" customWidth="1"/>
  </cols>
  <sheetData>
    <row r="1" spans="1:5" x14ac:dyDescent="0.25">
      <c r="A1" s="31"/>
      <c r="B1" s="31"/>
    </row>
    <row r="2" spans="1:5" x14ac:dyDescent="0.25">
      <c r="A2" s="31"/>
      <c r="B2" s="31"/>
    </row>
    <row r="3" spans="1:5" x14ac:dyDescent="0.25">
      <c r="A3" s="31"/>
      <c r="B3" s="31"/>
    </row>
    <row r="4" spans="1:5" x14ac:dyDescent="0.25">
      <c r="A4" s="31"/>
      <c r="B4" s="31"/>
    </row>
    <row r="5" spans="1:5" x14ac:dyDescent="0.25">
      <c r="A5" s="31"/>
      <c r="B5" s="31"/>
    </row>
    <row r="6" spans="1:5" ht="30" customHeight="1" x14ac:dyDescent="0.25">
      <c r="A6" s="149" t="s">
        <v>256</v>
      </c>
      <c r="B6" s="149"/>
    </row>
    <row r="7" spans="1:5" ht="16.149999999999999" customHeight="1" x14ac:dyDescent="0.25">
      <c r="A7" s="150" t="s">
        <v>253</v>
      </c>
      <c r="B7" s="151"/>
    </row>
    <row r="8" spans="1:5" x14ac:dyDescent="0.25">
      <c r="A8" s="152"/>
      <c r="B8" s="152"/>
    </row>
    <row r="9" spans="1:5" ht="45" x14ac:dyDescent="0.25">
      <c r="A9" s="36" t="s">
        <v>254</v>
      </c>
      <c r="B9" s="36" t="s">
        <v>252</v>
      </c>
    </row>
    <row r="10" spans="1:5" x14ac:dyDescent="0.25">
      <c r="A10" s="42" t="s">
        <v>46</v>
      </c>
      <c r="B10" s="108">
        <v>1.9089790049348614E-2</v>
      </c>
      <c r="C10" s="65"/>
    </row>
    <row r="11" spans="1:5" x14ac:dyDescent="0.25">
      <c r="A11" s="54" t="s">
        <v>105</v>
      </c>
      <c r="B11" s="109">
        <v>2.1099999999999997E-2</v>
      </c>
      <c r="C11" s="66"/>
    </row>
    <row r="12" spans="1:5" x14ac:dyDescent="0.25">
      <c r="A12" s="54" t="s">
        <v>106</v>
      </c>
      <c r="B12" s="109">
        <v>2.8309999999999998E-2</v>
      </c>
      <c r="C12" s="66"/>
    </row>
    <row r="13" spans="1:5" x14ac:dyDescent="0.25">
      <c r="A13" s="55" t="s">
        <v>107</v>
      </c>
      <c r="B13" s="109">
        <v>1.7394508624782402E-2</v>
      </c>
      <c r="C13" s="66"/>
    </row>
    <row r="14" spans="1:5" x14ac:dyDescent="0.25">
      <c r="A14" s="55" t="s">
        <v>108</v>
      </c>
      <c r="B14" s="109">
        <v>3.3000000000000002E-2</v>
      </c>
      <c r="C14" s="66"/>
    </row>
    <row r="15" spans="1:5" x14ac:dyDescent="0.25">
      <c r="A15" s="55" t="s">
        <v>109</v>
      </c>
      <c r="B15" s="109">
        <v>3.0776888130318016E-2</v>
      </c>
      <c r="C15" s="66"/>
      <c r="D15" s="53"/>
      <c r="E15" s="53"/>
    </row>
    <row r="16" spans="1:5" x14ac:dyDescent="0.25">
      <c r="A16" s="43" t="s">
        <v>110</v>
      </c>
      <c r="B16" s="110">
        <v>5.0049049885550262E-4</v>
      </c>
      <c r="C16" s="66"/>
    </row>
    <row r="17" spans="1:3" x14ac:dyDescent="0.25">
      <c r="A17" s="42" t="s">
        <v>95</v>
      </c>
      <c r="B17" s="108">
        <v>1.2895922653184616E-2</v>
      </c>
      <c r="C17" s="67"/>
    </row>
    <row r="18" spans="1:3" x14ac:dyDescent="0.25">
      <c r="A18" s="43" t="s">
        <v>96</v>
      </c>
      <c r="B18" s="110">
        <v>0.03</v>
      </c>
      <c r="C18" s="66"/>
    </row>
    <row r="19" spans="1:3" x14ac:dyDescent="0.25">
      <c r="A19" s="43" t="s">
        <v>157</v>
      </c>
      <c r="B19" s="110">
        <v>1.7025660911329718E-3</v>
      </c>
      <c r="C19" s="66"/>
    </row>
    <row r="20" spans="1:3" x14ac:dyDescent="0.25">
      <c r="A20" s="43" t="s">
        <v>97</v>
      </c>
      <c r="B20" s="111">
        <v>1.5435555555555557E-2</v>
      </c>
      <c r="C20" s="66"/>
    </row>
    <row r="21" spans="1:3" x14ac:dyDescent="0.25">
      <c r="A21" s="43" t="s">
        <v>98</v>
      </c>
      <c r="B21" s="110">
        <v>1.7500000000000005E-2</v>
      </c>
      <c r="C21" s="66"/>
    </row>
    <row r="22" spans="1:3" x14ac:dyDescent="0.25">
      <c r="A22" s="43" t="s">
        <v>99</v>
      </c>
      <c r="B22" s="110">
        <v>5.1554947177480303E-3</v>
      </c>
      <c r="C22" s="66"/>
    </row>
    <row r="23" spans="1:3" x14ac:dyDescent="0.25">
      <c r="A23" s="43" t="s">
        <v>100</v>
      </c>
      <c r="B23" s="110">
        <v>1.1889473095424543E-3</v>
      </c>
      <c r="C23" s="66"/>
    </row>
    <row r="24" spans="1:3" x14ac:dyDescent="0.25">
      <c r="A24" s="43" t="s">
        <v>101</v>
      </c>
      <c r="B24" s="110">
        <v>2.7686613201727328E-2</v>
      </c>
      <c r="C24" s="66"/>
    </row>
    <row r="25" spans="1:3" x14ac:dyDescent="0.25">
      <c r="A25" s="43" t="s">
        <v>102</v>
      </c>
      <c r="B25" s="110">
        <v>1E-4</v>
      </c>
      <c r="C25" s="66"/>
    </row>
    <row r="26" spans="1:3" x14ac:dyDescent="0.25">
      <c r="A26" s="43" t="s">
        <v>103</v>
      </c>
      <c r="B26" s="110">
        <v>2.3693400498075615E-2</v>
      </c>
      <c r="C26" s="66"/>
    </row>
    <row r="27" spans="1:3" x14ac:dyDescent="0.25">
      <c r="A27" s="43" t="s">
        <v>158</v>
      </c>
      <c r="B27" s="110">
        <v>7.4739048512463139E-3</v>
      </c>
      <c r="C27" s="66"/>
    </row>
    <row r="28" spans="1:3" x14ac:dyDescent="0.25">
      <c r="A28" s="43" t="s">
        <v>104</v>
      </c>
      <c r="B28" s="110">
        <v>1.05844113946511E-2</v>
      </c>
      <c r="C28" s="66"/>
    </row>
    <row r="29" spans="1:3" x14ac:dyDescent="0.25">
      <c r="A29" s="42" t="s">
        <v>93</v>
      </c>
      <c r="B29" s="108">
        <v>6.3888888888888884E-2</v>
      </c>
      <c r="C29" s="65"/>
    </row>
    <row r="30" spans="1:3" x14ac:dyDescent="0.25">
      <c r="A30" s="42" t="s">
        <v>86</v>
      </c>
      <c r="B30" s="108">
        <v>2.3350950122738041E-2</v>
      </c>
      <c r="C30" s="65"/>
    </row>
    <row r="31" spans="1:3" x14ac:dyDescent="0.25">
      <c r="A31" s="43" t="s">
        <v>87</v>
      </c>
      <c r="B31" s="110">
        <v>4.4862088469358241E-2</v>
      </c>
      <c r="C31" s="66"/>
    </row>
    <row r="32" spans="1:3" x14ac:dyDescent="0.25">
      <c r="A32" s="43" t="s">
        <v>88</v>
      </c>
      <c r="B32" s="110">
        <v>1.8726888303359609E-2</v>
      </c>
      <c r="C32" s="66"/>
    </row>
    <row r="33" spans="1:4" x14ac:dyDescent="0.25">
      <c r="A33" s="43" t="s">
        <v>89</v>
      </c>
      <c r="B33" s="112">
        <v>0</v>
      </c>
      <c r="C33" s="66"/>
    </row>
    <row r="34" spans="1:4" x14ac:dyDescent="0.25">
      <c r="A34" s="43" t="s">
        <v>90</v>
      </c>
      <c r="B34" s="112">
        <v>6.0511008438755834E-3</v>
      </c>
      <c r="C34" s="66"/>
    </row>
    <row r="35" spans="1:4" x14ac:dyDescent="0.25">
      <c r="A35" s="43" t="s">
        <v>91</v>
      </c>
      <c r="B35" s="112">
        <v>0</v>
      </c>
      <c r="C35" s="66"/>
    </row>
    <row r="36" spans="1:4" x14ac:dyDescent="0.25">
      <c r="A36" s="43" t="s">
        <v>92</v>
      </c>
      <c r="B36" s="110">
        <v>2.5353993653365742E-2</v>
      </c>
      <c r="C36" s="66"/>
    </row>
    <row r="37" spans="1:4" x14ac:dyDescent="0.25">
      <c r="A37" s="56" t="s">
        <v>64</v>
      </c>
      <c r="B37" s="113">
        <v>3.1116951963307507E-2</v>
      </c>
      <c r="C37" s="65"/>
      <c r="D37" s="64"/>
    </row>
    <row r="38" spans="1:4" ht="23.45" customHeight="1" x14ac:dyDescent="0.25">
      <c r="A38" s="153" t="s">
        <v>174</v>
      </c>
      <c r="B38" s="153"/>
    </row>
    <row r="39" spans="1:4" x14ac:dyDescent="0.25">
      <c r="A39" s="101" t="s">
        <v>238</v>
      </c>
      <c r="B39" s="52"/>
      <c r="C39" s="52"/>
    </row>
    <row r="40" spans="1:4" x14ac:dyDescent="0.25">
      <c r="C40" s="52"/>
    </row>
  </sheetData>
  <mergeCells count="4">
    <mergeCell ref="A6:B6"/>
    <mergeCell ref="A7:B7"/>
    <mergeCell ref="A8:B8"/>
    <mergeCell ref="A38:B38"/>
  </mergeCell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2E68E-9456-4310-9BB3-4AABA2691009}">
  <sheetPr>
    <tabColor rgb="FF0070C0"/>
  </sheetPr>
  <dimension ref="A7:E20"/>
  <sheetViews>
    <sheetView showGridLines="0" workbookViewId="0">
      <selection activeCell="H29" sqref="H29"/>
    </sheetView>
  </sheetViews>
  <sheetFormatPr baseColWidth="10" defaultRowHeight="15" x14ac:dyDescent="0.25"/>
  <cols>
    <col min="4" max="4" width="14.28515625" customWidth="1"/>
    <col min="5" max="5" width="17.7109375" customWidth="1"/>
    <col min="7" max="7" width="25.7109375" customWidth="1"/>
  </cols>
  <sheetData>
    <row r="7" spans="1:5" ht="33" customHeight="1" x14ac:dyDescent="0.25">
      <c r="A7" s="146" t="s">
        <v>248</v>
      </c>
      <c r="B7" s="146"/>
      <c r="C7" s="146"/>
      <c r="D7" s="146"/>
      <c r="E7" s="146"/>
    </row>
    <row r="8" spans="1:5" ht="18.600000000000001" customHeight="1" x14ac:dyDescent="0.25">
      <c r="A8" s="140" t="s">
        <v>146</v>
      </c>
      <c r="B8" s="141"/>
      <c r="C8" s="141"/>
      <c r="D8" s="141"/>
      <c r="E8" s="142"/>
    </row>
    <row r="9" spans="1:5" x14ac:dyDescent="0.25">
      <c r="A9" s="136" t="s">
        <v>132</v>
      </c>
      <c r="B9" s="136"/>
      <c r="C9" s="136"/>
      <c r="D9" s="136"/>
      <c r="E9" s="136"/>
    </row>
    <row r="10" spans="1:5" ht="18.75" x14ac:dyDescent="0.3">
      <c r="A10" s="147" t="s">
        <v>6</v>
      </c>
      <c r="B10" s="147"/>
      <c r="C10" s="147"/>
      <c r="D10" s="147"/>
      <c r="E10" s="32" t="s">
        <v>55</v>
      </c>
    </row>
    <row r="11" spans="1:5" ht="15.75" x14ac:dyDescent="0.25">
      <c r="A11" s="154" t="s">
        <v>74</v>
      </c>
      <c r="B11" s="145"/>
      <c r="C11" s="145"/>
      <c r="D11" s="155"/>
      <c r="E11" s="20">
        <v>7082.7669999999998</v>
      </c>
    </row>
    <row r="12" spans="1:5" ht="15.75" x14ac:dyDescent="0.25">
      <c r="A12" s="154" t="s">
        <v>142</v>
      </c>
      <c r="B12" s="145"/>
      <c r="C12" s="145"/>
      <c r="D12" s="155"/>
      <c r="E12" s="20">
        <v>772.2439999999998</v>
      </c>
    </row>
    <row r="13" spans="1:5" ht="15.75" x14ac:dyDescent="0.25">
      <c r="A13" s="154" t="s">
        <v>129</v>
      </c>
      <c r="B13" s="145"/>
      <c r="C13" s="145"/>
      <c r="D13" s="155"/>
      <c r="E13" s="20">
        <v>232.15300000000005</v>
      </c>
    </row>
    <row r="14" spans="1:5" ht="15.75" x14ac:dyDescent="0.25">
      <c r="A14" s="154" t="s">
        <v>130</v>
      </c>
      <c r="B14" s="145"/>
      <c r="C14" s="145"/>
      <c r="D14" s="155"/>
      <c r="E14" s="20">
        <v>59.539000000000001</v>
      </c>
    </row>
    <row r="15" spans="1:5" ht="15.75" x14ac:dyDescent="0.25">
      <c r="A15" s="154" t="s">
        <v>128</v>
      </c>
      <c r="B15" s="145"/>
      <c r="C15" s="145"/>
      <c r="D15" s="155"/>
      <c r="E15" s="20">
        <v>35.335999999999999</v>
      </c>
    </row>
    <row r="16" spans="1:5" ht="19.149999999999999" customHeight="1" x14ac:dyDescent="0.25">
      <c r="A16" s="154" t="s">
        <v>131</v>
      </c>
      <c r="B16" s="145"/>
      <c r="C16" s="145"/>
      <c r="D16" s="155"/>
      <c r="E16" s="20">
        <v>2.9369999999999998</v>
      </c>
    </row>
    <row r="17" spans="1:5" ht="18.75" x14ac:dyDescent="0.3">
      <c r="A17" s="148" t="s">
        <v>60</v>
      </c>
      <c r="B17" s="148"/>
      <c r="C17" s="148"/>
      <c r="D17" s="148"/>
      <c r="E17" s="11">
        <f>SUM(E11:E16)</f>
        <v>8184.9759999999997</v>
      </c>
    </row>
    <row r="18" spans="1:5" x14ac:dyDescent="0.25">
      <c r="A18" t="s">
        <v>147</v>
      </c>
    </row>
    <row r="19" spans="1:5" ht="21" customHeight="1" x14ac:dyDescent="0.25">
      <c r="A19" s="156" t="s">
        <v>77</v>
      </c>
      <c r="B19" s="156"/>
      <c r="C19" s="156"/>
      <c r="D19" s="156"/>
      <c r="E19" s="156"/>
    </row>
    <row r="20" spans="1:5" x14ac:dyDescent="0.25">
      <c r="A20" s="101" t="s">
        <v>238</v>
      </c>
    </row>
  </sheetData>
  <sortState xmlns:xlrd2="http://schemas.microsoft.com/office/spreadsheetml/2017/richdata2" ref="G11:H16">
    <sortCondition descending="1" ref="H11:H16"/>
  </sortState>
  <mergeCells count="12">
    <mergeCell ref="A12:D12"/>
    <mergeCell ref="A13:D13"/>
    <mergeCell ref="A17:D17"/>
    <mergeCell ref="A19:E19"/>
    <mergeCell ref="A14:D14"/>
    <mergeCell ref="A15:D15"/>
    <mergeCell ref="A16:D16"/>
    <mergeCell ref="A11:D11"/>
    <mergeCell ref="A7:E7"/>
    <mergeCell ref="A8:E8"/>
    <mergeCell ref="A9:E9"/>
    <mergeCell ref="A10:D10"/>
  </mergeCell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E2CCD-85EE-4D25-BE03-0D5ADAA66647}">
  <sheetPr>
    <tabColor rgb="FF0070C0"/>
  </sheetPr>
  <dimension ref="A7:E15"/>
  <sheetViews>
    <sheetView showGridLines="0" workbookViewId="0">
      <selection activeCell="D18" sqref="D18"/>
    </sheetView>
  </sheetViews>
  <sheetFormatPr baseColWidth="10" defaultRowHeight="15" x14ac:dyDescent="0.25"/>
  <cols>
    <col min="4" max="4" width="23.7109375" customWidth="1"/>
    <col min="5" max="5" width="17.7109375" customWidth="1"/>
  </cols>
  <sheetData>
    <row r="7" spans="1:5" ht="40.9" customHeight="1" x14ac:dyDescent="0.25">
      <c r="A7" s="157" t="s">
        <v>249</v>
      </c>
      <c r="B7" s="157"/>
      <c r="C7" s="157"/>
      <c r="D7" s="157"/>
      <c r="E7" s="157"/>
    </row>
    <row r="8" spans="1:5" ht="15.75" x14ac:dyDescent="0.25">
      <c r="A8" s="140" t="s">
        <v>80</v>
      </c>
      <c r="B8" s="141"/>
      <c r="C8" s="141"/>
      <c r="D8" s="141"/>
      <c r="E8" s="142"/>
    </row>
    <row r="9" spans="1:5" x14ac:dyDescent="0.25">
      <c r="A9" s="136" t="s">
        <v>132</v>
      </c>
      <c r="B9" s="136"/>
      <c r="C9" s="136"/>
      <c r="D9" s="136"/>
      <c r="E9" s="136"/>
    </row>
    <row r="10" spans="1:5" ht="18.75" x14ac:dyDescent="0.3">
      <c r="A10" s="147" t="s">
        <v>81</v>
      </c>
      <c r="B10" s="147"/>
      <c r="C10" s="147"/>
      <c r="D10" s="147"/>
      <c r="E10" s="10" t="s">
        <v>55</v>
      </c>
    </row>
    <row r="11" spans="1:5" ht="15.75" x14ac:dyDescent="0.25">
      <c r="A11" s="145" t="s">
        <v>78</v>
      </c>
      <c r="B11" s="145"/>
      <c r="C11" s="145"/>
      <c r="D11" s="145"/>
      <c r="E11" s="3">
        <v>3839.1000000000008</v>
      </c>
    </row>
    <row r="12" spans="1:5" ht="15.75" x14ac:dyDescent="0.25">
      <c r="A12" s="145" t="s">
        <v>79</v>
      </c>
      <c r="B12" s="145"/>
      <c r="C12" s="145"/>
      <c r="D12" s="145"/>
      <c r="E12" s="3">
        <v>4345.8760000000002</v>
      </c>
    </row>
    <row r="13" spans="1:5" ht="18.75" x14ac:dyDescent="0.3">
      <c r="A13" s="148" t="s">
        <v>60</v>
      </c>
      <c r="B13" s="148"/>
      <c r="C13" s="148"/>
      <c r="D13" s="148"/>
      <c r="E13" s="11">
        <f>SUM(E11:E12)</f>
        <v>8184.9760000000006</v>
      </c>
    </row>
    <row r="14" spans="1:5" x14ac:dyDescent="0.25">
      <c r="A14" t="s">
        <v>149</v>
      </c>
    </row>
    <row r="15" spans="1:5" x14ac:dyDescent="0.25">
      <c r="A15" s="156" t="s">
        <v>238</v>
      </c>
      <c r="B15" s="156"/>
      <c r="C15" s="156"/>
      <c r="D15" s="156"/>
      <c r="E15" s="156"/>
    </row>
  </sheetData>
  <mergeCells count="8">
    <mergeCell ref="A12:D12"/>
    <mergeCell ref="A13:D13"/>
    <mergeCell ref="A15:E15"/>
    <mergeCell ref="A7:E7"/>
    <mergeCell ref="A8:E8"/>
    <mergeCell ref="A9:E9"/>
    <mergeCell ref="A10:D10"/>
    <mergeCell ref="A11:D11"/>
  </mergeCell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B323-0984-4256-8EBF-CEE8154B59DD}">
  <sheetPr>
    <tabColor rgb="FF0070C0"/>
  </sheetPr>
  <dimension ref="A7:E15"/>
  <sheetViews>
    <sheetView showGridLines="0" workbookViewId="0">
      <selection activeCell="D18" sqref="D18"/>
    </sheetView>
  </sheetViews>
  <sheetFormatPr baseColWidth="10" defaultRowHeight="15" x14ac:dyDescent="0.25"/>
  <cols>
    <col min="4" max="4" width="16.28515625" customWidth="1"/>
    <col min="5" max="5" width="17.7109375" customWidth="1"/>
  </cols>
  <sheetData>
    <row r="7" spans="1:5" ht="39" customHeight="1" x14ac:dyDescent="0.25">
      <c r="A7" s="157" t="s">
        <v>250</v>
      </c>
      <c r="B7" s="157"/>
      <c r="C7" s="157"/>
      <c r="D7" s="157"/>
      <c r="E7" s="157"/>
    </row>
    <row r="8" spans="1:5" ht="15.75" x14ac:dyDescent="0.25">
      <c r="A8" s="141" t="s">
        <v>148</v>
      </c>
      <c r="B8" s="141"/>
      <c r="C8" s="141"/>
      <c r="D8" s="141"/>
      <c r="E8" s="141"/>
    </row>
    <row r="9" spans="1:5" x14ac:dyDescent="0.25">
      <c r="A9" s="136" t="s">
        <v>132</v>
      </c>
      <c r="B9" s="136"/>
      <c r="C9" s="136"/>
      <c r="D9" s="136"/>
      <c r="E9" s="136"/>
    </row>
    <row r="10" spans="1:5" ht="18.75" x14ac:dyDescent="0.3">
      <c r="A10" s="147" t="s">
        <v>83</v>
      </c>
      <c r="B10" s="147"/>
      <c r="C10" s="147"/>
      <c r="D10" s="147"/>
      <c r="E10" s="10" t="s">
        <v>55</v>
      </c>
    </row>
    <row r="11" spans="1:5" ht="15.75" x14ac:dyDescent="0.25">
      <c r="A11" s="145" t="s">
        <v>145</v>
      </c>
      <c r="B11" s="145"/>
      <c r="C11" s="145"/>
      <c r="D11" s="145"/>
      <c r="E11" s="3">
        <v>6384.9759999999987</v>
      </c>
    </row>
    <row r="12" spans="1:5" ht="15.75" x14ac:dyDescent="0.25">
      <c r="A12" s="145" t="s">
        <v>84</v>
      </c>
      <c r="B12" s="145"/>
      <c r="C12" s="145"/>
      <c r="D12" s="145"/>
      <c r="E12" s="3">
        <v>1800</v>
      </c>
    </row>
    <row r="13" spans="1:5" ht="18.75" x14ac:dyDescent="0.3">
      <c r="A13" s="148" t="s">
        <v>60</v>
      </c>
      <c r="B13" s="148"/>
      <c r="C13" s="148"/>
      <c r="D13" s="148"/>
      <c r="E13" s="11">
        <f>SUM(E11:E12)</f>
        <v>8184.9759999999987</v>
      </c>
    </row>
    <row r="14" spans="1:5" x14ac:dyDescent="0.25">
      <c r="A14" t="s">
        <v>149</v>
      </c>
    </row>
    <row r="15" spans="1:5" x14ac:dyDescent="0.25">
      <c r="A15" s="156" t="s">
        <v>238</v>
      </c>
      <c r="B15" s="156"/>
      <c r="C15" s="156"/>
      <c r="D15" s="156"/>
      <c r="E15" s="156"/>
    </row>
  </sheetData>
  <mergeCells count="8">
    <mergeCell ref="A12:D12"/>
    <mergeCell ref="A13:D13"/>
    <mergeCell ref="A15:E15"/>
    <mergeCell ref="A7:E7"/>
    <mergeCell ref="A8:E8"/>
    <mergeCell ref="A9:E9"/>
    <mergeCell ref="A10:D10"/>
    <mergeCell ref="A11:D11"/>
  </mergeCell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14E20-CFB0-405B-8575-FB3ADE131FAF}">
  <sheetPr>
    <tabColor rgb="FF0070C0"/>
  </sheetPr>
  <dimension ref="A4:AO82"/>
  <sheetViews>
    <sheetView zoomScale="53" zoomScaleNormal="53" zoomScaleSheetLayoutView="81" workbookViewId="0">
      <pane ySplit="8" topLeftCell="A56" activePane="bottomLeft" state="frozen"/>
      <selection pane="bottomLeft" activeCell="F84" sqref="F84"/>
    </sheetView>
  </sheetViews>
  <sheetFormatPr baseColWidth="10" defaultRowHeight="15" x14ac:dyDescent="0.25"/>
  <cols>
    <col min="1" max="1" width="33.140625" customWidth="1"/>
    <col min="2" max="40" width="9.28515625" customWidth="1"/>
    <col min="41" max="41" width="12.28515625" customWidth="1"/>
  </cols>
  <sheetData>
    <row r="4" spans="1:41" ht="19.5" thickBot="1" x14ac:dyDescent="0.35">
      <c r="A4" s="6"/>
    </row>
    <row r="5" spans="1:41" ht="15.75" thickBot="1" x14ac:dyDescent="0.3">
      <c r="A5" s="158" t="s">
        <v>206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60"/>
    </row>
    <row r="6" spans="1:41" x14ac:dyDescent="0.25">
      <c r="A6" s="144" t="s">
        <v>216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</row>
    <row r="7" spans="1:41" ht="19.149999999999999" customHeight="1" x14ac:dyDescent="0.25">
      <c r="A7" s="161" t="s">
        <v>243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</row>
    <row r="8" spans="1:41" s="30" customFormat="1" ht="15.75" x14ac:dyDescent="0.25">
      <c r="A8" s="8" t="s">
        <v>141</v>
      </c>
      <c r="B8" s="8">
        <v>2022</v>
      </c>
      <c r="C8" s="8">
        <f>+B8+1</f>
        <v>2023</v>
      </c>
      <c r="D8" s="8">
        <f t="shared" ref="D8:AN8" si="0">+C8+1</f>
        <v>2024</v>
      </c>
      <c r="E8" s="8">
        <f t="shared" si="0"/>
        <v>2025</v>
      </c>
      <c r="F8" s="8">
        <f t="shared" si="0"/>
        <v>2026</v>
      </c>
      <c r="G8" s="8">
        <f t="shared" si="0"/>
        <v>2027</v>
      </c>
      <c r="H8" s="8">
        <f t="shared" si="0"/>
        <v>2028</v>
      </c>
      <c r="I8" s="8">
        <f t="shared" si="0"/>
        <v>2029</v>
      </c>
      <c r="J8" s="8">
        <f t="shared" si="0"/>
        <v>2030</v>
      </c>
      <c r="K8" s="8">
        <f t="shared" si="0"/>
        <v>2031</v>
      </c>
      <c r="L8" s="8">
        <f t="shared" si="0"/>
        <v>2032</v>
      </c>
      <c r="M8" s="8">
        <f t="shared" si="0"/>
        <v>2033</v>
      </c>
      <c r="N8" s="8">
        <f t="shared" si="0"/>
        <v>2034</v>
      </c>
      <c r="O8" s="8">
        <f t="shared" si="0"/>
        <v>2035</v>
      </c>
      <c r="P8" s="8">
        <f t="shared" si="0"/>
        <v>2036</v>
      </c>
      <c r="Q8" s="8">
        <f t="shared" si="0"/>
        <v>2037</v>
      </c>
      <c r="R8" s="8">
        <f t="shared" si="0"/>
        <v>2038</v>
      </c>
      <c r="S8" s="8">
        <f t="shared" si="0"/>
        <v>2039</v>
      </c>
      <c r="T8" s="8">
        <f t="shared" si="0"/>
        <v>2040</v>
      </c>
      <c r="U8" s="8">
        <f t="shared" si="0"/>
        <v>2041</v>
      </c>
      <c r="V8" s="8">
        <f t="shared" si="0"/>
        <v>2042</v>
      </c>
      <c r="W8" s="8">
        <f t="shared" si="0"/>
        <v>2043</v>
      </c>
      <c r="X8" s="8">
        <f t="shared" si="0"/>
        <v>2044</v>
      </c>
      <c r="Y8" s="8">
        <f t="shared" si="0"/>
        <v>2045</v>
      </c>
      <c r="Z8" s="8">
        <f t="shared" si="0"/>
        <v>2046</v>
      </c>
      <c r="AA8" s="8">
        <f t="shared" si="0"/>
        <v>2047</v>
      </c>
      <c r="AB8" s="8">
        <f t="shared" si="0"/>
        <v>2048</v>
      </c>
      <c r="AC8" s="8">
        <f t="shared" si="0"/>
        <v>2049</v>
      </c>
      <c r="AD8" s="8">
        <f t="shared" si="0"/>
        <v>2050</v>
      </c>
      <c r="AE8" s="8">
        <f t="shared" si="0"/>
        <v>2051</v>
      </c>
      <c r="AF8" s="8">
        <f t="shared" si="0"/>
        <v>2052</v>
      </c>
      <c r="AG8" s="8">
        <f t="shared" si="0"/>
        <v>2053</v>
      </c>
      <c r="AH8" s="8">
        <f t="shared" si="0"/>
        <v>2054</v>
      </c>
      <c r="AI8" s="8">
        <f t="shared" si="0"/>
        <v>2055</v>
      </c>
      <c r="AJ8" s="8">
        <f t="shared" si="0"/>
        <v>2056</v>
      </c>
      <c r="AK8" s="8">
        <f t="shared" si="0"/>
        <v>2057</v>
      </c>
      <c r="AL8" s="8">
        <f t="shared" si="0"/>
        <v>2058</v>
      </c>
      <c r="AM8" s="8">
        <f t="shared" si="0"/>
        <v>2059</v>
      </c>
      <c r="AN8" s="8">
        <f t="shared" si="0"/>
        <v>2060</v>
      </c>
      <c r="AO8" s="29" t="s">
        <v>135</v>
      </c>
    </row>
    <row r="9" spans="1:41" s="23" customFormat="1" x14ac:dyDescent="0.25">
      <c r="A9" s="28" t="s">
        <v>61</v>
      </c>
      <c r="B9" s="28">
        <f>+B10+B17+B29+B31</f>
        <v>441.58532517500004</v>
      </c>
      <c r="C9" s="28">
        <v>457.56958849562369</v>
      </c>
      <c r="D9" s="28">
        <v>472.16056818014317</v>
      </c>
      <c r="E9" s="28">
        <v>564.22199685904297</v>
      </c>
      <c r="F9" s="28">
        <v>308.83835581472289</v>
      </c>
      <c r="G9" s="28">
        <v>1000.7687844936227</v>
      </c>
      <c r="H9" s="28">
        <v>282.75522271485295</v>
      </c>
      <c r="I9" s="28">
        <v>253.71164811434727</v>
      </c>
      <c r="J9" s="28">
        <v>860.03107679324705</v>
      </c>
      <c r="K9" s="28">
        <v>245.3055803651568</v>
      </c>
      <c r="L9" s="28">
        <v>236.51993932083661</v>
      </c>
      <c r="M9" s="28">
        <v>233.63544289274634</v>
      </c>
      <c r="N9" s="28">
        <v>227.95803115638105</v>
      </c>
      <c r="O9" s="28">
        <v>219.88403115638104</v>
      </c>
      <c r="P9" s="28">
        <v>207.22103115638106</v>
      </c>
      <c r="Q9" s="28">
        <v>239.40206291192331</v>
      </c>
      <c r="R9" s="28">
        <v>174.02609466746557</v>
      </c>
      <c r="S9" s="28">
        <v>155.64954583582985</v>
      </c>
      <c r="T9" s="28">
        <v>136.90100000000001</v>
      </c>
      <c r="U9" s="28">
        <v>90.425999999999988</v>
      </c>
      <c r="V9" s="28">
        <v>76.917999999999992</v>
      </c>
      <c r="W9" s="28">
        <v>66.22699999999999</v>
      </c>
      <c r="X9" s="28">
        <v>54.728999999999999</v>
      </c>
      <c r="Y9" s="5">
        <v>48.316000000000003</v>
      </c>
      <c r="Z9" s="5">
        <v>39.801000000000002</v>
      </c>
      <c r="AA9" s="5">
        <v>33.311000000000007</v>
      </c>
      <c r="AB9" s="5">
        <v>68.963000000000008</v>
      </c>
      <c r="AC9" s="5">
        <v>50.932999999999993</v>
      </c>
      <c r="AD9" s="5">
        <v>129.56800000000001</v>
      </c>
      <c r="AE9" s="5">
        <v>39.127000000000002</v>
      </c>
      <c r="AF9" s="5">
        <v>60.779000000000003</v>
      </c>
      <c r="AG9" s="5">
        <v>65.667000000000002</v>
      </c>
      <c r="AH9" s="5">
        <v>39.942</v>
      </c>
      <c r="AI9" s="5">
        <v>87.456999999999994</v>
      </c>
      <c r="AJ9" s="5">
        <v>65.683999999999997</v>
      </c>
      <c r="AK9" s="5">
        <v>26.38</v>
      </c>
      <c r="AL9" s="5">
        <v>111.901</v>
      </c>
      <c r="AM9" s="5">
        <v>141.14799999999997</v>
      </c>
      <c r="AN9" s="5">
        <v>84.555000000000007</v>
      </c>
      <c r="AO9" s="5">
        <v>8184.8660000000009</v>
      </c>
    </row>
    <row r="10" spans="1:41" x14ac:dyDescent="0.25">
      <c r="A10" s="25" t="s">
        <v>136</v>
      </c>
      <c r="B10" s="26">
        <f>SUM(B11:B16)</f>
        <v>27.199249284000004</v>
      </c>
      <c r="C10" s="26">
        <v>29.139485320551231</v>
      </c>
      <c r="D10" s="26">
        <v>28.414031156381068</v>
      </c>
      <c r="E10" s="26">
        <v>24.88703115638107</v>
      </c>
      <c r="F10" s="26">
        <v>24.88703115638107</v>
      </c>
      <c r="G10" s="26">
        <v>24.88703115638107</v>
      </c>
      <c r="H10" s="26">
        <v>19.277031156381067</v>
      </c>
      <c r="I10" s="26">
        <v>12.637031156381068</v>
      </c>
      <c r="J10" s="26">
        <v>6.987031156381069</v>
      </c>
      <c r="K10" s="26">
        <v>5.4970311563810688</v>
      </c>
      <c r="L10" s="26">
        <v>4.6080311563810685</v>
      </c>
      <c r="M10" s="26">
        <v>4.6080311563810685</v>
      </c>
      <c r="N10" s="26">
        <v>4.6080311563810685</v>
      </c>
      <c r="O10" s="26">
        <v>4.6080311563810685</v>
      </c>
      <c r="P10" s="26">
        <v>4.6080311563810685</v>
      </c>
      <c r="Q10" s="26">
        <v>3.8220629119233087</v>
      </c>
      <c r="R10" s="26">
        <v>3.0360946674655498</v>
      </c>
      <c r="S10" s="26">
        <v>0.57854583582983843</v>
      </c>
      <c r="T10" s="26">
        <v>0</v>
      </c>
      <c r="U10" s="26">
        <v>0</v>
      </c>
      <c r="V10" s="26">
        <v>0</v>
      </c>
      <c r="W10" s="26">
        <v>0</v>
      </c>
      <c r="X10" s="26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0</v>
      </c>
      <c r="AO10" s="27">
        <v>241.066</v>
      </c>
    </row>
    <row r="11" spans="1:41" x14ac:dyDescent="0.25">
      <c r="A11" s="1" t="s">
        <v>105</v>
      </c>
      <c r="B11" s="24">
        <v>2.4706616100000005</v>
      </c>
      <c r="C11" s="24">
        <v>4.0294853205512302</v>
      </c>
      <c r="D11" s="24">
        <v>4.6080311563810685</v>
      </c>
      <c r="E11" s="24">
        <v>4.6080311563810685</v>
      </c>
      <c r="F11" s="24">
        <v>4.6080311563810685</v>
      </c>
      <c r="G11" s="24">
        <v>4.6080311563810685</v>
      </c>
      <c r="H11" s="24">
        <v>4.6080311563810685</v>
      </c>
      <c r="I11" s="24">
        <v>4.6080311563810685</v>
      </c>
      <c r="J11" s="24">
        <v>4.6080311563810685</v>
      </c>
      <c r="K11" s="24">
        <v>4.6080311563810685</v>
      </c>
      <c r="L11" s="24">
        <v>4.6080311563810685</v>
      </c>
      <c r="M11" s="24">
        <v>4.6080311563810685</v>
      </c>
      <c r="N11" s="24">
        <v>4.6080311563810685</v>
      </c>
      <c r="O11" s="24">
        <v>4.6080311563810685</v>
      </c>
      <c r="P11" s="24">
        <v>4.6080311563810685</v>
      </c>
      <c r="Q11" s="24">
        <v>3.8220629119233087</v>
      </c>
      <c r="R11" s="24">
        <v>3.0360946674655498</v>
      </c>
      <c r="S11" s="24">
        <v>0.57854583582983843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74.668000000000021</v>
      </c>
    </row>
    <row r="12" spans="1:41" x14ac:dyDescent="0.25">
      <c r="A12" s="1" t="s">
        <v>106</v>
      </c>
      <c r="B12" s="24">
        <v>4.9484852000000004</v>
      </c>
      <c r="C12" s="24">
        <v>4.9480000000000004</v>
      </c>
      <c r="D12" s="24">
        <v>4.9480000000000004</v>
      </c>
      <c r="E12" s="24">
        <v>4.9480000000000004</v>
      </c>
      <c r="F12" s="24">
        <v>4.9480000000000004</v>
      </c>
      <c r="G12" s="24">
        <v>4.9480000000000004</v>
      </c>
      <c r="H12" s="24">
        <v>4.9480000000000004</v>
      </c>
      <c r="I12" s="24">
        <v>2.4740000000000002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37.11</v>
      </c>
    </row>
    <row r="13" spans="1:41" x14ac:dyDescent="0.25">
      <c r="A13" s="1" t="s">
        <v>107</v>
      </c>
      <c r="B13" s="24">
        <v>4.9999875060000001</v>
      </c>
      <c r="C13" s="24">
        <v>5.109</v>
      </c>
      <c r="D13" s="24">
        <v>3.8049999999999997</v>
      </c>
      <c r="E13" s="24">
        <v>2.5</v>
      </c>
      <c r="F13" s="24">
        <v>2.5</v>
      </c>
      <c r="G13" s="24">
        <v>2.5</v>
      </c>
      <c r="H13" s="24">
        <v>2.5</v>
      </c>
      <c r="I13" s="24">
        <v>1.25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25.273</v>
      </c>
    </row>
    <row r="14" spans="1:41" x14ac:dyDescent="0.25">
      <c r="A14" s="1" t="s">
        <v>108</v>
      </c>
      <c r="B14" s="24">
        <v>2.2222219999999999</v>
      </c>
      <c r="C14" s="24">
        <v>2.222</v>
      </c>
      <c r="D14" s="24">
        <v>2.222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7.7769999999999992</v>
      </c>
    </row>
    <row r="15" spans="1:41" x14ac:dyDescent="0.25">
      <c r="A15" s="1" t="s">
        <v>109</v>
      </c>
      <c r="B15" s="24">
        <v>5.6507947600000001</v>
      </c>
      <c r="C15" s="24">
        <v>5.6509999999999998</v>
      </c>
      <c r="D15" s="24">
        <v>5.6509999999999998</v>
      </c>
      <c r="E15" s="24">
        <v>5.6509999999999998</v>
      </c>
      <c r="F15" s="24">
        <v>5.6509999999999998</v>
      </c>
      <c r="G15" s="24">
        <v>5.6509999999999998</v>
      </c>
      <c r="H15" s="24">
        <v>0.88900000000000001</v>
      </c>
      <c r="I15" s="24">
        <v>0.88900000000000001</v>
      </c>
      <c r="J15" s="24">
        <v>0.88900000000000001</v>
      </c>
      <c r="K15" s="24">
        <v>0.88900000000000001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24">
        <v>0</v>
      </c>
      <c r="W15" s="24">
        <v>0</v>
      </c>
      <c r="X15" s="24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39.843000000000004</v>
      </c>
    </row>
    <row r="16" spans="1:41" x14ac:dyDescent="0.25">
      <c r="A16" s="1" t="s">
        <v>110</v>
      </c>
      <c r="B16" s="24">
        <v>6.9070982080000007</v>
      </c>
      <c r="C16" s="24">
        <v>7.1800000000000006</v>
      </c>
      <c r="D16" s="24">
        <v>7.1800000000000006</v>
      </c>
      <c r="E16" s="24">
        <v>7.1800000000000006</v>
      </c>
      <c r="F16" s="24">
        <v>7.1800000000000006</v>
      </c>
      <c r="G16" s="24">
        <v>7.1800000000000006</v>
      </c>
      <c r="H16" s="24">
        <v>6.3319999999999999</v>
      </c>
      <c r="I16" s="24">
        <v>3.4160000000000004</v>
      </c>
      <c r="J16" s="24">
        <v>1.4900000000000002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56.395000000000003</v>
      </c>
    </row>
    <row r="17" spans="1:41" x14ac:dyDescent="0.25">
      <c r="A17" s="25" t="s">
        <v>137</v>
      </c>
      <c r="B17" s="26">
        <f>SUM(B18:B28)</f>
        <v>24.838797507999999</v>
      </c>
      <c r="C17" s="26">
        <v>25.502103175072484</v>
      </c>
      <c r="D17" s="26">
        <v>26.861537023762271</v>
      </c>
      <c r="E17" s="26">
        <v>30.867965702662019</v>
      </c>
      <c r="F17" s="26">
        <v>34.947324658341834</v>
      </c>
      <c r="G17" s="26">
        <v>34.995753337241588</v>
      </c>
      <c r="H17" s="26">
        <v>32.983191558471816</v>
      </c>
      <c r="I17" s="26">
        <v>34.249616957966232</v>
      </c>
      <c r="J17" s="26">
        <v>49.141045636865982</v>
      </c>
      <c r="K17" s="26">
        <v>46.266549208775722</v>
      </c>
      <c r="L17" s="26">
        <v>43.55290816445553</v>
      </c>
      <c r="M17" s="26">
        <v>42.718411736365262</v>
      </c>
      <c r="N17" s="26">
        <v>38.113999999999997</v>
      </c>
      <c r="O17" s="26">
        <v>30.227000000000004</v>
      </c>
      <c r="P17" s="26">
        <v>24.836000000000002</v>
      </c>
      <c r="Q17" s="26">
        <v>22.877000000000002</v>
      </c>
      <c r="R17" s="26">
        <v>22.196000000000002</v>
      </c>
      <c r="S17" s="26">
        <v>21.534000000000002</v>
      </c>
      <c r="T17" s="26">
        <v>21.534000000000002</v>
      </c>
      <c r="U17" s="26">
        <v>20.958000000000002</v>
      </c>
      <c r="V17" s="26">
        <v>17.856000000000002</v>
      </c>
      <c r="W17" s="26">
        <v>17.789000000000001</v>
      </c>
      <c r="X17" s="26">
        <v>19.429000000000002</v>
      </c>
      <c r="Y17" s="27">
        <v>19.359000000000002</v>
      </c>
      <c r="Z17" s="27">
        <v>19.289000000000001</v>
      </c>
      <c r="AA17" s="27">
        <v>19.289000000000001</v>
      </c>
      <c r="AB17" s="27">
        <v>19.289000000000001</v>
      </c>
      <c r="AC17" s="27">
        <v>19.089999999999996</v>
      </c>
      <c r="AD17" s="27">
        <v>4.09</v>
      </c>
      <c r="AE17" s="27">
        <v>4.09</v>
      </c>
      <c r="AF17" s="27">
        <v>3.89</v>
      </c>
      <c r="AG17" s="27">
        <v>3.4539999999999997</v>
      </c>
      <c r="AH17" s="27">
        <v>0.92199999999999993</v>
      </c>
      <c r="AI17" s="27">
        <v>5.3999999999999999E-2</v>
      </c>
      <c r="AJ17" s="27">
        <v>6.0000000000000001E-3</v>
      </c>
      <c r="AK17" s="27">
        <v>6.0000000000000001E-3</v>
      </c>
      <c r="AL17" s="27">
        <v>6.0000000000000001E-3</v>
      </c>
      <c r="AM17" s="27">
        <v>0</v>
      </c>
      <c r="AN17" s="27">
        <v>0</v>
      </c>
      <c r="AO17" s="27">
        <v>806.65599999999995</v>
      </c>
    </row>
    <row r="18" spans="1:41" x14ac:dyDescent="0.25">
      <c r="A18" s="1" t="s">
        <v>96</v>
      </c>
      <c r="B18" s="24">
        <v>1.5</v>
      </c>
      <c r="C18" s="24">
        <v>1.98</v>
      </c>
      <c r="D18" s="24">
        <v>1.98</v>
      </c>
      <c r="E18" s="24">
        <v>1.98</v>
      </c>
      <c r="F18" s="24">
        <v>1.98</v>
      </c>
      <c r="G18" s="24">
        <v>1.98</v>
      </c>
      <c r="H18" s="24">
        <v>1.98</v>
      </c>
      <c r="I18" s="24">
        <v>1.98</v>
      </c>
      <c r="J18" s="24">
        <v>1.98</v>
      </c>
      <c r="K18" s="24">
        <v>1.98</v>
      </c>
      <c r="L18" s="24">
        <v>1.98</v>
      </c>
      <c r="M18" s="24">
        <v>1.98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24.750000000000004</v>
      </c>
    </row>
    <row r="19" spans="1:41" x14ac:dyDescent="0.25">
      <c r="A19" s="1" t="s">
        <v>138</v>
      </c>
      <c r="B19" s="24">
        <v>0.84713259600000002</v>
      </c>
      <c r="C19" s="24">
        <v>0.86699999999999999</v>
      </c>
      <c r="D19" s="24">
        <v>0.86699999999999999</v>
      </c>
      <c r="E19" s="24">
        <v>0.93700000000000006</v>
      </c>
      <c r="F19" s="24">
        <v>1.0070000000000001</v>
      </c>
      <c r="G19" s="24">
        <v>1.0070000000000001</v>
      </c>
      <c r="H19" s="24">
        <v>1.583</v>
      </c>
      <c r="I19" s="24">
        <v>3.7859999999999996</v>
      </c>
      <c r="J19" s="24">
        <v>3.7859999999999996</v>
      </c>
      <c r="K19" s="24">
        <v>3.7859999999999996</v>
      </c>
      <c r="L19" s="24">
        <v>3.7859999999999996</v>
      </c>
      <c r="M19" s="24">
        <v>3.7859999999999996</v>
      </c>
      <c r="N19" s="24">
        <v>3.7859999999999996</v>
      </c>
      <c r="O19" s="24">
        <v>3.7859999999999996</v>
      </c>
      <c r="P19" s="24">
        <v>3.7859999999999996</v>
      </c>
      <c r="Q19" s="24">
        <v>3.7859999999999996</v>
      </c>
      <c r="R19" s="24">
        <v>3.7859999999999996</v>
      </c>
      <c r="S19" s="24">
        <v>3.7859999999999996</v>
      </c>
      <c r="T19" s="24">
        <v>3.7859999999999996</v>
      </c>
      <c r="U19" s="24">
        <v>3.2099999999999991</v>
      </c>
      <c r="V19" s="24">
        <v>0.15799999999999997</v>
      </c>
      <c r="W19" s="24">
        <v>0.13999999999999999</v>
      </c>
      <c r="X19" s="24">
        <v>1.7789999999999999</v>
      </c>
      <c r="Y19" s="2">
        <v>1.7090000000000001</v>
      </c>
      <c r="Z19" s="2">
        <v>1.639</v>
      </c>
      <c r="AA19" s="2">
        <v>1.639</v>
      </c>
      <c r="AB19" s="2">
        <v>1.639</v>
      </c>
      <c r="AC19" s="2">
        <v>1.639</v>
      </c>
      <c r="AD19" s="2">
        <v>1.639</v>
      </c>
      <c r="AE19" s="2">
        <v>1.639</v>
      </c>
      <c r="AF19" s="2">
        <v>1.639</v>
      </c>
      <c r="AG19" s="2">
        <v>1.639</v>
      </c>
      <c r="AH19" s="2">
        <v>0.82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73.49499999999999</v>
      </c>
    </row>
    <row r="20" spans="1:41" x14ac:dyDescent="0.25">
      <c r="A20" s="1" t="s">
        <v>97</v>
      </c>
      <c r="B20" s="24">
        <v>5</v>
      </c>
      <c r="C20" s="24">
        <v>5</v>
      </c>
      <c r="D20" s="24">
        <v>5</v>
      </c>
      <c r="E20" s="24">
        <v>10</v>
      </c>
      <c r="F20" s="24">
        <v>15</v>
      </c>
      <c r="G20" s="24">
        <v>15</v>
      </c>
      <c r="H20" s="24">
        <v>15</v>
      </c>
      <c r="I20" s="24">
        <v>15</v>
      </c>
      <c r="J20" s="24">
        <v>30</v>
      </c>
      <c r="K20" s="24">
        <v>27.5</v>
      </c>
      <c r="L20" s="24">
        <v>25</v>
      </c>
      <c r="M20" s="24">
        <v>25</v>
      </c>
      <c r="N20" s="24">
        <v>25</v>
      </c>
      <c r="O20" s="24">
        <v>20</v>
      </c>
      <c r="P20" s="24">
        <v>15</v>
      </c>
      <c r="Q20" s="24">
        <v>15</v>
      </c>
      <c r="R20" s="24">
        <v>15</v>
      </c>
      <c r="S20" s="24">
        <v>15</v>
      </c>
      <c r="T20" s="24">
        <v>15</v>
      </c>
      <c r="U20" s="24">
        <v>15</v>
      </c>
      <c r="V20" s="24">
        <v>15</v>
      </c>
      <c r="W20" s="24">
        <v>15</v>
      </c>
      <c r="X20" s="24">
        <v>15</v>
      </c>
      <c r="Y20" s="2">
        <v>15</v>
      </c>
      <c r="Z20" s="2">
        <v>15</v>
      </c>
      <c r="AA20" s="2">
        <v>15</v>
      </c>
      <c r="AB20" s="2">
        <v>15</v>
      </c>
      <c r="AC20" s="2">
        <v>15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450</v>
      </c>
    </row>
    <row r="21" spans="1:41" x14ac:dyDescent="0.25">
      <c r="A21" s="1" t="s">
        <v>98</v>
      </c>
      <c r="B21" s="24">
        <v>3.3546056799999997</v>
      </c>
      <c r="C21" s="24">
        <v>2.23</v>
      </c>
      <c r="D21" s="24">
        <v>2.23</v>
      </c>
      <c r="E21" s="24">
        <v>2.23</v>
      </c>
      <c r="F21" s="24">
        <v>2.23</v>
      </c>
      <c r="G21" s="24">
        <v>2.23</v>
      </c>
      <c r="H21" s="24">
        <v>0.58499999999999996</v>
      </c>
      <c r="I21" s="24">
        <v>0.58499999999999996</v>
      </c>
      <c r="J21" s="24">
        <v>0.58499999999999996</v>
      </c>
      <c r="K21" s="24">
        <v>0.58499999999999996</v>
      </c>
      <c r="L21" s="24">
        <v>0.58499999999999996</v>
      </c>
      <c r="M21" s="24">
        <v>0.58499999999999996</v>
      </c>
      <c r="N21" s="24">
        <v>0.58499999999999996</v>
      </c>
      <c r="O21" s="24">
        <v>0.58499999999999996</v>
      </c>
      <c r="P21" s="24">
        <v>0.29299999999999998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19.467999999999996</v>
      </c>
    </row>
    <row r="22" spans="1:41" x14ac:dyDescent="0.25">
      <c r="A22" s="1" t="s">
        <v>99</v>
      </c>
      <c r="B22" s="24">
        <v>1.363897004</v>
      </c>
      <c r="C22" s="24">
        <v>1.4059999999999999</v>
      </c>
      <c r="D22" s="24">
        <v>2.7530000000000001</v>
      </c>
      <c r="E22" s="24">
        <v>2.7530000000000001</v>
      </c>
      <c r="F22" s="24">
        <v>2.7530000000000001</v>
      </c>
      <c r="G22" s="24">
        <v>2.7530000000000001</v>
      </c>
      <c r="H22" s="24">
        <v>2.7530000000000001</v>
      </c>
      <c r="I22" s="24">
        <v>2.7530000000000001</v>
      </c>
      <c r="J22" s="24">
        <v>2.7530000000000001</v>
      </c>
      <c r="K22" s="24">
        <v>2.6020000000000003</v>
      </c>
      <c r="L22" s="24">
        <v>2.4530000000000003</v>
      </c>
      <c r="M22" s="24">
        <v>2.4530000000000003</v>
      </c>
      <c r="N22" s="24">
        <v>2.4530000000000003</v>
      </c>
      <c r="O22" s="24">
        <v>2.4530000000000003</v>
      </c>
      <c r="P22" s="24">
        <v>2.3540000000000001</v>
      </c>
      <c r="Q22" s="24">
        <v>1.3680000000000001</v>
      </c>
      <c r="R22" s="24">
        <v>1.3680000000000001</v>
      </c>
      <c r="S22" s="24">
        <v>1.3680000000000001</v>
      </c>
      <c r="T22" s="24">
        <v>1.3680000000000001</v>
      </c>
      <c r="U22" s="24">
        <v>1.3680000000000001</v>
      </c>
      <c r="V22" s="24">
        <v>1.3680000000000001</v>
      </c>
      <c r="W22" s="24">
        <v>1.3680000000000001</v>
      </c>
      <c r="X22" s="24">
        <v>1.3680000000000001</v>
      </c>
      <c r="Y22" s="2">
        <v>1.3680000000000001</v>
      </c>
      <c r="Z22" s="2">
        <v>1.3680000000000001</v>
      </c>
      <c r="AA22" s="2">
        <v>1.3680000000000001</v>
      </c>
      <c r="AB22" s="2">
        <v>1.3680000000000001</v>
      </c>
      <c r="AC22" s="2">
        <v>1.3680000000000001</v>
      </c>
      <c r="AD22" s="2">
        <v>1.3680000000000001</v>
      </c>
      <c r="AE22" s="2">
        <v>1.3680000000000001</v>
      </c>
      <c r="AF22" s="2">
        <v>1.3680000000000001</v>
      </c>
      <c r="AG22" s="2">
        <v>1.3260000000000001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60.736000000000011</v>
      </c>
    </row>
    <row r="23" spans="1:41" x14ac:dyDescent="0.25">
      <c r="A23" s="1" t="s">
        <v>100</v>
      </c>
      <c r="B23" s="24">
        <v>3.32818996</v>
      </c>
      <c r="C23" s="24">
        <v>4.061998906864889</v>
      </c>
      <c r="D23" s="24">
        <v>3.9359989068648886</v>
      </c>
      <c r="E23" s="24">
        <v>3.3829989068648887</v>
      </c>
      <c r="F23" s="24">
        <v>3.1569989068648887</v>
      </c>
      <c r="G23" s="24">
        <v>3.1569989068648887</v>
      </c>
      <c r="H23" s="24">
        <v>2.1660032794053343</v>
      </c>
      <c r="I23" s="24">
        <v>1.1759999999999999</v>
      </c>
      <c r="J23" s="24">
        <v>1.018</v>
      </c>
      <c r="K23" s="24">
        <v>0.86099999999999999</v>
      </c>
      <c r="L23" s="24">
        <v>0.86099999999999999</v>
      </c>
      <c r="M23" s="24">
        <v>0.86099999999999999</v>
      </c>
      <c r="N23" s="24">
        <v>0.86099999999999999</v>
      </c>
      <c r="O23" s="24">
        <v>0.86099999999999999</v>
      </c>
      <c r="P23" s="24">
        <v>0.86099999999999999</v>
      </c>
      <c r="Q23" s="24">
        <v>0.86099999999999999</v>
      </c>
      <c r="R23" s="24">
        <v>0.86099999999999999</v>
      </c>
      <c r="S23" s="24">
        <v>0.19900000000000001</v>
      </c>
      <c r="T23" s="24">
        <v>0.19900000000000001</v>
      </c>
      <c r="U23" s="24">
        <v>0.19900000000000001</v>
      </c>
      <c r="V23" s="24">
        <v>0.19900000000000001</v>
      </c>
      <c r="W23" s="24">
        <v>0.19900000000000001</v>
      </c>
      <c r="X23" s="24">
        <v>0.19900000000000001</v>
      </c>
      <c r="Y23" s="2">
        <v>0.19900000000000001</v>
      </c>
      <c r="Z23" s="2">
        <v>0.19900000000000001</v>
      </c>
      <c r="AA23" s="2">
        <v>0.19900000000000001</v>
      </c>
      <c r="AB23" s="2">
        <v>0.19900000000000001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37.122</v>
      </c>
    </row>
    <row r="24" spans="1:41" x14ac:dyDescent="0.25">
      <c r="A24" s="1" t="s">
        <v>101</v>
      </c>
      <c r="B24" s="24">
        <v>0.53234223999999997</v>
      </c>
      <c r="C24" s="24">
        <v>0.53200000000000003</v>
      </c>
      <c r="D24" s="24">
        <v>0.23200000000000001</v>
      </c>
      <c r="E24" s="24">
        <v>0.23200000000000001</v>
      </c>
      <c r="F24" s="24">
        <v>0.23200000000000001</v>
      </c>
      <c r="G24" s="24">
        <v>0.23200000000000001</v>
      </c>
      <c r="H24" s="24">
        <v>0.23200000000000001</v>
      </c>
      <c r="I24" s="24">
        <v>0.23200000000000001</v>
      </c>
      <c r="J24" s="24">
        <v>0.23200000000000001</v>
      </c>
      <c r="K24" s="24">
        <v>0.11600000000000001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3.3550000000000004</v>
      </c>
    </row>
    <row r="25" spans="1:41" x14ac:dyDescent="0.25">
      <c r="A25" s="1" t="s">
        <v>102</v>
      </c>
      <c r="B25" s="24">
        <v>0</v>
      </c>
      <c r="C25" s="24">
        <v>0</v>
      </c>
      <c r="D25" s="24">
        <v>0</v>
      </c>
      <c r="E25" s="24">
        <v>9.6000000000000002E-2</v>
      </c>
      <c r="F25" s="24">
        <v>9.6000000000000002E-2</v>
      </c>
      <c r="G25" s="24">
        <v>9.6000000000000002E-2</v>
      </c>
      <c r="H25" s="24">
        <v>9.6000000000000002E-2</v>
      </c>
      <c r="I25" s="24">
        <v>9.6000000000000002E-2</v>
      </c>
      <c r="J25" s="24">
        <v>9.6000000000000002E-2</v>
      </c>
      <c r="K25" s="24">
        <v>9.6000000000000002E-2</v>
      </c>
      <c r="L25" s="24">
        <v>9.6000000000000002E-2</v>
      </c>
      <c r="M25" s="24">
        <v>9.6000000000000002E-2</v>
      </c>
      <c r="N25" s="24">
        <v>9.6000000000000002E-2</v>
      </c>
      <c r="O25" s="24">
        <v>9.6000000000000002E-2</v>
      </c>
      <c r="P25" s="24">
        <v>9.6000000000000002E-2</v>
      </c>
      <c r="Q25" s="24">
        <v>9.6000000000000002E-2</v>
      </c>
      <c r="R25" s="24">
        <v>9.6000000000000002E-2</v>
      </c>
      <c r="S25" s="24">
        <v>9.6000000000000002E-2</v>
      </c>
      <c r="T25" s="24">
        <v>9.6000000000000002E-2</v>
      </c>
      <c r="U25" s="24">
        <v>9.6000000000000002E-2</v>
      </c>
      <c r="V25" s="24">
        <v>9.6000000000000002E-2</v>
      </c>
      <c r="W25" s="24">
        <v>9.6000000000000002E-2</v>
      </c>
      <c r="X25" s="24">
        <v>9.6000000000000002E-2</v>
      </c>
      <c r="Y25" s="2">
        <v>9.6000000000000002E-2</v>
      </c>
      <c r="Z25" s="2">
        <v>9.6000000000000002E-2</v>
      </c>
      <c r="AA25" s="2">
        <v>9.6000000000000002E-2</v>
      </c>
      <c r="AB25" s="2">
        <v>9.6000000000000002E-2</v>
      </c>
      <c r="AC25" s="2">
        <v>9.6000000000000002E-2</v>
      </c>
      <c r="AD25" s="2">
        <v>9.6000000000000002E-2</v>
      </c>
      <c r="AE25" s="2">
        <v>9.6000000000000002E-2</v>
      </c>
      <c r="AF25" s="2">
        <v>9.6000000000000002E-2</v>
      </c>
      <c r="AG25" s="2">
        <v>9.6000000000000002E-2</v>
      </c>
      <c r="AH25" s="2">
        <v>9.6000000000000002E-2</v>
      </c>
      <c r="AI25" s="2">
        <v>4.8000000000000001E-2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2.9280000000000013</v>
      </c>
    </row>
    <row r="26" spans="1:41" x14ac:dyDescent="0.25">
      <c r="A26" s="1" t="s">
        <v>103</v>
      </c>
      <c r="B26" s="24">
        <v>3.5353485280000001</v>
      </c>
      <c r="C26" s="24">
        <v>3.5580000000000003</v>
      </c>
      <c r="D26" s="24">
        <v>3.5580000000000003</v>
      </c>
      <c r="E26" s="24">
        <v>2.903</v>
      </c>
      <c r="F26" s="24">
        <v>2.2480000000000002</v>
      </c>
      <c r="G26" s="24">
        <v>2.2480000000000002</v>
      </c>
      <c r="H26" s="24">
        <v>2.2480000000000002</v>
      </c>
      <c r="I26" s="24">
        <v>2.2480000000000002</v>
      </c>
      <c r="J26" s="24">
        <v>2.2480000000000002</v>
      </c>
      <c r="K26" s="24">
        <v>2.2480000000000002</v>
      </c>
      <c r="L26" s="24">
        <v>2.2480000000000002</v>
      </c>
      <c r="M26" s="24">
        <v>1.361</v>
      </c>
      <c r="N26" s="24">
        <v>1.361</v>
      </c>
      <c r="O26" s="24">
        <v>1.361</v>
      </c>
      <c r="P26" s="24">
        <v>1.361</v>
      </c>
      <c r="Q26" s="24">
        <v>0.68100000000000005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35.438000000000009</v>
      </c>
    </row>
    <row r="27" spans="1:41" x14ac:dyDescent="0.25">
      <c r="A27" s="1" t="s">
        <v>127</v>
      </c>
      <c r="B27" s="24">
        <v>0.70817759999999996</v>
      </c>
      <c r="C27" s="24">
        <v>1.1080000000000001</v>
      </c>
      <c r="D27" s="24">
        <v>1.4950000000000001</v>
      </c>
      <c r="E27" s="24">
        <v>1.496</v>
      </c>
      <c r="F27" s="24">
        <v>1.496</v>
      </c>
      <c r="G27" s="24">
        <v>1.496</v>
      </c>
      <c r="H27" s="24">
        <v>1.496</v>
      </c>
      <c r="I27" s="24">
        <v>1.502</v>
      </c>
      <c r="J27" s="24">
        <v>1.502</v>
      </c>
      <c r="K27" s="24">
        <v>1.502</v>
      </c>
      <c r="L27" s="24">
        <v>1.5030000000000001</v>
      </c>
      <c r="M27" s="24">
        <v>1.504</v>
      </c>
      <c r="N27" s="24">
        <v>1.5090000000000001</v>
      </c>
      <c r="O27" s="24">
        <v>1.085</v>
      </c>
      <c r="P27" s="24">
        <v>1.085</v>
      </c>
      <c r="Q27" s="24">
        <v>1.085</v>
      </c>
      <c r="R27" s="24">
        <v>1.085</v>
      </c>
      <c r="S27" s="24">
        <v>1.085</v>
      </c>
      <c r="T27" s="24">
        <v>1.085</v>
      </c>
      <c r="U27" s="24">
        <v>1.085</v>
      </c>
      <c r="V27" s="24">
        <v>1.0350000000000001</v>
      </c>
      <c r="W27" s="24">
        <v>0.98599999999999999</v>
      </c>
      <c r="X27" s="24">
        <v>0.9870000000000001</v>
      </c>
      <c r="Y27" s="2">
        <v>0.9870000000000001</v>
      </c>
      <c r="Z27" s="2">
        <v>0.9870000000000001</v>
      </c>
      <c r="AA27" s="2">
        <v>0.9870000000000001</v>
      </c>
      <c r="AB27" s="2">
        <v>0.9870000000000001</v>
      </c>
      <c r="AC27" s="2">
        <v>0.9870000000000001</v>
      </c>
      <c r="AD27" s="2">
        <v>0.9870000000000001</v>
      </c>
      <c r="AE27" s="2">
        <v>0.9870000000000001</v>
      </c>
      <c r="AF27" s="2">
        <v>0.78700000000000003</v>
      </c>
      <c r="AG27" s="2">
        <v>0.39300000000000002</v>
      </c>
      <c r="AH27" s="2">
        <v>6.0000000000000001E-3</v>
      </c>
      <c r="AI27" s="2">
        <v>6.0000000000000001E-3</v>
      </c>
      <c r="AJ27" s="2">
        <v>6.0000000000000001E-3</v>
      </c>
      <c r="AK27" s="2">
        <v>6.0000000000000001E-3</v>
      </c>
      <c r="AL27" s="2">
        <v>6.0000000000000001E-3</v>
      </c>
      <c r="AM27" s="2">
        <v>0</v>
      </c>
      <c r="AN27" s="2">
        <v>0</v>
      </c>
      <c r="AO27" s="2">
        <v>37.320000000000022</v>
      </c>
    </row>
    <row r="28" spans="1:41" x14ac:dyDescent="0.25">
      <c r="A28" s="1" t="s">
        <v>104</v>
      </c>
      <c r="B28" s="24">
        <v>4.6691039000000005</v>
      </c>
      <c r="C28" s="24">
        <v>4.7591042682075928</v>
      </c>
      <c r="D28" s="24">
        <v>4.8105381168973844</v>
      </c>
      <c r="E28" s="24">
        <v>4.8579667957971369</v>
      </c>
      <c r="F28" s="24">
        <v>4.7483257514769441</v>
      </c>
      <c r="G28" s="24">
        <v>4.796754430376696</v>
      </c>
      <c r="H28" s="24">
        <v>4.8441882790664863</v>
      </c>
      <c r="I28" s="24">
        <v>4.8916169579662379</v>
      </c>
      <c r="J28" s="24">
        <v>4.9410456368659901</v>
      </c>
      <c r="K28" s="24">
        <v>4.9905492087757279</v>
      </c>
      <c r="L28" s="24">
        <v>5.0409081644555336</v>
      </c>
      <c r="M28" s="24">
        <v>5.0924117363652721</v>
      </c>
      <c r="N28" s="24">
        <v>2.4629999999999996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62.04399999999999</v>
      </c>
    </row>
    <row r="29" spans="1:41" x14ac:dyDescent="0.25">
      <c r="A29" s="25" t="s">
        <v>139</v>
      </c>
      <c r="B29" s="26">
        <f>+B30</f>
        <v>166.667</v>
      </c>
      <c r="C29" s="26">
        <v>166.667</v>
      </c>
      <c r="D29" s="26">
        <v>166.667</v>
      </c>
      <c r="E29" s="26">
        <v>0</v>
      </c>
      <c r="F29" s="26">
        <v>0</v>
      </c>
      <c r="G29" s="26">
        <v>700</v>
      </c>
      <c r="H29" s="26">
        <v>0</v>
      </c>
      <c r="I29" s="26">
        <v>0</v>
      </c>
      <c r="J29" s="26">
        <v>600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26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0</v>
      </c>
      <c r="AE29" s="27">
        <v>0</v>
      </c>
      <c r="AF29" s="27">
        <v>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0</v>
      </c>
      <c r="AN29" s="27">
        <v>0</v>
      </c>
      <c r="AO29" s="27">
        <v>1800.001</v>
      </c>
    </row>
    <row r="30" spans="1:41" x14ac:dyDescent="0.25">
      <c r="A30" s="1" t="s">
        <v>94</v>
      </c>
      <c r="B30" s="24">
        <v>166.667</v>
      </c>
      <c r="C30" s="24">
        <v>166.667</v>
      </c>
      <c r="D30" s="24">
        <v>166.667</v>
      </c>
      <c r="E30" s="24">
        <v>0</v>
      </c>
      <c r="F30" s="24">
        <v>0</v>
      </c>
      <c r="G30" s="24">
        <v>700</v>
      </c>
      <c r="H30" s="24">
        <v>0</v>
      </c>
      <c r="I30" s="24">
        <v>0</v>
      </c>
      <c r="J30" s="24">
        <v>600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1800.001</v>
      </c>
    </row>
    <row r="31" spans="1:41" x14ac:dyDescent="0.25">
      <c r="A31" s="25" t="s">
        <v>140</v>
      </c>
      <c r="B31" s="26">
        <f>SUM(B32:B37)</f>
        <v>222.88027838300002</v>
      </c>
      <c r="C31" s="26">
        <v>236.26099999999997</v>
      </c>
      <c r="D31" s="26">
        <v>250.21799999999996</v>
      </c>
      <c r="E31" s="26">
        <v>508.46699999999998</v>
      </c>
      <c r="F31" s="26">
        <v>249.00399999999993</v>
      </c>
      <c r="G31" s="26">
        <v>240.88599999999997</v>
      </c>
      <c r="H31" s="26">
        <v>230.49499999999998</v>
      </c>
      <c r="I31" s="26">
        <v>206.82499999999996</v>
      </c>
      <c r="J31" s="26">
        <v>203.90299999999999</v>
      </c>
      <c r="K31" s="26">
        <v>193.542</v>
      </c>
      <c r="L31" s="26">
        <v>188.35900000000001</v>
      </c>
      <c r="M31" s="26">
        <v>186.309</v>
      </c>
      <c r="N31" s="26">
        <v>185.23599999999999</v>
      </c>
      <c r="O31" s="26">
        <v>185.04899999999998</v>
      </c>
      <c r="P31" s="26">
        <v>177.77699999999999</v>
      </c>
      <c r="Q31" s="26">
        <v>212.703</v>
      </c>
      <c r="R31" s="26">
        <v>148.79400000000001</v>
      </c>
      <c r="S31" s="26">
        <v>133.53700000000001</v>
      </c>
      <c r="T31" s="26">
        <v>115.36700000000002</v>
      </c>
      <c r="U31" s="26">
        <v>69.467999999999989</v>
      </c>
      <c r="V31" s="26">
        <v>59.061999999999991</v>
      </c>
      <c r="W31" s="26">
        <v>48.438000000000002</v>
      </c>
      <c r="X31" s="26">
        <v>35.300000000000004</v>
      </c>
      <c r="Y31" s="27">
        <v>28.957000000000001</v>
      </c>
      <c r="Z31" s="27">
        <v>20.512</v>
      </c>
      <c r="AA31" s="27">
        <v>14.022</v>
      </c>
      <c r="AB31" s="27">
        <v>49.674000000000007</v>
      </c>
      <c r="AC31" s="27">
        <v>31.843</v>
      </c>
      <c r="AD31" s="27">
        <v>125.47799999999998</v>
      </c>
      <c r="AE31" s="27">
        <v>35.036999999999999</v>
      </c>
      <c r="AF31" s="27">
        <v>56.889000000000003</v>
      </c>
      <c r="AG31" s="27">
        <v>62.213000000000001</v>
      </c>
      <c r="AH31" s="27">
        <v>39.020000000000003</v>
      </c>
      <c r="AI31" s="27">
        <v>87.402999999999992</v>
      </c>
      <c r="AJ31" s="27">
        <v>65.677999999999997</v>
      </c>
      <c r="AK31" s="27">
        <v>26.373999999999999</v>
      </c>
      <c r="AL31" s="27">
        <v>111.895</v>
      </c>
      <c r="AM31" s="27">
        <v>141.14799999999997</v>
      </c>
      <c r="AN31" s="27">
        <v>84.555000000000007</v>
      </c>
      <c r="AO31" s="27">
        <v>5337.1430000000009</v>
      </c>
    </row>
    <row r="32" spans="1:41" x14ac:dyDescent="0.25">
      <c r="A32" s="1" t="s">
        <v>87</v>
      </c>
      <c r="B32" s="24">
        <v>83.059946076000003</v>
      </c>
      <c r="C32" s="24">
        <v>85.612999999999985</v>
      </c>
      <c r="D32" s="24">
        <v>84.008999999999972</v>
      </c>
      <c r="E32" s="24">
        <v>341.02399999999994</v>
      </c>
      <c r="F32" s="24">
        <v>86.48399999999998</v>
      </c>
      <c r="G32" s="24">
        <v>80.685000000000016</v>
      </c>
      <c r="H32" s="24">
        <v>78.765000000000015</v>
      </c>
      <c r="I32" s="24">
        <v>61.980999999999995</v>
      </c>
      <c r="J32" s="24">
        <v>60.872</v>
      </c>
      <c r="K32" s="24">
        <v>58.831999999999994</v>
      </c>
      <c r="L32" s="24">
        <v>55.709000000000003</v>
      </c>
      <c r="M32" s="24">
        <v>54.334000000000003</v>
      </c>
      <c r="N32" s="24">
        <v>53.405999999999999</v>
      </c>
      <c r="O32" s="24">
        <v>53.405999999999999</v>
      </c>
      <c r="P32" s="24">
        <v>46.134</v>
      </c>
      <c r="Q32" s="24">
        <v>87.482000000000014</v>
      </c>
      <c r="R32" s="24">
        <v>32.205000000000005</v>
      </c>
      <c r="S32" s="24">
        <v>32.205000000000005</v>
      </c>
      <c r="T32" s="24">
        <v>26.649000000000004</v>
      </c>
      <c r="U32" s="24">
        <v>2.3580000000000001</v>
      </c>
      <c r="V32" s="24">
        <v>1.278</v>
      </c>
      <c r="W32" s="24">
        <v>1.278</v>
      </c>
      <c r="X32" s="24">
        <v>1.278</v>
      </c>
      <c r="Y32" s="2">
        <v>1.278</v>
      </c>
      <c r="Z32" s="2">
        <v>0.114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1496.7309999999998</v>
      </c>
    </row>
    <row r="33" spans="1:41" x14ac:dyDescent="0.25">
      <c r="A33" s="1" t="s">
        <v>88</v>
      </c>
      <c r="B33" s="24">
        <v>63.791859142000007</v>
      </c>
      <c r="C33" s="24">
        <v>73.247</v>
      </c>
      <c r="D33" s="24">
        <v>86.080999999999989</v>
      </c>
      <c r="E33" s="24">
        <v>92.824999999999989</v>
      </c>
      <c r="F33" s="24">
        <v>94.86</v>
      </c>
      <c r="G33" s="24">
        <v>91.528999999999996</v>
      </c>
      <c r="H33" s="24">
        <v>88.194999999999993</v>
      </c>
      <c r="I33" s="24">
        <v>88.001000000000005</v>
      </c>
      <c r="J33" s="24">
        <v>88.001000000000005</v>
      </c>
      <c r="K33" s="24">
        <v>87.908999999999992</v>
      </c>
      <c r="L33" s="24">
        <v>87.818000000000012</v>
      </c>
      <c r="M33" s="24">
        <v>87.569000000000017</v>
      </c>
      <c r="N33" s="24">
        <v>87.569000000000017</v>
      </c>
      <c r="O33" s="24">
        <v>87.382000000000005</v>
      </c>
      <c r="P33" s="24">
        <v>87.382000000000005</v>
      </c>
      <c r="Q33" s="24">
        <v>87.311000000000007</v>
      </c>
      <c r="R33" s="24">
        <v>82.830000000000013</v>
      </c>
      <c r="S33" s="24">
        <v>69.310000000000016</v>
      </c>
      <c r="T33" s="24">
        <v>62.443000000000005</v>
      </c>
      <c r="U33" s="24">
        <v>49.332000000000001</v>
      </c>
      <c r="V33" s="24">
        <v>42.708999999999996</v>
      </c>
      <c r="W33" s="24">
        <v>33.857999999999997</v>
      </c>
      <c r="X33" s="24">
        <v>25.119999999999997</v>
      </c>
      <c r="Y33" s="2">
        <v>15.96</v>
      </c>
      <c r="Z33" s="2">
        <v>8.0449999999999999</v>
      </c>
      <c r="AA33" s="2">
        <v>1.6700000000000002</v>
      </c>
      <c r="AB33" s="2">
        <v>37.548000000000002</v>
      </c>
      <c r="AC33" s="2">
        <v>20.56</v>
      </c>
      <c r="AD33" s="2">
        <v>123.65899999999999</v>
      </c>
      <c r="AE33" s="2">
        <v>35.018000000000001</v>
      </c>
      <c r="AF33" s="2">
        <v>56.889000000000003</v>
      </c>
      <c r="AG33" s="2">
        <v>62.213000000000001</v>
      </c>
      <c r="AH33" s="2">
        <v>39.020000000000003</v>
      </c>
      <c r="AI33" s="2">
        <v>87.402999999999992</v>
      </c>
      <c r="AJ33" s="2">
        <v>65.677999999999997</v>
      </c>
      <c r="AK33" s="2">
        <v>26.373999999999999</v>
      </c>
      <c r="AL33" s="2">
        <v>111.895</v>
      </c>
      <c r="AM33" s="2">
        <v>141.14799999999997</v>
      </c>
      <c r="AN33" s="2">
        <v>84.555000000000007</v>
      </c>
      <c r="AO33" s="2">
        <v>2685.2180000000003</v>
      </c>
    </row>
    <row r="34" spans="1:41" x14ac:dyDescent="0.25">
      <c r="A34" s="1" t="s">
        <v>89</v>
      </c>
      <c r="B34" s="24">
        <v>4.260212651999999</v>
      </c>
      <c r="C34" s="24">
        <v>4.2889999999999997</v>
      </c>
      <c r="D34" s="24">
        <v>4.2889999999999997</v>
      </c>
      <c r="E34" s="24">
        <v>4.2889999999999997</v>
      </c>
      <c r="F34" s="24">
        <v>4.2889999999999997</v>
      </c>
      <c r="G34" s="24">
        <v>4.2889999999999997</v>
      </c>
      <c r="H34" s="24">
        <v>4.1310000000000002</v>
      </c>
      <c r="I34" s="24">
        <v>3.9740000000000002</v>
      </c>
      <c r="J34" s="24">
        <v>3.7050000000000001</v>
      </c>
      <c r="K34" s="24">
        <v>3.7050000000000001</v>
      </c>
      <c r="L34" s="24">
        <v>3.4979999999999998</v>
      </c>
      <c r="M34" s="24">
        <v>3.0329999999999999</v>
      </c>
      <c r="N34" s="24">
        <v>3.0329999999999999</v>
      </c>
      <c r="O34" s="24">
        <v>3.0329999999999999</v>
      </c>
      <c r="P34" s="24">
        <v>3.0329999999999999</v>
      </c>
      <c r="Q34" s="24">
        <v>2.8279999999999998</v>
      </c>
      <c r="R34" s="24">
        <v>2.6229999999999998</v>
      </c>
      <c r="S34" s="24">
        <v>1.982</v>
      </c>
      <c r="T34" s="24">
        <v>1.43</v>
      </c>
      <c r="U34" s="24">
        <v>1.0920000000000001</v>
      </c>
      <c r="V34" s="24">
        <v>0.75600000000000001</v>
      </c>
      <c r="W34" s="24">
        <v>0.75600000000000001</v>
      </c>
      <c r="X34" s="24">
        <v>0.56200000000000006</v>
      </c>
      <c r="Y34" s="2">
        <v>0.56200000000000006</v>
      </c>
      <c r="Z34" s="2">
        <v>0.56200000000000006</v>
      </c>
      <c r="AA34" s="2">
        <v>0.56100000000000005</v>
      </c>
      <c r="AB34" s="2">
        <v>0.33499999999999996</v>
      </c>
      <c r="AC34" s="2">
        <v>0.33499999999999996</v>
      </c>
      <c r="AD34" s="2">
        <v>0.33499999999999996</v>
      </c>
      <c r="AE34" s="2">
        <v>1.9E-2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71.749000000000009</v>
      </c>
    </row>
    <row r="35" spans="1:41" x14ac:dyDescent="0.25">
      <c r="A35" s="1" t="s">
        <v>90</v>
      </c>
      <c r="B35" s="24">
        <v>66.059921302000006</v>
      </c>
      <c r="C35" s="24">
        <v>67.346000000000004</v>
      </c>
      <c r="D35" s="24">
        <v>70.072999999999993</v>
      </c>
      <c r="E35" s="24">
        <v>65.475000000000009</v>
      </c>
      <c r="F35" s="24">
        <v>58.451999999999977</v>
      </c>
      <c r="G35" s="24">
        <v>59.463999999999992</v>
      </c>
      <c r="H35" s="24">
        <v>54.484999999999992</v>
      </c>
      <c r="I35" s="24">
        <v>47.948999999999991</v>
      </c>
      <c r="J35" s="24">
        <v>47.42199999999999</v>
      </c>
      <c r="K35" s="24">
        <v>39.214999999999996</v>
      </c>
      <c r="L35" s="24">
        <v>38.093999999999994</v>
      </c>
      <c r="M35" s="24">
        <v>38.454999999999991</v>
      </c>
      <c r="N35" s="24">
        <v>38.454999999999991</v>
      </c>
      <c r="O35" s="24">
        <v>38.454999999999991</v>
      </c>
      <c r="P35" s="24">
        <v>38.454999999999991</v>
      </c>
      <c r="Q35" s="24">
        <v>32.933999999999997</v>
      </c>
      <c r="R35" s="24">
        <v>29.613</v>
      </c>
      <c r="S35" s="24">
        <v>28.517000000000003</v>
      </c>
      <c r="T35" s="24">
        <v>23.624000000000002</v>
      </c>
      <c r="U35" s="24">
        <v>15.845999999999997</v>
      </c>
      <c r="V35" s="24">
        <v>13.719999999999999</v>
      </c>
      <c r="W35" s="24">
        <v>12.026000000000002</v>
      </c>
      <c r="X35" s="24">
        <v>7.82</v>
      </c>
      <c r="Y35" s="2">
        <v>11.027000000000001</v>
      </c>
      <c r="Z35" s="2">
        <v>11.791</v>
      </c>
      <c r="AA35" s="2">
        <v>11.791</v>
      </c>
      <c r="AB35" s="2">
        <v>11.791</v>
      </c>
      <c r="AC35" s="2">
        <v>10.948</v>
      </c>
      <c r="AD35" s="2">
        <v>1.484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1008.064</v>
      </c>
    </row>
    <row r="36" spans="1:41" x14ac:dyDescent="0.25">
      <c r="A36" s="1" t="s">
        <v>91</v>
      </c>
      <c r="B36" s="24">
        <v>1.2043192110000001</v>
      </c>
      <c r="C36" s="24">
        <v>1.2629999999999999</v>
      </c>
      <c r="D36" s="24">
        <v>1.2629999999999999</v>
      </c>
      <c r="E36" s="24">
        <v>1.458</v>
      </c>
      <c r="F36" s="24">
        <v>1.5229999999999999</v>
      </c>
      <c r="G36" s="24">
        <v>1.5229999999999999</v>
      </c>
      <c r="H36" s="24">
        <v>1.5229999999999999</v>
      </c>
      <c r="I36" s="24">
        <v>1.5229999999999999</v>
      </c>
      <c r="J36" s="24">
        <v>1.5229999999999999</v>
      </c>
      <c r="K36" s="24">
        <v>1.5229999999999999</v>
      </c>
      <c r="L36" s="24">
        <v>1.5229999999999999</v>
      </c>
      <c r="M36" s="24">
        <v>1.5229999999999999</v>
      </c>
      <c r="N36" s="24">
        <v>1.5229999999999999</v>
      </c>
      <c r="O36" s="24">
        <v>1.5229999999999999</v>
      </c>
      <c r="P36" s="24">
        <v>1.5229999999999999</v>
      </c>
      <c r="Q36" s="24">
        <v>1.5229999999999999</v>
      </c>
      <c r="R36" s="24">
        <v>1.5229999999999999</v>
      </c>
      <c r="S36" s="24">
        <v>1.5229999999999999</v>
      </c>
      <c r="T36" s="24">
        <v>1.2210000000000001</v>
      </c>
      <c r="U36" s="24">
        <v>0.84000000000000008</v>
      </c>
      <c r="V36" s="24">
        <v>0.59899999999999998</v>
      </c>
      <c r="W36" s="24">
        <v>0.52</v>
      </c>
      <c r="X36" s="24">
        <v>0.52</v>
      </c>
      <c r="Y36" s="2">
        <v>0.13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30.950999999999993</v>
      </c>
    </row>
    <row r="37" spans="1:41" x14ac:dyDescent="0.25">
      <c r="A37" s="1" t="s">
        <v>92</v>
      </c>
      <c r="B37" s="24">
        <v>4.5040199999999997</v>
      </c>
      <c r="C37" s="24">
        <v>4.5030000000000001</v>
      </c>
      <c r="D37" s="24">
        <v>4.5030000000000001</v>
      </c>
      <c r="E37" s="24">
        <v>3.3960000000000004</v>
      </c>
      <c r="F37" s="24">
        <v>3.3960000000000004</v>
      </c>
      <c r="G37" s="24">
        <v>3.3960000000000004</v>
      </c>
      <c r="H37" s="24">
        <v>3.3960000000000004</v>
      </c>
      <c r="I37" s="24">
        <v>3.3969999999999998</v>
      </c>
      <c r="J37" s="24">
        <v>2.38</v>
      </c>
      <c r="K37" s="24">
        <v>2.3580000000000001</v>
      </c>
      <c r="L37" s="24">
        <v>1.7170000000000001</v>
      </c>
      <c r="M37" s="24">
        <v>1.395</v>
      </c>
      <c r="N37" s="24">
        <v>1.25</v>
      </c>
      <c r="O37" s="24">
        <v>1.25</v>
      </c>
      <c r="P37" s="24">
        <v>1.25</v>
      </c>
      <c r="Q37" s="24">
        <v>0.625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44.43</v>
      </c>
    </row>
    <row r="38" spans="1:41" x14ac:dyDescent="0.25">
      <c r="A38" s="22" t="s">
        <v>62</v>
      </c>
      <c r="B38" s="22">
        <f>+B39+B46+B57+B59</f>
        <v>224.92024790599999</v>
      </c>
      <c r="C38" s="22">
        <v>202.77200000000002</v>
      </c>
      <c r="D38" s="22">
        <v>182.03100000000006</v>
      </c>
      <c r="E38" s="22">
        <v>167.07700000000003</v>
      </c>
      <c r="F38" s="22">
        <v>159.42099999999999</v>
      </c>
      <c r="G38" s="22">
        <v>130.83699999999999</v>
      </c>
      <c r="H38" s="22">
        <v>102.69100000000002</v>
      </c>
      <c r="I38" s="22">
        <v>96.737000000000009</v>
      </c>
      <c r="J38" s="22">
        <v>74.874000000000009</v>
      </c>
      <c r="K38" s="22">
        <v>52.912999999999997</v>
      </c>
      <c r="L38" s="22">
        <v>48.028999999999989</v>
      </c>
      <c r="M38" s="22">
        <v>43.202999999999996</v>
      </c>
      <c r="N38" s="22">
        <v>38.293999999999997</v>
      </c>
      <c r="O38" s="22">
        <v>33.71</v>
      </c>
      <c r="P38" s="22">
        <v>29.273999999999994</v>
      </c>
      <c r="Q38" s="22">
        <v>24.836999999999996</v>
      </c>
      <c r="R38" s="22">
        <v>18.952000000000002</v>
      </c>
      <c r="S38" s="22">
        <v>15.482999999999988</v>
      </c>
      <c r="T38" s="22">
        <v>12.275999999999994</v>
      </c>
      <c r="U38" s="22">
        <v>9.6269999999999971</v>
      </c>
      <c r="V38" s="22">
        <v>7.9469999999999974</v>
      </c>
      <c r="W38" s="22">
        <v>6.5249999999999968</v>
      </c>
      <c r="X38" s="22">
        <v>5.3859999999999983</v>
      </c>
      <c r="Y38" s="19">
        <v>4.4569999999999981</v>
      </c>
      <c r="Z38" s="19">
        <v>3.7459999999999996</v>
      </c>
      <c r="AA38" s="19">
        <v>3.2230000000000003</v>
      </c>
      <c r="AB38" s="19">
        <v>2.8149999999999995</v>
      </c>
      <c r="AC38" s="19">
        <v>2.3719999999999999</v>
      </c>
      <c r="AD38" s="19">
        <v>2.0539999999999998</v>
      </c>
      <c r="AE38" s="19">
        <v>1.7500000000000002</v>
      </c>
      <c r="AF38" s="19">
        <v>1.639</v>
      </c>
      <c r="AG38" s="19">
        <v>1.4550000000000003</v>
      </c>
      <c r="AH38" s="19">
        <v>1.3890000000000002</v>
      </c>
      <c r="AI38" s="19">
        <v>1.2810000000000001</v>
      </c>
      <c r="AJ38" s="19">
        <v>1.0659999999999998</v>
      </c>
      <c r="AK38" s="19">
        <v>0.91</v>
      </c>
      <c r="AL38" s="19">
        <v>0.79799999999999993</v>
      </c>
      <c r="AM38" s="19">
        <v>0.47700000000000004</v>
      </c>
      <c r="AN38" s="19">
        <v>0.106</v>
      </c>
      <c r="AO38" s="19">
        <v>1794.1390000000004</v>
      </c>
    </row>
    <row r="39" spans="1:41" x14ac:dyDescent="0.25">
      <c r="A39" s="25" t="s">
        <v>136</v>
      </c>
      <c r="B39" s="26">
        <f>SUM(B40:B45)</f>
        <v>3.1896615989999999</v>
      </c>
      <c r="C39" s="26">
        <v>2.7040000000000002</v>
      </c>
      <c r="D39" s="26">
        <v>2.1669999999999998</v>
      </c>
      <c r="E39" s="26">
        <v>1.7039999999999997</v>
      </c>
      <c r="F39" s="26">
        <v>1.3260000000000001</v>
      </c>
      <c r="G39" s="26">
        <v>0.94199999999999995</v>
      </c>
      <c r="H39" s="26">
        <v>0.60099999999999998</v>
      </c>
      <c r="I39" s="26">
        <v>0.372</v>
      </c>
      <c r="J39" s="26">
        <v>0.27500000000000002</v>
      </c>
      <c r="K39" s="26">
        <v>0.22</v>
      </c>
      <c r="L39" s="26">
        <v>0.17399999999999999</v>
      </c>
      <c r="M39" s="26">
        <v>0.14599999999999999</v>
      </c>
      <c r="N39" s="26">
        <v>0.11700000000000001</v>
      </c>
      <c r="O39" s="26">
        <v>9.1999999999999998E-2</v>
      </c>
      <c r="P39" s="26">
        <v>6.4000000000000001E-2</v>
      </c>
      <c r="Q39" s="26">
        <v>3.5999999999999997E-2</v>
      </c>
      <c r="R39" s="26">
        <v>1.7000000000000001E-2</v>
      </c>
      <c r="S39" s="26">
        <v>2E-3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0</v>
      </c>
      <c r="AM39" s="27">
        <v>0</v>
      </c>
      <c r="AN39" s="27">
        <v>0</v>
      </c>
      <c r="AO39" s="27">
        <v>15.001000000000001</v>
      </c>
    </row>
    <row r="40" spans="1:41" x14ac:dyDescent="0.25">
      <c r="A40" s="1" t="s">
        <v>105</v>
      </c>
      <c r="B40" s="24">
        <v>0.40198458999999997</v>
      </c>
      <c r="C40" s="24">
        <v>0.41799999999999998</v>
      </c>
      <c r="D40" s="24">
        <v>0.39200000000000002</v>
      </c>
      <c r="E40" s="24">
        <v>0.36499999999999999</v>
      </c>
      <c r="F40" s="24">
        <v>0.33800000000000002</v>
      </c>
      <c r="G40" s="24">
        <v>0.309</v>
      </c>
      <c r="H40" s="24">
        <v>0.28399999999999997</v>
      </c>
      <c r="I40" s="24">
        <v>0.254</v>
      </c>
      <c r="J40" s="24">
        <v>0.22800000000000001</v>
      </c>
      <c r="K40" s="24">
        <v>0.2</v>
      </c>
      <c r="L40" s="24">
        <v>0.17399999999999999</v>
      </c>
      <c r="M40" s="24">
        <v>0.14599999999999999</v>
      </c>
      <c r="N40" s="24">
        <v>0.11700000000000001</v>
      </c>
      <c r="O40" s="24">
        <v>9.1999999999999998E-2</v>
      </c>
      <c r="P40" s="24">
        <v>6.4000000000000001E-2</v>
      </c>
      <c r="Q40" s="24">
        <v>3.5999999999999997E-2</v>
      </c>
      <c r="R40" s="24">
        <v>1.7000000000000001E-2</v>
      </c>
      <c r="S40" s="24">
        <v>2E-3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4.0549999999999997</v>
      </c>
    </row>
    <row r="41" spans="1:41" x14ac:dyDescent="0.25">
      <c r="A41" s="1" t="s">
        <v>106</v>
      </c>
      <c r="B41" s="24">
        <v>1.03006252</v>
      </c>
      <c r="C41" s="24">
        <v>0.88800000000000001</v>
      </c>
      <c r="D41" s="24">
        <v>0.748</v>
      </c>
      <c r="E41" s="24">
        <v>0.60399999999999998</v>
      </c>
      <c r="F41" s="24">
        <v>0.46200000000000002</v>
      </c>
      <c r="G41" s="24">
        <v>0.32</v>
      </c>
      <c r="H41" s="24">
        <v>0.17799999999999999</v>
      </c>
      <c r="I41" s="24">
        <v>3.5999999999999997E-2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24">
        <v>0</v>
      </c>
      <c r="W41" s="24">
        <v>0</v>
      </c>
      <c r="X41" s="24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4.266</v>
      </c>
    </row>
    <row r="42" spans="1:41" x14ac:dyDescent="0.25">
      <c r="A42" s="1" t="s">
        <v>107</v>
      </c>
      <c r="B42" s="24">
        <v>0.40791949</v>
      </c>
      <c r="C42" s="24">
        <v>0.3</v>
      </c>
      <c r="D42" s="24">
        <v>0.182</v>
      </c>
      <c r="E42" s="24">
        <v>0.129</v>
      </c>
      <c r="F42" s="24">
        <v>9.9000000000000005E-2</v>
      </c>
      <c r="G42" s="24">
        <v>6.9000000000000006E-2</v>
      </c>
      <c r="H42" s="24">
        <v>3.7999999999999999E-2</v>
      </c>
      <c r="I42" s="24">
        <v>8.0000000000000002E-3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1.2420000000000002</v>
      </c>
    </row>
    <row r="43" spans="1:41" x14ac:dyDescent="0.25">
      <c r="A43" s="1" t="s">
        <v>108</v>
      </c>
      <c r="B43" s="24">
        <v>0.20441675000000001</v>
      </c>
      <c r="C43" s="24">
        <v>0.13</v>
      </c>
      <c r="D43" s="24">
        <v>5.6000000000000001E-2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0.52</v>
      </c>
    </row>
    <row r="44" spans="1:41" x14ac:dyDescent="0.25">
      <c r="A44" s="1" t="s">
        <v>109</v>
      </c>
      <c r="B44" s="24">
        <v>1.1211291999999999</v>
      </c>
      <c r="C44" s="24">
        <v>0.94699999999999995</v>
      </c>
      <c r="D44" s="24">
        <v>0.77299999999999991</v>
      </c>
      <c r="E44" s="24">
        <v>0.59399999999999997</v>
      </c>
      <c r="F44" s="24">
        <v>0.41900000000000004</v>
      </c>
      <c r="G44" s="24">
        <v>0.24099999999999999</v>
      </c>
      <c r="H44" s="24">
        <v>0.10100000000000001</v>
      </c>
      <c r="I44" s="24">
        <v>7.3999999999999996E-2</v>
      </c>
      <c r="J44" s="24">
        <v>4.7E-2</v>
      </c>
      <c r="K44" s="24">
        <v>0.02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0</v>
      </c>
      <c r="X44" s="24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4.819</v>
      </c>
    </row>
    <row r="45" spans="1:41" x14ac:dyDescent="0.25">
      <c r="A45" s="1" t="s">
        <v>110</v>
      </c>
      <c r="B45" s="24">
        <v>2.4149048999999999E-2</v>
      </c>
      <c r="C45" s="24">
        <v>2.1000000000000001E-2</v>
      </c>
      <c r="D45" s="24">
        <v>1.6E-2</v>
      </c>
      <c r="E45" s="24">
        <v>1.2E-2</v>
      </c>
      <c r="F45" s="24">
        <v>8.0000000000000002E-3</v>
      </c>
      <c r="G45" s="24">
        <v>3.0000000000000001E-3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9.9000000000000005E-2</v>
      </c>
    </row>
    <row r="46" spans="1:41" x14ac:dyDescent="0.25">
      <c r="A46" s="25" t="s">
        <v>137</v>
      </c>
      <c r="B46" s="26">
        <f>SUM(B47:B56)</f>
        <v>8.5836066609999992</v>
      </c>
      <c r="C46" s="26">
        <v>8.6349999999999998</v>
      </c>
      <c r="D46" s="26">
        <v>8.32</v>
      </c>
      <c r="E46" s="26">
        <v>7.9629999999999992</v>
      </c>
      <c r="F46" s="26">
        <v>7.5549999999999988</v>
      </c>
      <c r="G46" s="26">
        <v>7.1390000000000011</v>
      </c>
      <c r="H46" s="26">
        <v>6.7310000000000008</v>
      </c>
      <c r="I46" s="26">
        <v>6.3230000000000013</v>
      </c>
      <c r="J46" s="26">
        <v>5.8790000000000013</v>
      </c>
      <c r="K46" s="26">
        <v>5.2969999999999988</v>
      </c>
      <c r="L46" s="26">
        <v>4.7729999999999997</v>
      </c>
      <c r="M46" s="26">
        <v>4.2579999999999991</v>
      </c>
      <c r="N46" s="26">
        <v>3.5409999999999999</v>
      </c>
      <c r="O46" s="26">
        <v>3.1240000000000001</v>
      </c>
      <c r="P46" s="26">
        <v>2.8539999999999996</v>
      </c>
      <c r="Q46" s="26">
        <v>2.5979999999999999</v>
      </c>
      <c r="R46" s="26">
        <v>2.3800000000000003</v>
      </c>
      <c r="S46" s="26">
        <v>2.1709999999999998</v>
      </c>
      <c r="T46" s="26">
        <v>1.9750000000000001</v>
      </c>
      <c r="U46" s="26">
        <v>1.764</v>
      </c>
      <c r="V46" s="26">
        <v>1.5640000000000001</v>
      </c>
      <c r="W46" s="26">
        <v>1.365</v>
      </c>
      <c r="X46" s="26">
        <v>1.171</v>
      </c>
      <c r="Y46" s="27">
        <v>0.96900000000000008</v>
      </c>
      <c r="Z46" s="27">
        <v>0.77300000000000002</v>
      </c>
      <c r="AA46" s="27">
        <v>0.57200000000000006</v>
      </c>
      <c r="AB46" s="27">
        <v>0.376</v>
      </c>
      <c r="AC46" s="27">
        <v>0.17599999999999999</v>
      </c>
      <c r="AD46" s="27">
        <v>2.1999999999999999E-2</v>
      </c>
      <c r="AE46" s="27">
        <v>1.4999999999999999E-2</v>
      </c>
      <c r="AF46" s="27">
        <v>7.0000000000000001E-3</v>
      </c>
      <c r="AG46" s="27">
        <v>2E-3</v>
      </c>
      <c r="AH46" s="27">
        <v>0</v>
      </c>
      <c r="AI46" s="27">
        <v>0</v>
      </c>
      <c r="AJ46" s="27">
        <v>0</v>
      </c>
      <c r="AK46" s="27">
        <v>0</v>
      </c>
      <c r="AL46" s="27">
        <v>0</v>
      </c>
      <c r="AM46" s="27">
        <v>0</v>
      </c>
      <c r="AN46" s="27">
        <v>0</v>
      </c>
      <c r="AO46" s="27">
        <v>113.23800000000001</v>
      </c>
    </row>
    <row r="47" spans="1:41" x14ac:dyDescent="0.25">
      <c r="A47" s="1" t="s">
        <v>96</v>
      </c>
      <c r="B47" s="24">
        <v>0.76431249999999995</v>
      </c>
      <c r="C47" s="24">
        <v>0.71899999999999997</v>
      </c>
      <c r="D47" s="24">
        <v>0.67400000000000004</v>
      </c>
      <c r="E47" s="24">
        <v>0.627</v>
      </c>
      <c r="F47" s="24">
        <v>0.58199999999999996</v>
      </c>
      <c r="G47" s="24">
        <v>0.53600000000000003</v>
      </c>
      <c r="H47" s="24">
        <v>0.49099999999999999</v>
      </c>
      <c r="I47" s="24">
        <v>0.44500000000000001</v>
      </c>
      <c r="J47" s="24">
        <v>0.39900000000000002</v>
      </c>
      <c r="K47" s="24">
        <v>0.35399999999999998</v>
      </c>
      <c r="L47" s="24">
        <v>0.308</v>
      </c>
      <c r="M47" s="24">
        <v>0.26200000000000001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6.5609999999999999</v>
      </c>
    </row>
    <row r="48" spans="1:41" x14ac:dyDescent="0.25">
      <c r="A48" s="1" t="s">
        <v>138</v>
      </c>
      <c r="B48" s="24">
        <v>0.12202470999999999</v>
      </c>
      <c r="C48" s="24">
        <v>0.11799999999999999</v>
      </c>
      <c r="D48" s="24">
        <v>0.11799999999999999</v>
      </c>
      <c r="E48" s="24">
        <v>0.11699999999999999</v>
      </c>
      <c r="F48" s="24">
        <v>0.11399999999999999</v>
      </c>
      <c r="G48" s="24">
        <v>0.11399999999999999</v>
      </c>
      <c r="H48" s="24">
        <v>0.10999999999999999</v>
      </c>
      <c r="I48" s="24">
        <v>0.10500000000000001</v>
      </c>
      <c r="J48" s="24">
        <v>9.7000000000000003E-2</v>
      </c>
      <c r="K48" s="24">
        <v>8.900000000000001E-2</v>
      </c>
      <c r="L48" s="24">
        <v>0.08</v>
      </c>
      <c r="M48" s="24">
        <v>7.0000000000000007E-2</v>
      </c>
      <c r="N48" s="24">
        <v>6.2E-2</v>
      </c>
      <c r="O48" s="24">
        <v>5.099999999999999E-2</v>
      </c>
      <c r="P48" s="24">
        <v>4.6000000000000006E-2</v>
      </c>
      <c r="Q48" s="24">
        <v>3.4000000000000002E-2</v>
      </c>
      <c r="R48" s="24">
        <v>2.3E-2</v>
      </c>
      <c r="S48" s="24">
        <v>1.2E-2</v>
      </c>
      <c r="T48" s="24">
        <v>8.0000000000000002E-3</v>
      </c>
      <c r="U48" s="24">
        <v>1E-3</v>
      </c>
      <c r="V48" s="24">
        <v>0</v>
      </c>
      <c r="W48" s="24">
        <v>0</v>
      </c>
      <c r="X48" s="24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1.5110000000000003</v>
      </c>
    </row>
    <row r="49" spans="1:41" x14ac:dyDescent="0.25">
      <c r="A49" s="1" t="s">
        <v>97</v>
      </c>
      <c r="B49" s="24">
        <v>5.3003302100000003</v>
      </c>
      <c r="C49" s="24">
        <v>5.5949999999999998</v>
      </c>
      <c r="D49" s="24">
        <v>5.5469999999999997</v>
      </c>
      <c r="E49" s="24">
        <v>5.4689999999999994</v>
      </c>
      <c r="F49" s="24">
        <v>5.3109999999999999</v>
      </c>
      <c r="G49" s="24">
        <v>5.1219999999999999</v>
      </c>
      <c r="H49" s="24">
        <v>4.9450000000000003</v>
      </c>
      <c r="I49" s="24">
        <v>4.7430000000000003</v>
      </c>
      <c r="J49" s="24">
        <v>4.508</v>
      </c>
      <c r="K49" s="24">
        <v>4.1310000000000002</v>
      </c>
      <c r="L49" s="24">
        <v>3.8089999999999997</v>
      </c>
      <c r="M49" s="24">
        <v>3.4809999999999999</v>
      </c>
      <c r="N49" s="24">
        <v>3.165</v>
      </c>
      <c r="O49" s="24">
        <v>2.847</v>
      </c>
      <c r="P49" s="24">
        <v>2.633</v>
      </c>
      <c r="Q49" s="24">
        <v>2.4350000000000001</v>
      </c>
      <c r="R49" s="24">
        <v>2.2440000000000002</v>
      </c>
      <c r="S49" s="24">
        <v>2.0539999999999998</v>
      </c>
      <c r="T49" s="24">
        <v>1.8680000000000001</v>
      </c>
      <c r="U49" s="24">
        <v>1.673</v>
      </c>
      <c r="V49" s="24">
        <v>1.482</v>
      </c>
      <c r="W49" s="24">
        <v>1.2909999999999999</v>
      </c>
      <c r="X49" s="24">
        <v>1.1040000000000001</v>
      </c>
      <c r="Y49" s="2">
        <v>0.91</v>
      </c>
      <c r="Z49" s="2">
        <v>0.72</v>
      </c>
      <c r="AA49" s="2">
        <v>0.52900000000000003</v>
      </c>
      <c r="AB49" s="2">
        <v>0.34</v>
      </c>
      <c r="AC49" s="2">
        <v>0.14799999999999999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86.628</v>
      </c>
    </row>
    <row r="50" spans="1:41" x14ac:dyDescent="0.25">
      <c r="A50" s="1" t="s">
        <v>98</v>
      </c>
      <c r="B50" s="24">
        <v>0.30230639999999998</v>
      </c>
      <c r="C50" s="24">
        <v>0.27800000000000002</v>
      </c>
      <c r="D50" s="24">
        <v>0.24</v>
      </c>
      <c r="E50" s="24">
        <v>0.19900000000000001</v>
      </c>
      <c r="F50" s="24">
        <v>0.159</v>
      </c>
      <c r="G50" s="24">
        <v>0.12</v>
      </c>
      <c r="H50" s="24">
        <v>8.5999999999999993E-2</v>
      </c>
      <c r="I50" s="24">
        <v>7.4999999999999997E-2</v>
      </c>
      <c r="J50" s="24">
        <v>6.5000000000000002E-2</v>
      </c>
      <c r="K50" s="24">
        <v>5.5E-2</v>
      </c>
      <c r="L50" s="24">
        <v>4.3999999999999997E-2</v>
      </c>
      <c r="M50" s="24">
        <v>3.4000000000000002E-2</v>
      </c>
      <c r="N50" s="24">
        <v>1.2999999999999999E-2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1.8609999999999998</v>
      </c>
    </row>
    <row r="51" spans="1:41" x14ac:dyDescent="0.25">
      <c r="A51" s="1" t="s">
        <v>99</v>
      </c>
      <c r="B51" s="24">
        <v>0.29225288300000002</v>
      </c>
      <c r="C51" s="24">
        <v>0.27400000000000002</v>
      </c>
      <c r="D51" s="24">
        <v>0.253</v>
      </c>
      <c r="E51" s="24">
        <v>0.22999999999999998</v>
      </c>
      <c r="F51" s="24">
        <v>0.20700000000000002</v>
      </c>
      <c r="G51" s="24">
        <v>0.185</v>
      </c>
      <c r="H51" s="24">
        <v>0.16200000000000001</v>
      </c>
      <c r="I51" s="24">
        <v>0.13900000000000001</v>
      </c>
      <c r="J51" s="24">
        <v>0.11800000000000001</v>
      </c>
      <c r="K51" s="24">
        <v>9.4E-2</v>
      </c>
      <c r="L51" s="24">
        <v>7.6000000000000012E-2</v>
      </c>
      <c r="M51" s="24">
        <v>0.06</v>
      </c>
      <c r="N51" s="24">
        <v>4.4000000000000004E-2</v>
      </c>
      <c r="O51" s="24">
        <v>2.7E-2</v>
      </c>
      <c r="P51" s="24">
        <v>1.0999999999999999E-2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2.3339999999999996</v>
      </c>
    </row>
    <row r="52" spans="1:41" x14ac:dyDescent="0.25">
      <c r="A52" s="1" t="s">
        <v>100</v>
      </c>
      <c r="B52" s="24">
        <v>3.8250816999999993E-2</v>
      </c>
      <c r="C52" s="24">
        <v>3.3000000000000002E-2</v>
      </c>
      <c r="D52" s="24">
        <v>2.5000000000000001E-2</v>
      </c>
      <c r="E52" s="24">
        <v>1.9E-2</v>
      </c>
      <c r="F52" s="24">
        <v>1.3000000000000001E-2</v>
      </c>
      <c r="G52" s="24">
        <v>8.0000000000000002E-3</v>
      </c>
      <c r="H52" s="24">
        <v>3.0000000000000001E-3</v>
      </c>
      <c r="I52" s="24">
        <v>1E-3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0.16600000000000001</v>
      </c>
    </row>
    <row r="53" spans="1:41" x14ac:dyDescent="0.25">
      <c r="A53" s="1" t="s">
        <v>101</v>
      </c>
      <c r="B53" s="24">
        <v>7.599758999999999E-2</v>
      </c>
      <c r="C53" s="24">
        <v>6.3E-2</v>
      </c>
      <c r="D53" s="24">
        <v>5.1999999999999998E-2</v>
      </c>
      <c r="E53" s="24">
        <v>4.3999999999999997E-2</v>
      </c>
      <c r="F53" s="24">
        <v>3.6999999999999998E-2</v>
      </c>
      <c r="G53" s="24">
        <v>0.03</v>
      </c>
      <c r="H53" s="24">
        <v>2.3E-2</v>
      </c>
      <c r="I53" s="24">
        <v>1.6E-2</v>
      </c>
      <c r="J53" s="24">
        <v>8.9999999999999993E-3</v>
      </c>
      <c r="K53" s="24">
        <v>2E-3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0.4</v>
      </c>
    </row>
    <row r="54" spans="1:41" x14ac:dyDescent="0.25">
      <c r="A54" s="1" t="s">
        <v>103</v>
      </c>
      <c r="B54" s="24">
        <v>0.81210152000000002</v>
      </c>
      <c r="C54" s="24">
        <v>0.72700000000000009</v>
      </c>
      <c r="D54" s="24">
        <v>0.63900000000000001</v>
      </c>
      <c r="E54" s="24">
        <v>0.54900000000000004</v>
      </c>
      <c r="F54" s="24">
        <v>0.48599999999999999</v>
      </c>
      <c r="G54" s="24">
        <v>0.43200000000000005</v>
      </c>
      <c r="H54" s="24">
        <v>0.378</v>
      </c>
      <c r="I54" s="24">
        <v>0.32500000000000001</v>
      </c>
      <c r="J54" s="24">
        <v>0.27</v>
      </c>
      <c r="K54" s="24">
        <v>0.21700000000000003</v>
      </c>
      <c r="L54" s="24">
        <v>0.16299999999999998</v>
      </c>
      <c r="M54" s="24">
        <v>0.11600000000000001</v>
      </c>
      <c r="N54" s="24">
        <v>8.7999999999999995E-2</v>
      </c>
      <c r="O54" s="24">
        <v>6.0999999999999999E-2</v>
      </c>
      <c r="P54" s="24">
        <v>3.4000000000000002E-2</v>
      </c>
      <c r="Q54" s="24">
        <v>7.0000000000000001E-3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5.3090000000000002</v>
      </c>
    </row>
    <row r="55" spans="1:41" x14ac:dyDescent="0.25">
      <c r="A55" s="1" t="s">
        <v>127</v>
      </c>
      <c r="B55" s="24">
        <v>0.26823779099999995</v>
      </c>
      <c r="C55" s="24">
        <v>0.26900000000000002</v>
      </c>
      <c r="D55" s="24">
        <v>0.26100000000000001</v>
      </c>
      <c r="E55" s="24">
        <v>0.249</v>
      </c>
      <c r="F55" s="24">
        <v>0.23799999999999999</v>
      </c>
      <c r="G55" s="24">
        <v>0.22699999999999998</v>
      </c>
      <c r="H55" s="24">
        <v>0.21600000000000003</v>
      </c>
      <c r="I55" s="24">
        <v>0.20400000000000001</v>
      </c>
      <c r="J55" s="24">
        <v>0.19400000000000001</v>
      </c>
      <c r="K55" s="24">
        <v>0.183</v>
      </c>
      <c r="L55" s="24">
        <v>0.17199999999999999</v>
      </c>
      <c r="M55" s="24">
        <v>0.161</v>
      </c>
      <c r="N55" s="24">
        <v>0.14799999999999999</v>
      </c>
      <c r="O55" s="24">
        <v>0.13800000000000001</v>
      </c>
      <c r="P55" s="24">
        <v>0.13</v>
      </c>
      <c r="Q55" s="24">
        <v>0.122</v>
      </c>
      <c r="R55" s="24">
        <v>0.113</v>
      </c>
      <c r="S55" s="24">
        <v>0.105</v>
      </c>
      <c r="T55" s="24">
        <v>9.9000000000000005E-2</v>
      </c>
      <c r="U55" s="24">
        <v>0.09</v>
      </c>
      <c r="V55" s="24">
        <v>8.2000000000000003E-2</v>
      </c>
      <c r="W55" s="24">
        <v>7.3999999999999996E-2</v>
      </c>
      <c r="X55" s="24">
        <v>6.7000000000000004E-2</v>
      </c>
      <c r="Y55" s="2">
        <v>5.9000000000000004E-2</v>
      </c>
      <c r="Z55" s="2">
        <v>5.2999999999999999E-2</v>
      </c>
      <c r="AA55" s="2">
        <v>4.2999999999999997E-2</v>
      </c>
      <c r="AB55" s="2">
        <v>3.6000000000000004E-2</v>
      </c>
      <c r="AC55" s="2">
        <v>2.7999999999999997E-2</v>
      </c>
      <c r="AD55" s="2">
        <v>2.1999999999999999E-2</v>
      </c>
      <c r="AE55" s="2">
        <v>1.4999999999999999E-2</v>
      </c>
      <c r="AF55" s="2">
        <v>7.0000000000000001E-3</v>
      </c>
      <c r="AG55" s="2">
        <v>2E-3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4.2209999999999992</v>
      </c>
    </row>
    <row r="56" spans="1:41" x14ac:dyDescent="0.25">
      <c r="A56" s="1" t="s">
        <v>104</v>
      </c>
      <c r="B56" s="24">
        <v>0.60779223999999998</v>
      </c>
      <c r="C56" s="24">
        <v>0.55900000000000027</v>
      </c>
      <c r="D56" s="24">
        <v>0.51100000000000023</v>
      </c>
      <c r="E56" s="24">
        <v>0.46000000000000013</v>
      </c>
      <c r="F56" s="24">
        <v>0.40800000000000014</v>
      </c>
      <c r="G56" s="24">
        <v>0.3650000000000001</v>
      </c>
      <c r="H56" s="24">
        <v>0.31700000000000017</v>
      </c>
      <c r="I56" s="24">
        <v>0.27000000000000013</v>
      </c>
      <c r="J56" s="24">
        <v>0.21900000000000006</v>
      </c>
      <c r="K56" s="24">
        <v>0.1720000000000001</v>
      </c>
      <c r="L56" s="24">
        <v>0.12100000000000002</v>
      </c>
      <c r="M56" s="24">
        <v>7.400000000000001E-2</v>
      </c>
      <c r="N56" s="24">
        <v>2.1000000000000005E-2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4.2469999999999999</v>
      </c>
    </row>
    <row r="57" spans="1:41" x14ac:dyDescent="0.25">
      <c r="A57" s="25" t="s">
        <v>139</v>
      </c>
      <c r="B57" s="26">
        <f>+B58</f>
        <v>108.75</v>
      </c>
      <c r="C57" s="26">
        <v>96.25</v>
      </c>
      <c r="D57" s="26">
        <v>83.75</v>
      </c>
      <c r="E57" s="26">
        <v>77.5</v>
      </c>
      <c r="F57" s="26">
        <v>77.5</v>
      </c>
      <c r="G57" s="26">
        <v>55.625</v>
      </c>
      <c r="H57" s="26">
        <v>33.75</v>
      </c>
      <c r="I57" s="26">
        <v>33.75</v>
      </c>
      <c r="J57" s="26">
        <v>16.875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>
        <v>619.375</v>
      </c>
    </row>
    <row r="58" spans="1:41" x14ac:dyDescent="0.25">
      <c r="A58" s="1" t="s">
        <v>94</v>
      </c>
      <c r="B58" s="24">
        <v>108.75</v>
      </c>
      <c r="C58" s="24">
        <v>96.25</v>
      </c>
      <c r="D58" s="24">
        <v>83.75</v>
      </c>
      <c r="E58" s="24">
        <v>77.5</v>
      </c>
      <c r="F58" s="24">
        <v>77.5</v>
      </c>
      <c r="G58" s="24">
        <v>55.625</v>
      </c>
      <c r="H58" s="24">
        <v>33.75</v>
      </c>
      <c r="I58" s="24">
        <v>33.75</v>
      </c>
      <c r="J58" s="24">
        <v>16.875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619.375</v>
      </c>
    </row>
    <row r="59" spans="1:41" x14ac:dyDescent="0.25">
      <c r="A59" s="25" t="s">
        <v>140</v>
      </c>
      <c r="B59" s="26">
        <f>SUM(B60:B63)</f>
        <v>104.39697964599999</v>
      </c>
      <c r="C59" s="26">
        <v>95.183000000000007</v>
      </c>
      <c r="D59" s="26">
        <v>87.79400000000004</v>
      </c>
      <c r="E59" s="26">
        <v>79.910000000000025</v>
      </c>
      <c r="F59" s="26">
        <v>73.039999999999992</v>
      </c>
      <c r="G59" s="26">
        <v>67.131</v>
      </c>
      <c r="H59" s="26">
        <v>61.609000000000009</v>
      </c>
      <c r="I59" s="26">
        <v>56.292000000000002</v>
      </c>
      <c r="J59" s="26">
        <v>51.845000000000006</v>
      </c>
      <c r="K59" s="26">
        <v>47.395999999999994</v>
      </c>
      <c r="L59" s="26">
        <v>43.081999999999987</v>
      </c>
      <c r="M59" s="26">
        <v>38.798999999999992</v>
      </c>
      <c r="N59" s="26">
        <v>34.635999999999996</v>
      </c>
      <c r="O59" s="26">
        <v>30.493999999999996</v>
      </c>
      <c r="P59" s="26">
        <v>26.355999999999991</v>
      </c>
      <c r="Q59" s="26">
        <v>22.202999999999996</v>
      </c>
      <c r="R59" s="26">
        <v>16.555</v>
      </c>
      <c r="S59" s="26">
        <v>13.30999999999999</v>
      </c>
      <c r="T59" s="26">
        <v>10.300999999999995</v>
      </c>
      <c r="U59" s="26">
        <v>7.862999999999996</v>
      </c>
      <c r="V59" s="26">
        <v>6.3829999999999973</v>
      </c>
      <c r="W59" s="26">
        <v>5.1599999999999966</v>
      </c>
      <c r="X59" s="26">
        <v>4.2149999999999981</v>
      </c>
      <c r="Y59" s="27">
        <v>3.4879999999999987</v>
      </c>
      <c r="Z59" s="27">
        <v>2.9729999999999994</v>
      </c>
      <c r="AA59" s="27">
        <v>2.6510000000000002</v>
      </c>
      <c r="AB59" s="27">
        <v>2.4389999999999996</v>
      </c>
      <c r="AC59" s="27">
        <v>2.1959999999999997</v>
      </c>
      <c r="AD59" s="27">
        <v>2.032</v>
      </c>
      <c r="AE59" s="27">
        <v>1.7350000000000003</v>
      </c>
      <c r="AF59" s="27">
        <v>1.6320000000000001</v>
      </c>
      <c r="AG59" s="27">
        <v>1.4530000000000003</v>
      </c>
      <c r="AH59" s="27">
        <v>1.3890000000000002</v>
      </c>
      <c r="AI59" s="27">
        <v>1.2810000000000001</v>
      </c>
      <c r="AJ59" s="27">
        <v>1.0659999999999998</v>
      </c>
      <c r="AK59" s="27">
        <v>0.91</v>
      </c>
      <c r="AL59" s="27">
        <v>0.79799999999999993</v>
      </c>
      <c r="AM59" s="27">
        <v>0.47700000000000004</v>
      </c>
      <c r="AN59" s="27">
        <v>0.106</v>
      </c>
      <c r="AO59" s="27">
        <v>1046.5250000000003</v>
      </c>
    </row>
    <row r="60" spans="1:41" x14ac:dyDescent="0.25">
      <c r="A60" s="1" t="s">
        <v>87</v>
      </c>
      <c r="B60" s="24">
        <v>46.578001260000001</v>
      </c>
      <c r="C60" s="24">
        <v>40.358999999999995</v>
      </c>
      <c r="D60" s="24">
        <v>35.445000000000007</v>
      </c>
      <c r="E60" s="24">
        <v>30.284999999999989</v>
      </c>
      <c r="F60" s="24">
        <v>26.183999999999997</v>
      </c>
      <c r="G60" s="24">
        <v>23.099999999999998</v>
      </c>
      <c r="H60" s="24">
        <v>20.283000000000005</v>
      </c>
      <c r="I60" s="24">
        <v>17.716000000000001</v>
      </c>
      <c r="J60" s="24">
        <v>15.947999999999997</v>
      </c>
      <c r="K60" s="24">
        <v>14.232999999999999</v>
      </c>
      <c r="L60" s="24">
        <v>12.644999999999998</v>
      </c>
      <c r="M60" s="24">
        <v>11.116999999999997</v>
      </c>
      <c r="N60" s="24">
        <v>9.6579999999999995</v>
      </c>
      <c r="O60" s="24">
        <v>8.2249999999999979</v>
      </c>
      <c r="P60" s="24">
        <v>6.8280000000000003</v>
      </c>
      <c r="Q60" s="24">
        <v>5.3930000000000007</v>
      </c>
      <c r="R60" s="24">
        <v>2.323</v>
      </c>
      <c r="S60" s="24">
        <v>1.4679999999999997</v>
      </c>
      <c r="T60" s="24">
        <v>0.65300000000000002</v>
      </c>
      <c r="U60" s="24">
        <v>0.10800000000000001</v>
      </c>
      <c r="V60" s="24">
        <v>7.4999999999999997E-2</v>
      </c>
      <c r="W60" s="24">
        <v>5.4999999999999993E-2</v>
      </c>
      <c r="X60" s="24">
        <v>3.6000000000000004E-2</v>
      </c>
      <c r="Y60" s="2">
        <v>1.6E-2</v>
      </c>
      <c r="Z60" s="2">
        <v>1E-3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344.09699999999998</v>
      </c>
    </row>
    <row r="61" spans="1:41" x14ac:dyDescent="0.25">
      <c r="A61" s="1" t="s">
        <v>88</v>
      </c>
      <c r="B61" s="24">
        <v>50.461431740000002</v>
      </c>
      <c r="C61" s="24">
        <v>48.076000000000008</v>
      </c>
      <c r="D61" s="24">
        <v>45.835000000000029</v>
      </c>
      <c r="E61" s="24">
        <v>43.363000000000028</v>
      </c>
      <c r="F61" s="24">
        <v>40.886000000000003</v>
      </c>
      <c r="G61" s="24">
        <v>38.365000000000002</v>
      </c>
      <c r="H61" s="24">
        <v>35.999000000000009</v>
      </c>
      <c r="I61" s="24">
        <v>33.603000000000002</v>
      </c>
      <c r="J61" s="24">
        <v>31.285000000000007</v>
      </c>
      <c r="K61" s="24">
        <v>28.932999999999989</v>
      </c>
      <c r="L61" s="24">
        <v>26.59899999999999</v>
      </c>
      <c r="M61" s="24">
        <v>24.227</v>
      </c>
      <c r="N61" s="24">
        <v>21.903999999999996</v>
      </c>
      <c r="O61" s="24">
        <v>19.573</v>
      </c>
      <c r="P61" s="24">
        <v>17.210999999999991</v>
      </c>
      <c r="Q61" s="24">
        <v>14.852999999999994</v>
      </c>
      <c r="R61" s="24">
        <v>12.551</v>
      </c>
      <c r="S61" s="24">
        <v>10.38099999999999</v>
      </c>
      <c r="T61" s="24">
        <v>8.3909999999999947</v>
      </c>
      <c r="U61" s="24">
        <v>6.6339999999999968</v>
      </c>
      <c r="V61" s="24">
        <v>5.2849999999999975</v>
      </c>
      <c r="W61" s="24">
        <v>4.1649999999999974</v>
      </c>
      <c r="X61" s="24">
        <v>3.3169999999999984</v>
      </c>
      <c r="Y61" s="2">
        <v>2.7099999999999986</v>
      </c>
      <c r="Z61" s="2">
        <v>2.3629999999999995</v>
      </c>
      <c r="AA61" s="2">
        <v>2.2040000000000002</v>
      </c>
      <c r="AB61" s="2">
        <v>2.1509999999999998</v>
      </c>
      <c r="AC61" s="2">
        <v>2.069</v>
      </c>
      <c r="AD61" s="2">
        <v>2.0190000000000001</v>
      </c>
      <c r="AE61" s="2">
        <v>1.7350000000000003</v>
      </c>
      <c r="AF61" s="2">
        <v>1.6320000000000001</v>
      </c>
      <c r="AG61" s="2">
        <v>1.4530000000000003</v>
      </c>
      <c r="AH61" s="2">
        <v>1.3890000000000002</v>
      </c>
      <c r="AI61" s="2">
        <v>1.2810000000000001</v>
      </c>
      <c r="AJ61" s="2">
        <v>1.0659999999999998</v>
      </c>
      <c r="AK61" s="2">
        <v>0.91</v>
      </c>
      <c r="AL61" s="2">
        <v>0.79799999999999993</v>
      </c>
      <c r="AM61" s="2">
        <v>0.47700000000000004</v>
      </c>
      <c r="AN61" s="2">
        <v>0.106</v>
      </c>
      <c r="AO61" s="2">
        <v>615.22900000000027</v>
      </c>
    </row>
    <row r="62" spans="1:41" x14ac:dyDescent="0.25">
      <c r="A62" s="1" t="s">
        <v>90</v>
      </c>
      <c r="B62" s="24">
        <v>6.2424118960000001</v>
      </c>
      <c r="C62" s="24">
        <v>5.7569999999999997</v>
      </c>
      <c r="D62" s="24">
        <v>5.6260000000000003</v>
      </c>
      <c r="E62" s="24">
        <v>5.4769999999999994</v>
      </c>
      <c r="F62" s="24">
        <v>5.2740000000000009</v>
      </c>
      <c r="G62" s="24">
        <v>5.0600000000000005</v>
      </c>
      <c r="H62" s="24">
        <v>4.8109999999999999</v>
      </c>
      <c r="I62" s="24">
        <v>4.5469999999999997</v>
      </c>
      <c r="J62" s="24">
        <v>4.2709999999999999</v>
      </c>
      <c r="K62" s="24">
        <v>3.9590000000000005</v>
      </c>
      <c r="L62" s="24">
        <v>3.6290000000000004</v>
      </c>
      <c r="M62" s="24">
        <v>3.294</v>
      </c>
      <c r="N62" s="24">
        <v>2.952</v>
      </c>
      <c r="O62" s="24">
        <v>2.6120000000000001</v>
      </c>
      <c r="P62" s="24">
        <v>2.27</v>
      </c>
      <c r="Q62" s="24">
        <v>1.9479999999999995</v>
      </c>
      <c r="R62" s="24">
        <v>1.681</v>
      </c>
      <c r="S62" s="24">
        <v>1.4609999999999999</v>
      </c>
      <c r="T62" s="24">
        <v>1.2569999999999999</v>
      </c>
      <c r="U62" s="24">
        <v>1.121</v>
      </c>
      <c r="V62" s="24">
        <v>1.0229999999999999</v>
      </c>
      <c r="W62" s="24">
        <v>0.94</v>
      </c>
      <c r="X62" s="24">
        <v>0.86199999999999988</v>
      </c>
      <c r="Y62" s="2">
        <v>0.7619999999999999</v>
      </c>
      <c r="Z62" s="2">
        <v>0.60899999999999999</v>
      </c>
      <c r="AA62" s="2">
        <v>0.44699999999999995</v>
      </c>
      <c r="AB62" s="2">
        <v>0.28799999999999998</v>
      </c>
      <c r="AC62" s="2">
        <v>0.127</v>
      </c>
      <c r="AD62" s="2">
        <v>1.3000000000000001E-2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79.518000000000001</v>
      </c>
    </row>
    <row r="63" spans="1:41" x14ac:dyDescent="0.25">
      <c r="A63" s="1" t="s">
        <v>92</v>
      </c>
      <c r="B63" s="24">
        <v>1.1151347499999997</v>
      </c>
      <c r="C63" s="24">
        <v>0.9910000000000001</v>
      </c>
      <c r="D63" s="24">
        <v>0.88800000000000012</v>
      </c>
      <c r="E63" s="24">
        <v>0.78500000000000014</v>
      </c>
      <c r="F63" s="24">
        <v>0.69600000000000006</v>
      </c>
      <c r="G63" s="24">
        <v>0.60600000000000009</v>
      </c>
      <c r="H63" s="24">
        <v>0.51600000000000001</v>
      </c>
      <c r="I63" s="24">
        <v>0.42599999999999999</v>
      </c>
      <c r="J63" s="24">
        <v>0.34100000000000003</v>
      </c>
      <c r="K63" s="24">
        <v>0.27100000000000002</v>
      </c>
      <c r="L63" s="24">
        <v>0.20900000000000002</v>
      </c>
      <c r="M63" s="24">
        <v>0.161</v>
      </c>
      <c r="N63" s="24">
        <v>0.122</v>
      </c>
      <c r="O63" s="24">
        <v>8.4000000000000005E-2</v>
      </c>
      <c r="P63" s="24">
        <v>4.7E-2</v>
      </c>
      <c r="Q63" s="24">
        <v>8.9999999999999993E-3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7.681</v>
      </c>
    </row>
    <row r="64" spans="1:41" x14ac:dyDescent="0.25">
      <c r="A64" s="22" t="s">
        <v>63</v>
      </c>
      <c r="B64" s="22">
        <f>+B65+B68+B71+B73</f>
        <v>13.563859578999999</v>
      </c>
      <c r="C64" s="22">
        <v>11.731</v>
      </c>
      <c r="D64" s="22">
        <v>10.396000000000003</v>
      </c>
      <c r="E64" s="22">
        <v>9.3379999999999992</v>
      </c>
      <c r="F64" s="22">
        <v>8.4909999999999997</v>
      </c>
      <c r="G64" s="22">
        <v>7.77</v>
      </c>
      <c r="H64" s="22">
        <v>7.0590000000000011</v>
      </c>
      <c r="I64" s="22">
        <v>6.3209999999999997</v>
      </c>
      <c r="J64" s="22">
        <v>5.770999999999999</v>
      </c>
      <c r="K64" s="22">
        <v>5.2640000000000002</v>
      </c>
      <c r="L64" s="22">
        <v>4.8099999999999987</v>
      </c>
      <c r="M64" s="22">
        <v>4.3689999999999998</v>
      </c>
      <c r="N64" s="22">
        <v>3.93</v>
      </c>
      <c r="O64" s="22">
        <v>3.4920000000000004</v>
      </c>
      <c r="P64" s="22">
        <v>3.0540000000000007</v>
      </c>
      <c r="Q64" s="22">
        <v>2.6259999999999999</v>
      </c>
      <c r="R64" s="22">
        <v>2.246</v>
      </c>
      <c r="S64" s="22">
        <v>1.897</v>
      </c>
      <c r="T64" s="22">
        <v>1.5720000000000001</v>
      </c>
      <c r="U64" s="22">
        <v>1.3169999999999999</v>
      </c>
      <c r="V64" s="22">
        <v>1.1399999999999999</v>
      </c>
      <c r="W64" s="22">
        <v>0.99499999999999988</v>
      </c>
      <c r="X64" s="22">
        <v>0.87000000000000011</v>
      </c>
      <c r="Y64" s="19">
        <v>0.76</v>
      </c>
      <c r="Z64" s="19">
        <v>0.60399999999999998</v>
      </c>
      <c r="AA64" s="19">
        <v>0.44499999999999995</v>
      </c>
      <c r="AB64" s="19">
        <v>0.28600000000000003</v>
      </c>
      <c r="AC64" s="19">
        <v>0.127</v>
      </c>
      <c r="AD64" s="19">
        <v>1.5000000000000001E-2</v>
      </c>
      <c r="AE64" s="19">
        <v>0</v>
      </c>
      <c r="AF64" s="19">
        <v>0</v>
      </c>
      <c r="AG64" s="19">
        <v>0</v>
      </c>
      <c r="AH64" s="19">
        <v>0</v>
      </c>
      <c r="AI64" s="19">
        <v>0</v>
      </c>
      <c r="AJ64" s="19">
        <v>0</v>
      </c>
      <c r="AK64" s="19">
        <v>0</v>
      </c>
      <c r="AL64" s="19">
        <v>0</v>
      </c>
      <c r="AM64" s="19">
        <v>0</v>
      </c>
      <c r="AN64" s="19">
        <v>0</v>
      </c>
      <c r="AO64" s="19">
        <v>123.249</v>
      </c>
    </row>
    <row r="65" spans="1:41" x14ac:dyDescent="0.25">
      <c r="A65" s="25" t="s">
        <v>136</v>
      </c>
      <c r="B65" s="26">
        <f>SUM(B66:B67)</f>
        <v>1.0120561210000001</v>
      </c>
      <c r="C65" s="26">
        <v>0.85099999999999998</v>
      </c>
      <c r="D65" s="26">
        <v>0.72700000000000009</v>
      </c>
      <c r="E65" s="26">
        <v>0.60099999999999998</v>
      </c>
      <c r="F65" s="26">
        <v>0.47699999999999998</v>
      </c>
      <c r="G65" s="26">
        <v>0.35199999999999998</v>
      </c>
      <c r="H65" s="26">
        <v>0.22799999999999998</v>
      </c>
      <c r="I65" s="26">
        <v>4.0999999999999995E-2</v>
      </c>
      <c r="J65" s="26">
        <v>2E-3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0</v>
      </c>
      <c r="AO65" s="27">
        <v>4.5460000000000003</v>
      </c>
    </row>
    <row r="66" spans="1:41" x14ac:dyDescent="0.25">
      <c r="A66" s="1" t="s">
        <v>106</v>
      </c>
      <c r="B66" s="24">
        <v>0.62801700399999993</v>
      </c>
      <c r="C66" s="24">
        <v>0.54100000000000004</v>
      </c>
      <c r="D66" s="24">
        <v>0.45600000000000002</v>
      </c>
      <c r="E66" s="24">
        <v>0.36799999999999999</v>
      </c>
      <c r="F66" s="24">
        <v>0.28199999999999997</v>
      </c>
      <c r="G66" s="24">
        <v>0.19500000000000001</v>
      </c>
      <c r="H66" s="24">
        <v>0.109</v>
      </c>
      <c r="I66" s="24">
        <v>2.1999999999999999E-2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2.6009999999999995</v>
      </c>
    </row>
    <row r="67" spans="1:41" x14ac:dyDescent="0.25">
      <c r="A67" s="1" t="s">
        <v>110</v>
      </c>
      <c r="B67" s="24">
        <v>0.38403911700000004</v>
      </c>
      <c r="C67" s="24">
        <v>0.31</v>
      </c>
      <c r="D67" s="24">
        <v>0.27100000000000002</v>
      </c>
      <c r="E67" s="24">
        <v>0.23300000000000004</v>
      </c>
      <c r="F67" s="24">
        <v>0.19500000000000001</v>
      </c>
      <c r="G67" s="24">
        <v>0.157</v>
      </c>
      <c r="H67" s="24">
        <v>0.11899999999999999</v>
      </c>
      <c r="I67" s="24">
        <v>1.9E-2</v>
      </c>
      <c r="J67" s="24">
        <v>2E-3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1.9450000000000005</v>
      </c>
    </row>
    <row r="68" spans="1:41" x14ac:dyDescent="0.25">
      <c r="A68" s="25" t="s">
        <v>137</v>
      </c>
      <c r="B68" s="26">
        <f>SUM(B69:B70)</f>
        <v>0.252117588</v>
      </c>
      <c r="C68" s="26">
        <v>8.0000000000000002E-3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0.13400000000000001</v>
      </c>
    </row>
    <row r="69" spans="1:41" x14ac:dyDescent="0.25">
      <c r="A69" s="1" t="s">
        <v>98</v>
      </c>
      <c r="B69" s="24">
        <v>0.23773182300000001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0.10300000000000001</v>
      </c>
    </row>
    <row r="70" spans="1:41" x14ac:dyDescent="0.25">
      <c r="A70" s="1" t="s">
        <v>127</v>
      </c>
      <c r="B70" s="24">
        <v>1.4385765E-2</v>
      </c>
      <c r="C70" s="24">
        <v>8.0000000000000002E-3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3.1E-2</v>
      </c>
    </row>
    <row r="71" spans="1:41" x14ac:dyDescent="0.25">
      <c r="A71" s="25" t="s">
        <v>139</v>
      </c>
      <c r="B71" s="26">
        <f>+B72</f>
        <v>1.55E-2</v>
      </c>
      <c r="C71" s="26">
        <v>1.2E-2</v>
      </c>
      <c r="D71" s="26">
        <v>1.2E-2</v>
      </c>
      <c r="E71" s="26">
        <v>1.2E-2</v>
      </c>
      <c r="F71" s="26">
        <v>1.2E-2</v>
      </c>
      <c r="G71" s="26">
        <v>1.2E-2</v>
      </c>
      <c r="H71" s="26">
        <v>6.0000000000000001E-3</v>
      </c>
      <c r="I71" s="26">
        <v>6.0000000000000001E-3</v>
      </c>
      <c r="J71" s="26">
        <v>6.0000000000000001E-3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  <c r="U71" s="26">
        <v>0</v>
      </c>
      <c r="V71" s="26">
        <v>0</v>
      </c>
      <c r="W71" s="26">
        <v>0</v>
      </c>
      <c r="X71" s="26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9.3999999999999986E-2</v>
      </c>
    </row>
    <row r="72" spans="1:41" x14ac:dyDescent="0.25">
      <c r="A72" s="1" t="s">
        <v>94</v>
      </c>
      <c r="B72" s="24">
        <v>1.55E-2</v>
      </c>
      <c r="C72" s="24">
        <v>1.2E-2</v>
      </c>
      <c r="D72" s="24">
        <v>1.2E-2</v>
      </c>
      <c r="E72" s="24">
        <v>1.2E-2</v>
      </c>
      <c r="F72" s="24">
        <v>1.2E-2</v>
      </c>
      <c r="G72" s="24">
        <v>1.2E-2</v>
      </c>
      <c r="H72" s="24">
        <v>6.0000000000000001E-3</v>
      </c>
      <c r="I72" s="24">
        <v>6.0000000000000001E-3</v>
      </c>
      <c r="J72" s="24">
        <v>6.0000000000000001E-3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9.3999999999999986E-2</v>
      </c>
    </row>
    <row r="73" spans="1:41" x14ac:dyDescent="0.25">
      <c r="A73" s="25" t="s">
        <v>140</v>
      </c>
      <c r="B73" s="26">
        <f>SUM(B74:B79)</f>
        <v>12.284185869999998</v>
      </c>
      <c r="C73" s="26">
        <v>10.86</v>
      </c>
      <c r="D73" s="26">
        <v>9.6570000000000036</v>
      </c>
      <c r="E73" s="26">
        <v>8.7249999999999996</v>
      </c>
      <c r="F73" s="26">
        <v>8.0019999999999989</v>
      </c>
      <c r="G73" s="26">
        <v>7.4059999999999997</v>
      </c>
      <c r="H73" s="26">
        <v>6.8250000000000011</v>
      </c>
      <c r="I73" s="26">
        <v>6.274</v>
      </c>
      <c r="J73" s="26">
        <v>5.762999999999999</v>
      </c>
      <c r="K73" s="26">
        <v>5.2640000000000002</v>
      </c>
      <c r="L73" s="26">
        <v>4.8099999999999987</v>
      </c>
      <c r="M73" s="26">
        <v>4.3689999999999998</v>
      </c>
      <c r="N73" s="26">
        <v>3.93</v>
      </c>
      <c r="O73" s="26">
        <v>3.4920000000000004</v>
      </c>
      <c r="P73" s="26">
        <v>3.0540000000000007</v>
      </c>
      <c r="Q73" s="26">
        <v>2.6259999999999999</v>
      </c>
      <c r="R73" s="26">
        <v>2.246</v>
      </c>
      <c r="S73" s="26">
        <v>1.897</v>
      </c>
      <c r="T73" s="26">
        <v>1.5720000000000001</v>
      </c>
      <c r="U73" s="26">
        <v>1.3169999999999999</v>
      </c>
      <c r="V73" s="26">
        <v>1.1399999999999999</v>
      </c>
      <c r="W73" s="26">
        <v>0.99499999999999988</v>
      </c>
      <c r="X73" s="26">
        <v>0.87000000000000011</v>
      </c>
      <c r="Y73" s="27">
        <v>0.76</v>
      </c>
      <c r="Z73" s="27">
        <v>0.60399999999999998</v>
      </c>
      <c r="AA73" s="27">
        <v>0.44499999999999995</v>
      </c>
      <c r="AB73" s="27">
        <v>0.28600000000000003</v>
      </c>
      <c r="AC73" s="27">
        <v>0.127</v>
      </c>
      <c r="AD73" s="27">
        <v>1.5000000000000001E-2</v>
      </c>
      <c r="AE73" s="27">
        <v>0</v>
      </c>
      <c r="AF73" s="27">
        <v>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0</v>
      </c>
      <c r="AO73" s="27">
        <v>118.47499999999999</v>
      </c>
    </row>
    <row r="74" spans="1:41" x14ac:dyDescent="0.25">
      <c r="A74" s="1" t="s">
        <v>87</v>
      </c>
      <c r="B74" s="24">
        <v>0.18864731400000001</v>
      </c>
      <c r="C74" s="24">
        <v>9.2999999999999999E-2</v>
      </c>
      <c r="D74" s="24">
        <v>0.08</v>
      </c>
      <c r="E74" s="24">
        <v>3.5999999999999997E-2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0.43099999999999999</v>
      </c>
    </row>
    <row r="75" spans="1:41" x14ac:dyDescent="0.25">
      <c r="A75" s="1" t="s">
        <v>88</v>
      </c>
      <c r="B75" s="24">
        <v>0.91884112399999995</v>
      </c>
      <c r="C75" s="24">
        <v>0.81100000000000017</v>
      </c>
      <c r="D75" s="24">
        <v>0.26700000000000002</v>
      </c>
      <c r="E75" s="24">
        <v>6.3E-2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2.3660000000000005</v>
      </c>
    </row>
    <row r="76" spans="1:41" x14ac:dyDescent="0.25">
      <c r="A76" s="1" t="s">
        <v>89</v>
      </c>
      <c r="B76" s="24">
        <v>0.69234033400000006</v>
      </c>
      <c r="C76" s="24">
        <v>0.625</v>
      </c>
      <c r="D76" s="24">
        <v>0.57799999999999996</v>
      </c>
      <c r="E76" s="24">
        <v>0.53299999999999992</v>
      </c>
      <c r="F76" s="24">
        <v>0.48799999999999999</v>
      </c>
      <c r="G76" s="24">
        <v>0.44100000000000006</v>
      </c>
      <c r="H76" s="24">
        <v>0.39900000000000002</v>
      </c>
      <c r="I76" s="24">
        <v>0.35500000000000004</v>
      </c>
      <c r="J76" s="24">
        <v>0.31600000000000006</v>
      </c>
      <c r="K76" s="24">
        <v>0.27900000000000003</v>
      </c>
      <c r="L76" s="24">
        <v>0.24300000000000005</v>
      </c>
      <c r="M76" s="24">
        <v>0.21500000000000002</v>
      </c>
      <c r="N76" s="24">
        <v>0.19</v>
      </c>
      <c r="O76" s="24">
        <v>0.16800000000000001</v>
      </c>
      <c r="P76" s="24">
        <v>0.14400000000000002</v>
      </c>
      <c r="Q76" s="24">
        <v>0.12000000000000001</v>
      </c>
      <c r="R76" s="24">
        <v>0.1</v>
      </c>
      <c r="S76" s="24">
        <v>0.08</v>
      </c>
      <c r="T76" s="24">
        <v>6.6000000000000003E-2</v>
      </c>
      <c r="U76" s="24">
        <v>4.8000000000000001E-2</v>
      </c>
      <c r="V76" s="24">
        <v>3.6000000000000004E-2</v>
      </c>
      <c r="W76" s="24">
        <v>2.8000000000000004E-2</v>
      </c>
      <c r="X76" s="24">
        <v>2.3E-2</v>
      </c>
      <c r="Y76" s="2">
        <v>1.9999999999999997E-2</v>
      </c>
      <c r="Z76" s="2">
        <v>1.4999999999999999E-2</v>
      </c>
      <c r="AA76" s="2">
        <v>1.0000000000000002E-2</v>
      </c>
      <c r="AB76" s="2">
        <v>7.0000000000000001E-3</v>
      </c>
      <c r="AC76" s="2">
        <v>5.0000000000000001E-3</v>
      </c>
      <c r="AD76" s="2">
        <v>2E-3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6.2310000000000025</v>
      </c>
    </row>
    <row r="77" spans="1:41" x14ac:dyDescent="0.25">
      <c r="A77" s="1" t="s">
        <v>90</v>
      </c>
      <c r="B77" s="24">
        <v>9.8395026549999987</v>
      </c>
      <c r="C77" s="24">
        <v>8.7439999999999998</v>
      </c>
      <c r="D77" s="24">
        <v>8.1990000000000016</v>
      </c>
      <c r="E77" s="24">
        <v>7.6120000000000001</v>
      </c>
      <c r="F77" s="24">
        <v>7.077</v>
      </c>
      <c r="G77" s="24">
        <v>6.5730000000000004</v>
      </c>
      <c r="H77" s="24">
        <v>6.080000000000001</v>
      </c>
      <c r="I77" s="24">
        <v>5.6189999999999998</v>
      </c>
      <c r="J77" s="24">
        <v>5.1899999999999995</v>
      </c>
      <c r="K77" s="24">
        <v>4.7640000000000002</v>
      </c>
      <c r="L77" s="24">
        <v>4.3789999999999987</v>
      </c>
      <c r="M77" s="24">
        <v>3.9939999999999998</v>
      </c>
      <c r="N77" s="24">
        <v>3.6040000000000001</v>
      </c>
      <c r="O77" s="24">
        <v>3.2130000000000001</v>
      </c>
      <c r="P77" s="24">
        <v>2.8230000000000004</v>
      </c>
      <c r="Q77" s="24">
        <v>2.4429999999999996</v>
      </c>
      <c r="R77" s="24">
        <v>2.0979999999999999</v>
      </c>
      <c r="S77" s="24">
        <v>1.7809999999999999</v>
      </c>
      <c r="T77" s="24">
        <v>1.48</v>
      </c>
      <c r="U77" s="24">
        <v>1.252</v>
      </c>
      <c r="V77" s="24">
        <v>1.093</v>
      </c>
      <c r="W77" s="24">
        <v>0.95999999999999985</v>
      </c>
      <c r="X77" s="24">
        <v>0.84400000000000008</v>
      </c>
      <c r="Y77" s="2">
        <v>0.74</v>
      </c>
      <c r="Z77" s="2">
        <v>0.58899999999999997</v>
      </c>
      <c r="AA77" s="2">
        <v>0.43499999999999994</v>
      </c>
      <c r="AB77" s="2">
        <v>0.27900000000000003</v>
      </c>
      <c r="AC77" s="2">
        <v>0.122</v>
      </c>
      <c r="AD77" s="2">
        <v>1.3000000000000001E-2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104.07399999999998</v>
      </c>
    </row>
    <row r="78" spans="1:41" x14ac:dyDescent="0.25">
      <c r="A78" s="1" t="s">
        <v>91</v>
      </c>
      <c r="B78" s="24">
        <v>0.22158684600000003</v>
      </c>
      <c r="C78" s="24">
        <v>0.21700000000000003</v>
      </c>
      <c r="D78" s="24">
        <v>0.20700000000000002</v>
      </c>
      <c r="E78" s="24">
        <v>0.19600000000000001</v>
      </c>
      <c r="F78" s="24">
        <v>0.187</v>
      </c>
      <c r="G78" s="24">
        <v>0.17500000000000002</v>
      </c>
      <c r="H78" s="24">
        <v>0.16300000000000001</v>
      </c>
      <c r="I78" s="24">
        <v>0.153</v>
      </c>
      <c r="J78" s="24">
        <v>0.14000000000000001</v>
      </c>
      <c r="K78" s="24">
        <v>0.128</v>
      </c>
      <c r="L78" s="24">
        <v>0.11699999999999999</v>
      </c>
      <c r="M78" s="24">
        <v>0.10599999999999998</v>
      </c>
      <c r="N78" s="24">
        <v>9.5000000000000001E-2</v>
      </c>
      <c r="O78" s="24">
        <v>8.3000000000000004E-2</v>
      </c>
      <c r="P78" s="24">
        <v>7.0999999999999994E-2</v>
      </c>
      <c r="Q78" s="24">
        <v>0.06</v>
      </c>
      <c r="R78" s="24">
        <v>4.8000000000000001E-2</v>
      </c>
      <c r="S78" s="24">
        <v>3.6000000000000004E-2</v>
      </c>
      <c r="T78" s="24">
        <v>2.6000000000000002E-2</v>
      </c>
      <c r="U78" s="24">
        <v>1.7000000000000001E-2</v>
      </c>
      <c r="V78" s="24">
        <v>1.0999999999999999E-2</v>
      </c>
      <c r="W78" s="24">
        <v>7.0000000000000001E-3</v>
      </c>
      <c r="X78" s="24">
        <v>3.0000000000000001E-3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2.5870000000000011</v>
      </c>
    </row>
    <row r="79" spans="1:41" x14ac:dyDescent="0.25">
      <c r="A79" s="1" t="s">
        <v>92</v>
      </c>
      <c r="B79" s="24">
        <v>0.423267597</v>
      </c>
      <c r="C79" s="24">
        <v>0.37000000000000005</v>
      </c>
      <c r="D79" s="24">
        <v>0.32600000000000001</v>
      </c>
      <c r="E79" s="24">
        <v>0.28500000000000003</v>
      </c>
      <c r="F79" s="24">
        <v>0.25</v>
      </c>
      <c r="G79" s="24">
        <v>0.21700000000000003</v>
      </c>
      <c r="H79" s="24">
        <v>0.18300000000000002</v>
      </c>
      <c r="I79" s="24">
        <v>0.14699999999999999</v>
      </c>
      <c r="J79" s="24">
        <v>0.11699999999999999</v>
      </c>
      <c r="K79" s="24">
        <v>9.3000000000000013E-2</v>
      </c>
      <c r="L79" s="24">
        <v>7.1000000000000008E-2</v>
      </c>
      <c r="M79" s="24">
        <v>5.3999999999999999E-2</v>
      </c>
      <c r="N79" s="24">
        <v>4.1000000000000002E-2</v>
      </c>
      <c r="O79" s="24">
        <v>2.8000000000000001E-2</v>
      </c>
      <c r="P79" s="24">
        <v>1.6E-2</v>
      </c>
      <c r="Q79" s="24">
        <v>3.0000000000000001E-3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2.786</v>
      </c>
    </row>
    <row r="80" spans="1:41" x14ac:dyDescent="0.25">
      <c r="A80" s="22" t="s">
        <v>64</v>
      </c>
      <c r="B80" s="22">
        <f>+B64+B38+B9</f>
        <v>680.06943266000007</v>
      </c>
      <c r="C80" s="22">
        <v>672.07258849562368</v>
      </c>
      <c r="D80" s="22">
        <v>664.58756818014331</v>
      </c>
      <c r="E80" s="22">
        <v>740.63699685904282</v>
      </c>
      <c r="F80" s="22">
        <v>476.75035581472281</v>
      </c>
      <c r="G80" s="22">
        <v>1139.3757844936224</v>
      </c>
      <c r="H80" s="22">
        <v>392.50522271485295</v>
      </c>
      <c r="I80" s="22">
        <v>356.76964811434726</v>
      </c>
      <c r="J80" s="22">
        <v>940.67607679324703</v>
      </c>
      <c r="K80" s="22">
        <v>303.48258036515682</v>
      </c>
      <c r="L80" s="22">
        <v>289.35893932083673</v>
      </c>
      <c r="M80" s="22">
        <v>281.20744289274626</v>
      </c>
      <c r="N80" s="22">
        <v>270.18203115638107</v>
      </c>
      <c r="O80" s="22">
        <v>257.08603115638113</v>
      </c>
      <c r="P80" s="22">
        <v>239.54903115638103</v>
      </c>
      <c r="Q80" s="22">
        <v>266.8650629119233</v>
      </c>
      <c r="R80" s="22">
        <v>195.22409466746558</v>
      </c>
      <c r="S80" s="22">
        <v>173.02954583582988</v>
      </c>
      <c r="T80" s="22">
        <v>150.749</v>
      </c>
      <c r="U80" s="22">
        <v>101.36999999999999</v>
      </c>
      <c r="V80" s="22">
        <v>86.004999999999981</v>
      </c>
      <c r="W80" s="22">
        <v>73.746999999999986</v>
      </c>
      <c r="X80" s="22">
        <v>60.985000000000007</v>
      </c>
      <c r="Y80" s="19">
        <v>53.533000000000001</v>
      </c>
      <c r="Z80" s="19">
        <v>44.150999999999996</v>
      </c>
      <c r="AA80" s="19">
        <v>36.979000000000013</v>
      </c>
      <c r="AB80" s="19">
        <v>72.064000000000007</v>
      </c>
      <c r="AC80" s="19">
        <v>53.432000000000002</v>
      </c>
      <c r="AD80" s="19">
        <v>131.63700000000003</v>
      </c>
      <c r="AE80" s="19">
        <v>40.877000000000002</v>
      </c>
      <c r="AF80" s="19">
        <v>62.417999999999999</v>
      </c>
      <c r="AG80" s="19">
        <v>67.122</v>
      </c>
      <c r="AH80" s="19">
        <v>41.331000000000003</v>
      </c>
      <c r="AI80" s="19">
        <v>88.738</v>
      </c>
      <c r="AJ80" s="19">
        <v>66.75</v>
      </c>
      <c r="AK80" s="19">
        <v>27.29</v>
      </c>
      <c r="AL80" s="19">
        <v>112.699</v>
      </c>
      <c r="AM80" s="19">
        <v>141.62499999999997</v>
      </c>
      <c r="AN80" s="19">
        <v>84.661000000000001</v>
      </c>
      <c r="AO80" s="19">
        <v>10102.254000000001</v>
      </c>
    </row>
    <row r="81" spans="1:5" x14ac:dyDescent="0.25">
      <c r="A81" t="s">
        <v>149</v>
      </c>
    </row>
    <row r="82" spans="1:5" x14ac:dyDescent="0.25">
      <c r="A82" s="156" t="s">
        <v>238</v>
      </c>
      <c r="B82" s="156"/>
      <c r="C82" s="156"/>
      <c r="D82" s="156"/>
      <c r="E82" s="156"/>
    </row>
  </sheetData>
  <mergeCells count="4">
    <mergeCell ref="A5:AO5"/>
    <mergeCell ref="A6:AO6"/>
    <mergeCell ref="A7:AO7"/>
    <mergeCell ref="A82:E82"/>
  </mergeCells>
  <pageMargins left="0.15748031496062992" right="0.15748031496062992" top="0.31496062992125984" bottom="0.15748031496062992" header="0.31496062992125984" footer="0.31496062992125984"/>
  <pageSetup scale="65" orientation="landscape" r:id="rId1"/>
  <rowBreaks count="1" manualBreakCount="1">
    <brk id="37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10</vt:i4>
      </vt:variant>
    </vt:vector>
  </HeadingPairs>
  <TitlesOfParts>
    <vt:vector size="34" baseType="lpstr">
      <vt:lpstr>Portada</vt:lpstr>
      <vt:lpstr>1. Saldos SPNF 2011-2020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8.Deuda Externa- Plan de pago</vt:lpstr>
      <vt:lpstr>9 Alivios DE- Plan de pago</vt:lpstr>
      <vt:lpstr>10. Deuda Interna-Tenedor</vt:lpstr>
      <vt:lpstr>11. Deuda Interna-Plazo  </vt:lpstr>
      <vt:lpstr>Hoja2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Resumen Servicio</vt:lpstr>
      <vt:lpstr>19. Progr. Mensual DEm</vt:lpstr>
      <vt:lpstr>20.Progr. Mensual DIm</vt:lpstr>
      <vt:lpstr>21.Progr. Mensual Aliviosm</vt:lpstr>
      <vt:lpstr>22. tipo de cambio</vt:lpstr>
      <vt:lpstr>__bookmark_1</vt:lpstr>
      <vt:lpstr>__bookmark_2</vt:lpstr>
      <vt:lpstr>'1. Saldos SPNF 2011-2020'!Área_de_impresión</vt:lpstr>
      <vt:lpstr>'18. Resumen Servicio'!Área_de_impresión</vt:lpstr>
      <vt:lpstr>'19. Progr. Mensual DEm'!Área_de_impresión</vt:lpstr>
      <vt:lpstr>Portada!Área_de_impresión</vt:lpstr>
      <vt:lpstr>'15.Deuda Interna- Plan de pago'!Títulos_a_imprimir</vt:lpstr>
      <vt:lpstr>'16. Resumen Plan de Pago'!Títulos_a_imprimir</vt:lpstr>
      <vt:lpstr>'8.Deuda Externa-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usuario</cp:lastModifiedBy>
  <cp:lastPrinted>2022-01-13T16:09:10Z</cp:lastPrinted>
  <dcterms:created xsi:type="dcterms:W3CDTF">2021-12-20T20:18:29Z</dcterms:created>
  <dcterms:modified xsi:type="dcterms:W3CDTF">2022-01-13T17:48:26Z</dcterms:modified>
</cp:coreProperties>
</file>