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03\"/>
    </mc:Choice>
  </mc:AlternateContent>
  <xr:revisionPtr revIDLastSave="0" documentId="8_{49F8A48A-2516-40A3-A30E-C345C350730E}" xr6:coauthVersionLast="47" xr6:coauthVersionMax="47" xr10:uidLastSave="{00000000-0000-0000-0000-000000000000}"/>
  <bookViews>
    <workbookView xWindow="28680" yWindow="465" windowWidth="29040" windowHeight="15840" xr2:uid="{C108601E-5617-4F89-9DA2-1E81FD20B8E1}"/>
  </bookViews>
  <sheets>
    <sheet name="Portada" sheetId="25" r:id="rId1"/>
    <sheet name="1. Saldos SPNF 2011-2020" sheetId="24" r:id="rId2"/>
    <sheet name="2. Deuda Externa-Acreedor" sheetId="10" r:id="rId3"/>
    <sheet name="3. Deuda Externa-Plazo " sheetId="11" r:id="rId4"/>
    <sheet name="4. Deuda Externa-Tasas " sheetId="12" r:id="rId5"/>
    <sheet name="5.Deuda Externa-Moneda " sheetId="13" r:id="rId6"/>
    <sheet name="6.Deuda Externa-Concesionalid " sheetId="14" r:id="rId7"/>
    <sheet name="7.Deuda Externa-Tipo de Deuda " sheetId="15" r:id="rId8"/>
    <sheet name="8. Deuda Externa-Plan de Pagos" sheetId="34" r:id="rId9"/>
    <sheet name="9 Alivios DE- Plan de pago" sheetId="32" r:id="rId10"/>
    <sheet name="10. Deuda Interna-Tenedor" sheetId="1" r:id="rId11"/>
    <sheet name="11. Deuda Interna-Plazo  " sheetId="16" r:id="rId12"/>
    <sheet name="Hoja2" sheetId="19" state="hidden" r:id="rId13"/>
    <sheet name="12. Deuda Interna-Tasas" sheetId="6" r:id="rId14"/>
    <sheet name="13.Deuda Interna-Moneda" sheetId="7" r:id="rId15"/>
    <sheet name="14. Deuda Interna-Tipo de Deuda" sheetId="9" r:id="rId16"/>
    <sheet name="15.Deuda Interna- Plan de pago" sheetId="4" r:id="rId17"/>
    <sheet name="16. Resumen Plan de Pago" sheetId="30" r:id="rId18"/>
    <sheet name="17. Prog. Mensual DEm" sheetId="31" r:id="rId19"/>
    <sheet name="18. Resumen Servicio" sheetId="26" r:id="rId20"/>
    <sheet name="19. Progr. Mensual DEm" sheetId="27" r:id="rId21"/>
    <sheet name="20.Progr. Mensual DIm" sheetId="28" r:id="rId22"/>
    <sheet name="21.Progr. Mensual Aliviosm" sheetId="29" r:id="rId23"/>
    <sheet name="22. tipo de cambio" sheetId="2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</externalReferences>
  <definedNames>
    <definedName name="\0">'[1]esc con 2.4% '!$C$1017</definedName>
    <definedName name="\A">[2]DETALLADO!$A$395</definedName>
    <definedName name="\A2">[3]Info!#REF!</definedName>
    <definedName name="\B">#REF!</definedName>
    <definedName name="\C">#REF!</definedName>
    <definedName name="\D" localSheetId="1">[4]BS2000!#REF!</definedName>
    <definedName name="\D">[4]BS2000!#REF!</definedName>
    <definedName name="\E">#REF!</definedName>
    <definedName name="\F" localSheetId="1">[4]BS2000!#REF!</definedName>
    <definedName name="\F">[4]BS2000!#REF!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[5]CONS!#REF!</definedName>
    <definedName name="\Ñ">#REF!</definedName>
    <definedName name="\O">#REF!</definedName>
    <definedName name="\p" localSheetId="1">'[6]prog-2003'!#REF!</definedName>
    <definedName name="\p">'[7]prog-2003'!#REF!</definedName>
    <definedName name="\Q">#REF!</definedName>
    <definedName name="\R">#REF!</definedName>
    <definedName name="\S">#REF!</definedName>
    <definedName name="\T">#REF!</definedName>
    <definedName name="\T1">#REF!</definedName>
    <definedName name="\T2">#REF!</definedName>
    <definedName name="\U">#REF!</definedName>
    <definedName name="\V">#REF!</definedName>
    <definedName name="\W">#REF!</definedName>
    <definedName name="\X">#REF!</definedName>
    <definedName name="\Y">[2]DETALLADO!$A$410</definedName>
    <definedName name="\Z">#REF!</definedName>
    <definedName name="_.">'[8]Summary table'!#REF!</definedName>
    <definedName name="_?__RIGHT__INTR">#N/A</definedName>
    <definedName name="______Cua13">#REF!</definedName>
    <definedName name="______Cua15">#REF!</definedName>
    <definedName name="______Cua16">#REF!</definedName>
    <definedName name="______Cua17">#REF!</definedName>
    <definedName name="______Cua18">#REF!</definedName>
    <definedName name="______Cua19">#REF!</definedName>
    <definedName name="_____00_Consulta_CEI">'[9]00_Consulta_CEI'!$A$1:$R$2940</definedName>
    <definedName name="_____31_Temp">#REF!</definedName>
    <definedName name="_____Cua13">#REF!</definedName>
    <definedName name="_____Cua15">#REF!</definedName>
    <definedName name="_____Cua16">#REF!</definedName>
    <definedName name="_____Cua17">#REF!</definedName>
    <definedName name="_____Cua18">#REF!</definedName>
    <definedName name="_____Cua19">#REF!</definedName>
    <definedName name="_____PC90">#REF!</definedName>
    <definedName name="____00_Consulta_CEI">'[9]00_Consulta_CEI'!$A$1:$R$2940</definedName>
    <definedName name="____31_Temp">#REF!</definedName>
    <definedName name="____Cua13">#REF!</definedName>
    <definedName name="____Cua15">#REF!</definedName>
    <definedName name="____Cua16">#REF!</definedName>
    <definedName name="____Cua17">#REF!</definedName>
    <definedName name="____Cua18">#REF!</definedName>
    <definedName name="____Cua19">#REF!</definedName>
    <definedName name="____PC90">#REF!</definedName>
    <definedName name="___Cua13">#REF!</definedName>
    <definedName name="___Cua15">#REF!</definedName>
    <definedName name="___Cua16">#REF!</definedName>
    <definedName name="___Cua17">#REF!</definedName>
    <definedName name="___Cua18">#REF!</definedName>
    <definedName name="___Cua19">#REF!</definedName>
    <definedName name="__123" hidden="1">'[10]SNF Córd'!#REF!</definedName>
    <definedName name="__123Graph_A" hidden="1">[2]DETALLADO!$B$267:$B$352</definedName>
    <definedName name="__123Graph_ABSYSASST" hidden="1">[11]interv!$C$37:$K$37</definedName>
    <definedName name="__123Graph_ACBASSETS" hidden="1">[11]interv!$C$34:$K$34</definedName>
    <definedName name="__123Graph_ACBAWKLY" hidden="1">[11]interv!#REF!</definedName>
    <definedName name="__123Graph_AChart1" hidden="1">'[10]SNF Córd'!#REF!</definedName>
    <definedName name="__123Graph_AChart10" hidden="1">'[12]PIB corr'!#REF!</definedName>
    <definedName name="__123Graph_AChart11" hidden="1">'[12]PIB corr'!#REF!</definedName>
    <definedName name="__123Graph_AChart12" hidden="1">'[12]PIB corr'!#REF!</definedName>
    <definedName name="__123Graph_AChart13" hidden="1">'[12]PIB corr'!#REF!</definedName>
    <definedName name="__123Graph_AChart14" hidden="1">'[12]PIB corr'!#REF!</definedName>
    <definedName name="__123Graph_AChart15" hidden="1">'[12]PIB corr'!#REF!</definedName>
    <definedName name="__123Graph_AChart16" hidden="1">'[12]PIB corr'!#REF!</definedName>
    <definedName name="__123Graph_AChart17" hidden="1">'[12]PIB corr'!#REF!</definedName>
    <definedName name="__123Graph_AChart18" hidden="1">'[12]PIB corr'!#REF!</definedName>
    <definedName name="__123Graph_AChart19" hidden="1">'[12]PIB corr'!#REF!</definedName>
    <definedName name="__123Graph_AChart2" hidden="1">'[10]SNF Córd'!#REF!</definedName>
    <definedName name="__123Graph_AChart20" hidden="1">'[12]PIB corr'!#REF!</definedName>
    <definedName name="__123Graph_AChart3" hidden="1">'[10]SNF Córd'!#REF!</definedName>
    <definedName name="__123Graph_AChart4" hidden="1">'[10]SNF Córd'!#REF!</definedName>
    <definedName name="__123Graph_AChart5" hidden="1">'[10]SNF Córd'!#REF!</definedName>
    <definedName name="__123Graph_AChart6" hidden="1">'[12]PIB corr'!#REF!</definedName>
    <definedName name="__123Graph_AChart7" hidden="1">'[12]PIB corr'!#REF!</definedName>
    <definedName name="__123Graph_AChart8" hidden="1">'[12]PIB corr'!#REF!</definedName>
    <definedName name="__123Graph_AChart9" hidden="1">'[12]PIB corr'!#REF!</definedName>
    <definedName name="__123Graph_ACurrent" hidden="1">'[10]SNF Córd'!#REF!</definedName>
    <definedName name="__123Graph_ACURRISS" hidden="1">'[13]CBH old INPUT'!#REF!</definedName>
    <definedName name="__123Graph_AERDOLLAR" hidden="1">'[14]ex rate'!$F$30:$AM$30</definedName>
    <definedName name="__123Graph_AERRUBLE" hidden="1">'[14]ex rate'!$F$31:$AM$31</definedName>
    <definedName name="__123Graph_AEXCH" hidden="1">'[13]CBH old INPUT'!#REF!</definedName>
    <definedName name="__123Graph_AGDP" hidden="1">[15]AQ!#REF!</definedName>
    <definedName name="__123Graph_AGraph1" hidden="1">[16]INFlevel!#REF!</definedName>
    <definedName name="__123Graph_AMIMPMAC" hidden="1">[17]monimp!$E$38:$N$38</definedName>
    <definedName name="__123Graph_AMONIMP" hidden="1">[17]monimp!$E$31:$N$31</definedName>
    <definedName name="__123Graph_AMSWKLY" hidden="1">[17]interv!#REF!</definedName>
    <definedName name="__123Graph_AMULTVELO" hidden="1">[17]interv!$C$31:$K$31</definedName>
    <definedName name="__123Graph_AREALRATE" hidden="1">'[14]ex rate'!$F$36:$AU$36</definedName>
    <definedName name="__123Graph_AREER" hidden="1">[18]ER!#REF!</definedName>
    <definedName name="__123Graph_ARER" hidden="1">#REF!</definedName>
    <definedName name="__123Graph_ARESCOV" hidden="1">[17]fiscout!$J$146:$J$166</definedName>
    <definedName name="__123Graph_ARUBRATE" hidden="1">'[14]ex rate'!$K$37:$AN$37</definedName>
    <definedName name="__123Graph_ASEIGNOR" hidden="1">[19]seignior!#REF!</definedName>
    <definedName name="__123Graph_AUSRATE" hidden="1">'[14]ex rate'!$K$36:$AN$36</definedName>
    <definedName name="__123Graph_B" hidden="1">[20]PFMON!$C$80:$C$160</definedName>
    <definedName name="__123Graph_BBSYSASST" hidden="1">[17]interv!$C$38:$K$38</definedName>
    <definedName name="__123Graph_BCBASSETS" hidden="1">[17]interv!$C$35:$K$35</definedName>
    <definedName name="__123Graph_BCBAWKLY" hidden="1">[17]interv!#REF!</definedName>
    <definedName name="__123Graph_BChart1" hidden="1">'[10]SNF Córd'!#REF!</definedName>
    <definedName name="__123Graph_BChart10" hidden="1">'[12]PIB corr'!#REF!</definedName>
    <definedName name="__123Graph_BChart11" hidden="1">'[12]PIB corr'!#REF!</definedName>
    <definedName name="__123Graph_BChart12" hidden="1">'[12]PIB corr'!#REF!</definedName>
    <definedName name="__123Graph_BChart13" hidden="1">'[12]PIB corr'!#REF!</definedName>
    <definedName name="__123Graph_BChart14" hidden="1">'[12]PIB corr'!#REF!</definedName>
    <definedName name="__123Graph_BChart15" hidden="1">'[12]PIB corr'!#REF!</definedName>
    <definedName name="__123Graph_BChart16" hidden="1">'[12]PIB corr'!#REF!</definedName>
    <definedName name="__123Graph_BChart17" hidden="1">'[12]PIB corr'!#REF!</definedName>
    <definedName name="__123Graph_BChart18" hidden="1">'[12]PIB corr'!#REF!</definedName>
    <definedName name="__123Graph_BChart19" hidden="1">'[12]PIB corr'!#REF!</definedName>
    <definedName name="__123Graph_BChart2" hidden="1">'[10]SNF Córd'!#REF!</definedName>
    <definedName name="__123Graph_BChart20" hidden="1">'[12]PIB corr'!#REF!</definedName>
    <definedName name="__123Graph_BChart3" hidden="1">'[10]SNF Córd'!#REF!</definedName>
    <definedName name="__123Graph_BChart4" hidden="1">'[10]SNF Córd'!#REF!</definedName>
    <definedName name="__123Graph_BChart5" hidden="1">'[10]SNF Córd'!#REF!</definedName>
    <definedName name="__123Graph_BChart6" hidden="1">'[12]PIB corr'!#REF!</definedName>
    <definedName name="__123Graph_BChart7" hidden="1">'[12]PIB corr'!#REF!</definedName>
    <definedName name="__123Graph_BChart8" hidden="1">'[12]PIB corr'!#REF!</definedName>
    <definedName name="__123Graph_BChart9" hidden="1">'[12]PIB corr'!#REF!</definedName>
    <definedName name="__123Graph_BCurrent" hidden="1">'[10]SNF Córd'!#REF!</definedName>
    <definedName name="__123Graph_BERDOLLAR" hidden="1">'[14]ex rate'!$F$36:$AM$36</definedName>
    <definedName name="__123Graph_BERRUBLE" hidden="1">'[14]ex rate'!$F$37:$AM$37</definedName>
    <definedName name="__123Graph_BEXCH" hidden="1">'[13]CBH old INPUT'!#REF!</definedName>
    <definedName name="__123Graph_BGraph1" hidden="1">[16]INFlevel!#REF!</definedName>
    <definedName name="__123Graph_BMONIMP" hidden="1">[17]monimp!$E$38:$N$38</definedName>
    <definedName name="__123Graph_BMSWKLY" hidden="1">[17]interv!#REF!</definedName>
    <definedName name="__123Graph_BMULTVELO" hidden="1">[17]interv!$C$32:$K$32</definedName>
    <definedName name="__123Graph_BREALRATE" hidden="1">'[14]ex rate'!$F$37:$AU$37</definedName>
    <definedName name="__123Graph_BREER" hidden="1">[18]ER!#REF!</definedName>
    <definedName name="__123Graph_BRER" hidden="1">#REF!</definedName>
    <definedName name="__123Graph_BRESCOV" hidden="1">[17]fiscout!$K$146:$K$166</definedName>
    <definedName name="__123Graph_BRUBRATE" hidden="1">'[14]ex rate'!$K$31:$AN$31</definedName>
    <definedName name="__123Graph_BSEIGNOR" hidden="1">[19]seignior!#REF!</definedName>
    <definedName name="__123Graph_BUSRATE" hidden="1">'[14]ex rate'!$K$30:$AN$30</definedName>
    <definedName name="__123Graph_C" hidden="1">[20]PFMON!#REF!</definedName>
    <definedName name="__123Graph_CBSYSASST" hidden="1">[17]interv!$C$39:$K$39</definedName>
    <definedName name="__123Graph_CCBAWKLY" hidden="1">[17]interv!#REF!</definedName>
    <definedName name="__123Graph_CChart1" hidden="1">'[10]SNF Córd'!#REF!</definedName>
    <definedName name="__123Graph_CChart10" hidden="1">'[12]PIB corr'!#REF!</definedName>
    <definedName name="__123Graph_CChart11" hidden="1">'[12]PIB corr'!#REF!</definedName>
    <definedName name="__123Graph_CChart12" hidden="1">'[12]PIB corr'!#REF!</definedName>
    <definedName name="__123Graph_CChart13" hidden="1">'[12]PIB corr'!#REF!</definedName>
    <definedName name="__123Graph_CChart14" hidden="1">'[12]PIB corr'!#REF!</definedName>
    <definedName name="__123Graph_CChart15" hidden="1">'[12]PIB corr'!#REF!</definedName>
    <definedName name="__123Graph_CChart16" hidden="1">'[12]PIB corr'!#REF!</definedName>
    <definedName name="__123Graph_CChart17" hidden="1">'[12]PIB corr'!#REF!</definedName>
    <definedName name="__123Graph_CChart18" hidden="1">'[12]PIB corr'!#REF!</definedName>
    <definedName name="__123Graph_CChart19" hidden="1">'[12]PIB corr'!#REF!</definedName>
    <definedName name="__123Graph_CChart2" hidden="1">'[10]SNF Córd'!#REF!</definedName>
    <definedName name="__123Graph_CChart20" hidden="1">'[12]PIB corr'!#REF!</definedName>
    <definedName name="__123Graph_CChart3" hidden="1">'[10]SNF Córd'!#REF!</definedName>
    <definedName name="__123Graph_CChart4" hidden="1">'[10]SNF Córd'!#REF!</definedName>
    <definedName name="__123Graph_CChart5" hidden="1">'[10]SNF Córd'!#REF!</definedName>
    <definedName name="__123Graph_CChart6" hidden="1">'[12]PIB corr'!#REF!</definedName>
    <definedName name="__123Graph_CChart7" hidden="1">'[12]PIB corr'!#REF!</definedName>
    <definedName name="__123Graph_CChart8" hidden="1">'[12]PIB corr'!#REF!</definedName>
    <definedName name="__123Graph_CChart9" hidden="1">'[12]PIB corr'!#REF!</definedName>
    <definedName name="__123Graph_CCurrent" hidden="1">'[10]SNF Córd'!#REF!</definedName>
    <definedName name="__123Graph_CMONIMP" hidden="1">#REF!</definedName>
    <definedName name="__123Graph_CMSWKLY" hidden="1">#REF!</definedName>
    <definedName name="__123Graph_CREER" hidden="1">[18]ER!#REF!</definedName>
    <definedName name="__123Graph_CRER" hidden="1">#REF!</definedName>
    <definedName name="__123Graph_CRESCOV" hidden="1">[17]fiscout!$I$146:$I$166</definedName>
    <definedName name="__123Graph_D" hidden="1">'[21]1990'!#REF!</definedName>
    <definedName name="__123Graph_DChart1" hidden="1">'[10]SNF Córd'!#REF!</definedName>
    <definedName name="__123Graph_DChart10" hidden="1">'[12]PIB corr'!#REF!</definedName>
    <definedName name="__123Graph_DChart11" hidden="1">'[12]PIB corr'!#REF!</definedName>
    <definedName name="__123Graph_DChart12" hidden="1">'[12]PIB corr'!#REF!</definedName>
    <definedName name="__123Graph_DChart13" hidden="1">'[12]PIB corr'!#REF!</definedName>
    <definedName name="__123Graph_DChart14" hidden="1">'[12]PIB corr'!#REF!</definedName>
    <definedName name="__123Graph_DChart15" hidden="1">'[12]PIB corr'!#REF!</definedName>
    <definedName name="__123Graph_DChart16" hidden="1">'[12]PIB corr'!#REF!</definedName>
    <definedName name="__123Graph_DChart17" hidden="1">'[12]PIB corr'!#REF!</definedName>
    <definedName name="__123Graph_DChart18" hidden="1">'[12]PIB corr'!#REF!</definedName>
    <definedName name="__123Graph_DChart19" hidden="1">'[12]PIB corr'!#REF!</definedName>
    <definedName name="__123Graph_DChart2" hidden="1">'[10]SNF Córd'!#REF!</definedName>
    <definedName name="__123Graph_DChart20" hidden="1">'[12]PIB corr'!#REF!</definedName>
    <definedName name="__123Graph_DChart3" hidden="1">'[10]SNF Córd'!#REF!</definedName>
    <definedName name="__123Graph_DChart4" hidden="1">'[10]SNF Córd'!#REF!</definedName>
    <definedName name="__123Graph_DChart5" hidden="1">'[10]SNF Córd'!#REF!</definedName>
    <definedName name="__123Graph_DChart6" hidden="1">'[12]PIB corr'!#REF!</definedName>
    <definedName name="__123Graph_DChart7" hidden="1">'[12]PIB corr'!#REF!</definedName>
    <definedName name="__123Graph_DChart8" hidden="1">'[12]PIB corr'!#REF!</definedName>
    <definedName name="__123Graph_DChart9" hidden="1">'[12]PIB corr'!#REF!</definedName>
    <definedName name="__123Graph_DCurrent" hidden="1">'[10]SNF Córd'!#REF!</definedName>
    <definedName name="__123Graph_DEXCH" hidden="1">'[13]CBH old INPUT'!#REF!</definedName>
    <definedName name="__123Graph_DMIMPMAC" hidden="1">#REF!</definedName>
    <definedName name="__123Graph_DMONIMP" hidden="1">#REF!</definedName>
    <definedName name="__123Graph_E" hidden="1">'[21]1990'!#REF!</definedName>
    <definedName name="__123Graph_EChart1" hidden="1">'[10]SNF Córd'!#REF!</definedName>
    <definedName name="__123Graph_EChart10" hidden="1">'[12]PIB corr'!#REF!</definedName>
    <definedName name="__123Graph_EChart11" hidden="1">'[12]PIB corr'!#REF!</definedName>
    <definedName name="__123Graph_EChart12" hidden="1">'[12]PIB corr'!#REF!</definedName>
    <definedName name="__123Graph_EChart13" hidden="1">'[12]PIB corr'!#REF!</definedName>
    <definedName name="__123Graph_EChart14" hidden="1">'[12]PIB corr'!#REF!</definedName>
    <definedName name="__123Graph_EChart15" hidden="1">'[12]PIB corr'!#REF!</definedName>
    <definedName name="__123Graph_EChart16" hidden="1">'[12]PIB corr'!#REF!</definedName>
    <definedName name="__123Graph_EChart17" hidden="1">'[12]PIB corr'!#REF!</definedName>
    <definedName name="__123Graph_EChart18" hidden="1">'[12]PIB corr'!#REF!</definedName>
    <definedName name="__123Graph_EChart19" hidden="1">'[12]PIB corr'!#REF!</definedName>
    <definedName name="__123Graph_EChart2" hidden="1">'[10]SNF Córd'!#REF!</definedName>
    <definedName name="__123Graph_EChart20" hidden="1">'[12]PIB corr'!#REF!</definedName>
    <definedName name="__123Graph_EChart3" hidden="1">'[10]SNF Córd'!#REF!</definedName>
    <definedName name="__123Graph_EChart4" hidden="1">'[10]SNF Córd'!#REF!</definedName>
    <definedName name="__123Graph_EChart5" hidden="1">'[10]SNF Córd'!#REF!</definedName>
    <definedName name="__123Graph_EChart6" hidden="1">'[12]PIB corr'!#REF!</definedName>
    <definedName name="__123Graph_EChart7" hidden="1">'[12]PIB corr'!#REF!</definedName>
    <definedName name="__123Graph_EChart8" hidden="1">'[12]PIB corr'!#REF!</definedName>
    <definedName name="__123Graph_EChart9" hidden="1">'[12]PIB corr'!#REF!</definedName>
    <definedName name="__123Graph_ECurrent" hidden="1">'[10]SNF Córd'!#REF!</definedName>
    <definedName name="__123Graph_EEXCH" hidden="1">'[13]CBH old INPUT'!#REF!</definedName>
    <definedName name="__123Graph_EMIMPMAC" hidden="1">#REF!</definedName>
    <definedName name="__123Graph_EMONIMP" hidden="1">#REF!</definedName>
    <definedName name="__123Graph_F" hidden="1">'[21]1990'!#REF!</definedName>
    <definedName name="__123Graph_FChart1" hidden="1">'[10]SNF Córd'!#REF!</definedName>
    <definedName name="__123Graph_FChart10" hidden="1">'[12]PIB corr'!#REF!</definedName>
    <definedName name="__123Graph_FChart11" hidden="1">'[12]PIB corr'!#REF!</definedName>
    <definedName name="__123Graph_FChart12" hidden="1">'[12]PIB corr'!#REF!</definedName>
    <definedName name="__123Graph_FChart13" hidden="1">'[12]PIB corr'!#REF!</definedName>
    <definedName name="__123Graph_FChart14" hidden="1">'[12]PIB corr'!#REF!</definedName>
    <definedName name="__123Graph_FChart15" hidden="1">'[12]PIB corr'!#REF!</definedName>
    <definedName name="__123Graph_FChart16" hidden="1">'[12]PIB corr'!#REF!</definedName>
    <definedName name="__123Graph_FChart17" hidden="1">'[12]PIB corr'!#REF!</definedName>
    <definedName name="__123Graph_FChart18" hidden="1">'[12]PIB corr'!#REF!</definedName>
    <definedName name="__123Graph_FChart19" hidden="1">'[12]PIB corr'!#REF!</definedName>
    <definedName name="__123Graph_FChart2" hidden="1">'[10]SNF Córd'!#REF!</definedName>
    <definedName name="__123Graph_FChart20" hidden="1">'[12]PIB corr'!#REF!</definedName>
    <definedName name="__123Graph_FChart3" hidden="1">'[10]SNF Córd'!#REF!</definedName>
    <definedName name="__123Graph_FChart4" hidden="1">'[10]SNF Córd'!#REF!</definedName>
    <definedName name="__123Graph_FChart5" hidden="1">'[10]SNF Córd'!#REF!</definedName>
    <definedName name="__123Graph_FChart6" hidden="1">'[12]PIB corr'!#REF!</definedName>
    <definedName name="__123Graph_FChart7" hidden="1">'[12]PIB corr'!#REF!</definedName>
    <definedName name="__123Graph_FChart8" hidden="1">'[12]PIB corr'!#REF!</definedName>
    <definedName name="__123Graph_FChart9" hidden="1">'[12]PIB corr'!#REF!</definedName>
    <definedName name="__123Graph_FCurrent" hidden="1">'[10]SNF Córd'!#REF!</definedName>
    <definedName name="__123Graph_FMONIMP" hidden="1">#REF!</definedName>
    <definedName name="__123Graph_X" hidden="1">[20]PFMON!$B$80:$B$161</definedName>
    <definedName name="__123Graph_XBSYSASST" hidden="1">#REF!</definedName>
    <definedName name="__123Graph_XCBASSETS" hidden="1">#REF!</definedName>
    <definedName name="__123Graph_XCBAWKLY" hidden="1">#REF!</definedName>
    <definedName name="__123Graph_XChart1" hidden="1">'[22]Summary BOP'!#REF!</definedName>
    <definedName name="__123Graph_XChart10" hidden="1">'[12]PIB corr'!#REF!</definedName>
    <definedName name="__123Graph_XChart11" hidden="1">'[12]PIB corr'!#REF!</definedName>
    <definedName name="__123Graph_XChart12" hidden="1">'[12]PIB corr'!#REF!</definedName>
    <definedName name="__123Graph_XChart13" hidden="1">'[12]PIB corr'!#REF!</definedName>
    <definedName name="__123Graph_XChart14" hidden="1">'[12]PIB corr'!#REF!</definedName>
    <definedName name="__123Graph_XChart15" hidden="1">'[12]PIB corr'!#REF!</definedName>
    <definedName name="__123Graph_XChart16" hidden="1">'[12]PIB corr'!#REF!</definedName>
    <definedName name="__123Graph_XChart17" hidden="1">'[12]PIB corr'!#REF!</definedName>
    <definedName name="__123Graph_XChart18" hidden="1">'[12]PIB corr'!#REF!</definedName>
    <definedName name="__123Graph_XChart19" hidden="1">'[12]PIB corr'!#REF!</definedName>
    <definedName name="__123Graph_XChart20" hidden="1">'[12]PIB corr'!#REF!</definedName>
    <definedName name="__123Graph_XChart6" hidden="1">'[12]PIB corr'!#REF!</definedName>
    <definedName name="__123Graph_XChart7" hidden="1">'[12]PIB corr'!#REF!</definedName>
    <definedName name="__123Graph_XChart8" hidden="1">'[12]PIB corr'!#REF!</definedName>
    <definedName name="__123Graph_XChart9" hidden="1">'[12]PIB corr'!#REF!</definedName>
    <definedName name="__123Graph_XERDOLLAR" hidden="1">'[14]ex rate'!$F$15:$AM$15</definedName>
    <definedName name="__123Graph_XERRUBLE" hidden="1">'[14]ex rate'!$F$15:$AM$15</definedName>
    <definedName name="__123Graph_XMIMPMAC" hidden="1">#REF!</definedName>
    <definedName name="__123Graph_XMSWKLY" hidden="1">#REF!</definedName>
    <definedName name="__123Graph_XRUBRATE" hidden="1">'[14]ex rate'!$K$15:$AN$15</definedName>
    <definedName name="__123Graph_XUSRATE" hidden="1">'[14]ex rate'!$K$15:$AN$15</definedName>
    <definedName name="__bookmark_1">'22. tipo de cambio'!$A$5:$V$21</definedName>
    <definedName name="__bookmark_2">'22. tipo de cambio'!$D$6:$T$21</definedName>
    <definedName name="__Cua13">#REF!</definedName>
    <definedName name="__Cua15">#REF!</definedName>
    <definedName name="__Cua16">#REF!</definedName>
    <definedName name="__Cua17">#REF!</definedName>
    <definedName name="__Cua18">#REF!</definedName>
    <definedName name="__Cua19">#REF!</definedName>
    <definedName name="__PC90">#REF!</definedName>
    <definedName name="_0_CEI_CCAS">#REF!</definedName>
    <definedName name="_0_Consulta_CEI">#REF!</definedName>
    <definedName name="_00_Consulta_CEI">'[9]00_Consulta_CEI'!$A$1:$R$2940</definedName>
    <definedName name="_1">#REF!</definedName>
    <definedName name="_1_00_Consulta_CEI">'[9]00_Consulta_CEI'!$A$1:$R$2940</definedName>
    <definedName name="_10">#REF!</definedName>
    <definedName name="_1IMPRESION">#REF!</definedName>
    <definedName name="_2">#REF!</definedName>
    <definedName name="_2_31_Temp">#REF!</definedName>
    <definedName name="_2IMPRESION">#REF!</definedName>
    <definedName name="_3">#REF!</definedName>
    <definedName name="_31_Temp">#REF!</definedName>
    <definedName name="_4">#REF!</definedName>
    <definedName name="_5">#REF!</definedName>
    <definedName name="_6">#REF!</definedName>
    <definedName name="_7">#REF!</definedName>
    <definedName name="_9">#REF!</definedName>
    <definedName name="_90">#REF!</definedName>
    <definedName name="_A">#N/A</definedName>
    <definedName name="_A23">[3]Info!#REF!</definedName>
    <definedName name="_abs1">#REF!</definedName>
    <definedName name="_abs2">#REF!</definedName>
    <definedName name="_abs3">#REF!</definedName>
    <definedName name="_aBZ7">#REF!</definedName>
    <definedName name="_ABZ8">#REF!</definedName>
    <definedName name="_aen1">#REF!</definedName>
    <definedName name="_aen2">#REF!</definedName>
    <definedName name="_bem98">[23]Programa!#REF!</definedName>
    <definedName name="_BOP1">#REF!</definedName>
    <definedName name="_BOP2">#REF!</definedName>
    <definedName name="_CEL96">#REF!</definedName>
    <definedName name="_Cua13">#REF!</definedName>
    <definedName name="_Cua15">#REF!</definedName>
    <definedName name="_Cua16">#REF!</definedName>
    <definedName name="_Cua17">#REF!</definedName>
    <definedName name="_Cua18">#REF!</definedName>
    <definedName name="_Cua19">#REF!</definedName>
    <definedName name="_cud21">#REF!</definedName>
    <definedName name="_D">#REF!</definedName>
    <definedName name="_dcc2000">#REF!</definedName>
    <definedName name="_dcc2001">#REF!</definedName>
    <definedName name="_dcc2002">#REF!</definedName>
    <definedName name="_dcc2003">#REF!</definedName>
    <definedName name="_dcc98">[23]Programa!#REF!</definedName>
    <definedName name="_dcc99">#REF!</definedName>
    <definedName name="_DIA1">#REF!</definedName>
    <definedName name="_dic96">#REF!</definedName>
    <definedName name="_dic97">#REF!</definedName>
    <definedName name="_emi2000">#REF!</definedName>
    <definedName name="_emi2001">#REF!</definedName>
    <definedName name="_emi2002">#REF!</definedName>
    <definedName name="_emi2003">#REF!</definedName>
    <definedName name="_emi98">#REF!</definedName>
    <definedName name="_emi99">#REF!</definedName>
    <definedName name="_Equilibre_Epargne_Investissement">#REF!</definedName>
    <definedName name="_EXP2">[24]Exp!#REF!</definedName>
    <definedName name="_EXP5">#REF!</definedName>
    <definedName name="_EXP6">#REF!</definedName>
    <definedName name="_EXP7">#REF!</definedName>
    <definedName name="_EXP9">#REF!</definedName>
    <definedName name="_EXR1">#REF!</definedName>
    <definedName name="_EXR2">#REF!</definedName>
    <definedName name="_EXR3">#REF!</definedName>
    <definedName name="_f">#N/A</definedName>
    <definedName name="_fig3">#REF!</definedName>
    <definedName name="_Fill" hidden="1">#REF!</definedName>
    <definedName name="_Fill1" hidden="1">#REF!</definedName>
    <definedName name="_filterd" hidden="1">[25]C!$P$428:$T$428</definedName>
    <definedName name="_xlnm._FilterDatabase" hidden="1">[26]C!$P$428:$T$428</definedName>
    <definedName name="_Financement_Deficit">#REF!</definedName>
    <definedName name="_FIS96">#REF!</definedName>
    <definedName name="_FXVXTRAVA_A160">#REF!</definedName>
    <definedName name="_FXVXTRAVB_A1..">#REF!</definedName>
    <definedName name="_gfd2" hidden="1">{"mt1",#N/A,FALSE,"Debt";"mt2",#N/A,FALSE,"Debt";"mt3",#N/A,FALSE,"Debt";"mt4",#N/A,FALSE,"Debt";"mt5",#N/A,FALSE,"Debt";"mt6",#N/A,FALSE,"Debt";"mt7",#N/A,FALSE,"Debt"}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Indicateurs_1">#REF!</definedName>
    <definedName name="_Indicateurs_2">#REF!</definedName>
    <definedName name="_Indicateurs_Zone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98">#REF!</definedName>
    <definedName name="_ipc99">#REF!</definedName>
    <definedName name="_jun96">#REF!</definedName>
    <definedName name="_jun97">#REF!</definedName>
    <definedName name="_Key1" hidden="1">[27]Info!#REF!</definedName>
    <definedName name="_Key12" hidden="1">[3]Info!#REF!</definedName>
    <definedName name="_Key2" hidden="1">#REF!</definedName>
    <definedName name="_key3" hidden="1">#REF!</definedName>
    <definedName name="_Key4" hidden="1">#REF!</definedName>
    <definedName name="_lyf5" hidden="1">{#N/A,#N/A,FALSE,"PUBLEXP"}</definedName>
    <definedName name="_mar96">#REF!</definedName>
    <definedName name="_mar97">#REF!</definedName>
    <definedName name="_MAT4" hidden="1">{"'para SB'!$A$1420:$F$1479"}</definedName>
    <definedName name="_MatMult_A" hidden="1">#REF!</definedName>
    <definedName name="_MatMult_B" hidden="1">#REF!</definedName>
    <definedName name="_MCV1">[28]Q2!$E$64:$AH$64</definedName>
    <definedName name="_me98">[23]Programa!#REF!</definedName>
    <definedName name="_mes95">#REF!</definedName>
    <definedName name="_min1">[29]minor!$A$7:$AU$50</definedName>
    <definedName name="_min2">[29]minor!$A$111:$AU$143</definedName>
    <definedName name="_min3">[29]minor!$A$145:$AU$174</definedName>
    <definedName name="_min4">[29]minor!$A$177:$AU$208</definedName>
    <definedName name="_min5">[29]minor!$A$210:$AU$238</definedName>
    <definedName name="_min6">[29]minor!$A$240:$AU$268</definedName>
    <definedName name="_mk14">[30]NFPEntps!#REF!</definedName>
    <definedName name="_MTS2">'[31]Annual Tables'!#REF!</definedName>
    <definedName name="_NA1">[32]raw!#REF!</definedName>
    <definedName name="_NA2">[32]raw!#REF!</definedName>
    <definedName name="_NA3">[32]raw!#REF!</definedName>
    <definedName name="_NB1">[32]raw!#REF!</definedName>
    <definedName name="_NB2">[32]raw!#REF!</definedName>
    <definedName name="_NC1">[32]raw!#REF!</definedName>
    <definedName name="_NC3">[32]raw!#REF!</definedName>
    <definedName name="_NC4">[32]raw!#REF!</definedName>
    <definedName name="_NIC02">#REF!</definedName>
    <definedName name="_NIC03">#REF!</definedName>
    <definedName name="_NIC06">#REF!</definedName>
    <definedName name="_NIC07">#REF!</definedName>
    <definedName name="_NIC09">#REF!</definedName>
    <definedName name="_NIC10">#REF!</definedName>
    <definedName name="_NIC11">#REF!</definedName>
    <definedName name="_NIC12">#REF!</definedName>
    <definedName name="_NIC13">#REF!</definedName>
    <definedName name="_NIC15">#REF!</definedName>
    <definedName name="_NIC16">#REF!</definedName>
    <definedName name="_NOV8" hidden="1">{"'para SB'!$A$1420:$F$1479"}</definedName>
    <definedName name="_npp2000">#REF!</definedName>
    <definedName name="_npp2001">#REF!</definedName>
    <definedName name="_npp2002">#REF!</definedName>
    <definedName name="_npp2003">#REF!</definedName>
    <definedName name="_npp98">#REF!</definedName>
    <definedName name="_npp99">#REF!</definedName>
    <definedName name="_OCT95">'[33]FINANC-95'!$A$1:$D$35</definedName>
    <definedName name="_oma1">[29]omas!$A$1:$AH$31</definedName>
    <definedName name="_oma2">[29]omas!$A$32:$AH$73</definedName>
    <definedName name="_oma3">[29]omas!$A$80:$AH$120</definedName>
    <definedName name="_Order1" hidden="1">255</definedName>
    <definedName name="_Order2" hidden="1">255</definedName>
    <definedName name="_OUT1">#REF!</definedName>
    <definedName name="_OUT2">'[34]Serv&amp;Trans'!#REF!</definedName>
    <definedName name="_OUT3">#REF!</definedName>
    <definedName name="_OUT4">#REF!</definedName>
    <definedName name="_OUT5">#REF!</definedName>
    <definedName name="_OUT6">#REF!</definedName>
    <definedName name="_OUT7">#REF!</definedName>
    <definedName name="_P">#REF!</definedName>
    <definedName name="_PAG2">[31]Index!#REF!</definedName>
    <definedName name="_PAG3">[31]Index!#REF!</definedName>
    <definedName name="_PAG4">[31]Index!#REF!</definedName>
    <definedName name="_PAG5">[31]Index!#REF!</definedName>
    <definedName name="_PAG6">[31]Index!#REF!</definedName>
    <definedName name="_PAG7">#REF!</definedName>
    <definedName name="_Parse_In" hidden="1">#REF!</definedName>
    <definedName name="_Parse_Out" hidden="1">#REF!</definedName>
    <definedName name="_PC90">#REF!</definedName>
    <definedName name="_pib2000">#REF!</definedName>
    <definedName name="_pib2001">#REF!</definedName>
    <definedName name="_pib2002">#REF!</definedName>
    <definedName name="_pib2003">#REF!</definedName>
    <definedName name="_PIB91">'[12]PIB corr'!#REF!</definedName>
    <definedName name="_pib98">[23]Programa!#REF!</definedName>
    <definedName name="_pib99">#REF!</definedName>
    <definedName name="_POR96">#REF!</definedName>
    <definedName name="_pri1">#REF!</definedName>
    <definedName name="_pri2">#REF!</definedName>
    <definedName name="_PRN96">#REF!</definedName>
    <definedName name="_qqq1" hidden="1">{#N/A,#N/A,FALSE,"EXTRABUDGT"}</definedName>
    <definedName name="_r">[35]Base!$CY1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p1">#REF!</definedName>
    <definedName name="_RES2">[36]RES!#REF!</definedName>
    <definedName name="_rge1">#REF!</definedName>
    <definedName name="_SE3">'[1]esc con 2.4% '!$E$1068</definedName>
    <definedName name="_SE4">'[1]esc con 2.4% '!$F$1068</definedName>
    <definedName name="_SE5">'[1]esc con 2.4% '!$G$1068</definedName>
    <definedName name="_SE6">'[1]esc con 2.4% '!$H$1068</definedName>
    <definedName name="_set96">#REF!</definedName>
    <definedName name="_set97">#REF!</definedName>
    <definedName name="_SG1">[35]Base!$DI1</definedName>
    <definedName name="_SG2">[35]Base!$DK1</definedName>
    <definedName name="_Sort" hidden="1">#REF!</definedName>
    <definedName name="_SP96" localSheetId="1">'[6]prog-2003'!#REF!</definedName>
    <definedName name="_SP96">'[7]prog-2003'!#REF!</definedName>
    <definedName name="_SP97" localSheetId="1">'[6]prog-2003'!#REF!</definedName>
    <definedName name="_SP97">'[7]prog-2003'!#REF!</definedName>
    <definedName name="_sr3">#REF!</definedName>
    <definedName name="_SRN96">#REF!</definedName>
    <definedName name="_SRT11" hidden="1">{"Minpmon",#N/A,FALSE,"Monthinput"}</definedName>
    <definedName name="_SUM1">#REF!</definedName>
    <definedName name="_SUM2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47">#REF!</definedName>
    <definedName name="_Tab5">#REF!</definedName>
    <definedName name="_Tab6">#REF!</definedName>
    <definedName name="_Tab7">#REF!</definedName>
    <definedName name="_Tab8">#REF!</definedName>
    <definedName name="_Tab9">#REF!</definedName>
    <definedName name="_tc30">#REF!</definedName>
    <definedName name="_tc99">'[37]PROYECCIONES-PM 2000mod'!$B$29</definedName>
    <definedName name="_TOT1">#REF!</definedName>
    <definedName name="_TST1">'[1]esc con 2.4% '!$B$135</definedName>
    <definedName name="_TST2">'[1]esc con 2.4% '!$B$261</definedName>
    <definedName name="_TST3">'[1]esc con 2.4% '!$A$226:$Z$958</definedName>
    <definedName name="_UES96">#REF!</definedName>
    <definedName name="_WEO1">#REF!</definedName>
    <definedName name="_WEO2">#REF!</definedName>
    <definedName name="_YR0110">[24]Imp:Trade!$O$9:$R$464</definedName>
    <definedName name="_YR89">[24]Imp:Trade!$C$9:$C$464</definedName>
    <definedName name="_YR90">[24]Imp:Trade!$D$9:$D$464</definedName>
    <definedName name="_YR91">[24]Imp:Trade!$E$9:$E$464</definedName>
    <definedName name="_YR92">[24]Imp:Trade!$F$9:$F$464</definedName>
    <definedName name="_YR93">[24]Imp:Trade!$G$9:$G$464</definedName>
    <definedName name="_YR94">[24]Imp:Trade!$H$9:$H$464</definedName>
    <definedName name="_YR95">[24]Imp:Trade!$I$9:$I$464</definedName>
    <definedName name="_Z">[24]Imp!#REF!</definedName>
    <definedName name="A">#N/A</definedName>
    <definedName name="A_IMPRESIÓN_IM" localSheetId="1">#REF!</definedName>
    <definedName name="A_IMPRESIÓN_IM">#REF!</definedName>
    <definedName name="A1_">[38]Sum1!#REF!</definedName>
    <definedName name="AA">#REF!</definedName>
    <definedName name="AA__Contents_and_file_description">#REF!</definedName>
    <definedName name="AAA">#REF!</definedName>
    <definedName name="aaaaa">#REF!</definedName>
    <definedName name="aaaaaa" hidden="1">{"Riqfin97",#N/A,FALSE,"Tran";"Riqfinpro",#N/A,FALSE,"Tran"}</definedName>
    <definedName name="aab" hidden="1">{"Riqfin97",#N/A,FALSE,"Tran";"Riqfinpro",#N/A,FALSE,"Tran"}</definedName>
    <definedName name="aab_1" hidden="1">{"Riqfin97",#N/A,FALSE,"Tran";"Riqfinpro",#N/A,FALSE,"Tran"}</definedName>
    <definedName name="aab_1_1" hidden="1">{"Riqfin97",#N/A,FALSE,"Tran";"Riqfinpro",#N/A,FALSE,"Tran"}</definedName>
    <definedName name="aab_1_2" hidden="1">{"Riqfin97",#N/A,FALSE,"Tran";"Riqfinpro",#N/A,FALSE,"Tran"}</definedName>
    <definedName name="aab_1_3" hidden="1">{"Riqfin97",#N/A,FALSE,"Tran";"Riqfinpro",#N/A,FALSE,"Tran"}</definedName>
    <definedName name="aab_1_4" hidden="1">{"Riqfin97",#N/A,FALSE,"Tran";"Riqfinpro",#N/A,FALSE,"Tran"}</definedName>
    <definedName name="aab_2" hidden="1">{"Riqfin97",#N/A,FALSE,"Tran";"Riqfinpro",#N/A,FALSE,"Tran"}</definedName>
    <definedName name="aab_3" hidden="1">{"Riqfin97",#N/A,FALSE,"Tran";"Riqfinpro",#N/A,FALSE,"Tran"}</definedName>
    <definedName name="aab_4" hidden="1">{"Riqfin97",#N/A,FALSE,"Tran";"Riqfinpro",#N/A,FALSE,"Tran"}</definedName>
    <definedName name="abac" hidden="1">{"'boletin'!$A$1:$R$73"}</definedName>
    <definedName name="ABBB">#REF!</definedName>
    <definedName name="abc" hidden="1">{"'boletin'!$A$1:$R$73"}</definedName>
    <definedName name="abr">[23]Programa!#REF!</definedName>
    <definedName name="abs">#REF!</definedName>
    <definedName name="ABSO">[35]Base!$C1</definedName>
    <definedName name="Accumulated_flows">[39]Program!#REF!</definedName>
    <definedName name="ACPAZ96">#REF!</definedName>
    <definedName name="activas">#REF!</definedName>
    <definedName name="ACTIVATE">#REF!</definedName>
    <definedName name="ad" hidden="1">{"Riqfin97",#N/A,FALSE,"Tran";"Riqfinpro",#N/A,FALSE,"Tran"}</definedName>
    <definedName name="ad_1" hidden="1">{"Riqfin97",#N/A,FALSE,"Tran";"Riqfinpro",#N/A,FALSE,"Tran"}</definedName>
    <definedName name="ad_1_1" hidden="1">{"Riqfin97",#N/A,FALSE,"Tran";"Riqfinpro",#N/A,FALSE,"Tran"}</definedName>
    <definedName name="ad_1_2" hidden="1">{"Riqfin97",#N/A,FALSE,"Tran";"Riqfinpro",#N/A,FALSE,"Tran"}</definedName>
    <definedName name="ad_1_3" hidden="1">{"Riqfin97",#N/A,FALSE,"Tran";"Riqfinpro",#N/A,FALSE,"Tran"}</definedName>
    <definedName name="ad_1_4" hidden="1">{"Riqfin97",#N/A,FALSE,"Tran";"Riqfinpro",#N/A,FALSE,"Tran"}</definedName>
    <definedName name="ad_2" hidden="1">{"Riqfin97",#N/A,FALSE,"Tran";"Riqfinpro",#N/A,FALSE,"Tran"}</definedName>
    <definedName name="ad_3" hidden="1">{"Riqfin97",#N/A,FALSE,"Tran";"Riqfinpro",#N/A,FALSE,"Tran"}</definedName>
    <definedName name="ad_4" hidden="1">{"Riqfin97",#N/A,FALSE,"Tran";"Riqfinpro",#N/A,FALSE,"Tran"}</definedName>
    <definedName name="Adb">'[40]Debt 2009'!#REF!</definedName>
    <definedName name="Adf">'[40]Debt 2009'!#REF!</definedName>
    <definedName name="adf_1" hidden="1">{"Riqfin97",#N/A,FALSE,"Tran";"Riqfinpro",#N/A,FALSE,"Tran"}</definedName>
    <definedName name="adf_1_1" hidden="1">{"Riqfin97",#N/A,FALSE,"Tran";"Riqfinpro",#N/A,FALSE,"Tran"}</definedName>
    <definedName name="adf_1_2" hidden="1">{"Riqfin97",#N/A,FALSE,"Tran";"Riqfinpro",#N/A,FALSE,"Tran"}</definedName>
    <definedName name="adf_1_3" hidden="1">{"Riqfin97",#N/A,FALSE,"Tran";"Riqfinpro",#N/A,FALSE,"Tran"}</definedName>
    <definedName name="adf_1_4" hidden="1">{"Riqfin97",#N/A,FALSE,"Tran";"Riqfinpro",#N/A,FALSE,"Tran"}</definedName>
    <definedName name="adf_2" hidden="1">{"Riqfin97",#N/A,FALSE,"Tran";"Riqfinpro",#N/A,FALSE,"Tran"}</definedName>
    <definedName name="adf_3" hidden="1">{"Riqfin97",#N/A,FALSE,"Tran";"Riqfinpro",#N/A,FALSE,"Tran"}</definedName>
    <definedName name="adf_4" hidden="1">{"Riqfin97",#N/A,FALSE,"Tran";"Riqfinpro",#N/A,FALSE,"Tran"}</definedName>
    <definedName name="adfasdf" hidden="1">{"Riqfin97",#N/A,FALSE,"Tran";"Riqfinpro",#N/A,FALSE,"Tran"}</definedName>
    <definedName name="adfasdf_1" hidden="1">{"Riqfin97",#N/A,FALSE,"Tran";"Riqfinpro",#N/A,FALSE,"Tran"}</definedName>
    <definedName name="adfasdf_1_1" hidden="1">{"Riqfin97",#N/A,FALSE,"Tran";"Riqfinpro",#N/A,FALSE,"Tran"}</definedName>
    <definedName name="adfasdf_1_2" hidden="1">{"Riqfin97",#N/A,FALSE,"Tran";"Riqfinpro",#N/A,FALSE,"Tran"}</definedName>
    <definedName name="adfasdf_1_3" hidden="1">{"Riqfin97",#N/A,FALSE,"Tran";"Riqfinpro",#N/A,FALSE,"Tran"}</definedName>
    <definedName name="adfasdf_1_4" hidden="1">{"Riqfin97",#N/A,FALSE,"Tran";"Riqfinpro",#N/A,FALSE,"Tran"}</definedName>
    <definedName name="adfasdf_2" hidden="1">{"Riqfin97",#N/A,FALSE,"Tran";"Riqfinpro",#N/A,FALSE,"Tran"}</definedName>
    <definedName name="adfasdf_3" hidden="1">{"Riqfin97",#N/A,FALSE,"Tran";"Riqfinpro",#N/A,FALSE,"Tran"}</definedName>
    <definedName name="adfasdf_4" hidden="1">{"Riqfin97",#N/A,FALSE,"Tran";"Riqfinpro",#N/A,FALSE,"Tran"}</definedName>
    <definedName name="adfasdfsd">#N/A</definedName>
    <definedName name="adfasdgd" hidden="1">{"Tab1",#N/A,FALSE,"P";"Tab2",#N/A,FALSE,"P"}</definedName>
    <definedName name="adfasdgd_1" hidden="1">{"Tab1",#N/A,FALSE,"P";"Tab2",#N/A,FALSE,"P"}</definedName>
    <definedName name="adfasdgd_1_1" hidden="1">{"Tab1",#N/A,FALSE,"P";"Tab2",#N/A,FALSE,"P"}</definedName>
    <definedName name="adfasdgd_1_2" hidden="1">{"Tab1",#N/A,FALSE,"P";"Tab2",#N/A,FALSE,"P"}</definedName>
    <definedName name="adfasdgd_1_3" hidden="1">{"Tab1",#N/A,FALSE,"P";"Tab2",#N/A,FALSE,"P"}</definedName>
    <definedName name="adfasdgd_1_4" hidden="1">{"Tab1",#N/A,FALSE,"P";"Tab2",#N/A,FALSE,"P"}</definedName>
    <definedName name="adfasdgd_2" hidden="1">{"Tab1",#N/A,FALSE,"P";"Tab2",#N/A,FALSE,"P"}</definedName>
    <definedName name="adfasdgd_3" hidden="1">{"Tab1",#N/A,FALSE,"P";"Tab2",#N/A,FALSE,"P"}</definedName>
    <definedName name="adfasdgd_4" hidden="1">{"Tab1",#N/A,FALSE,"P";"Tab2",#N/A,FALSE,"P"}</definedName>
    <definedName name="ads">'[41]Prog-Ejec'!$G$176</definedName>
    <definedName name="AE">[35]Base!$E1</definedName>
    <definedName name="AEL">[42]A!#REF!</definedName>
    <definedName name="af" hidden="1">{"Tab1",#N/A,FALSE,"P";"Tab2",#N/A,FALSE,"P"}</definedName>
    <definedName name="af_1" hidden="1">{"Tab1",#N/A,FALSE,"P";"Tab2",#N/A,FALSE,"P"}</definedName>
    <definedName name="af_1_1" hidden="1">{"Tab1",#N/A,FALSE,"P";"Tab2",#N/A,FALSE,"P"}</definedName>
    <definedName name="af_1_2" hidden="1">{"Tab1",#N/A,FALSE,"P";"Tab2",#N/A,FALSE,"P"}</definedName>
    <definedName name="af_1_3" hidden="1">{"Tab1",#N/A,FALSE,"P";"Tab2",#N/A,FALSE,"P"}</definedName>
    <definedName name="af_1_4" hidden="1">{"Tab1",#N/A,FALSE,"P";"Tab2",#N/A,FALSE,"P"}</definedName>
    <definedName name="af_2" hidden="1">{"Tab1",#N/A,FALSE,"P";"Tab2",#N/A,FALSE,"P"}</definedName>
    <definedName name="af_3" hidden="1">{"Tab1",#N/A,FALSE,"P";"Tab2",#N/A,FALSE,"P"}</definedName>
    <definedName name="af_4" hidden="1">{"Tab1",#N/A,FALSE,"P";"Tab2",#N/A,FALSE,"P"}</definedName>
    <definedName name="afdbshare">#REF!</definedName>
    <definedName name="ag" hidden="1">{"Tab1",#N/A,FALSE,"P";"Tab2",#N/A,FALSE,"P"}</definedName>
    <definedName name="ag_1" hidden="1">{"Tab1",#N/A,FALSE,"P";"Tab2",#N/A,FALSE,"P"}</definedName>
    <definedName name="ag_1_1" hidden="1">{"Tab1",#N/A,FALSE,"P";"Tab2",#N/A,FALSE,"P"}</definedName>
    <definedName name="ag_1_2" hidden="1">{"Tab1",#N/A,FALSE,"P";"Tab2",#N/A,FALSE,"P"}</definedName>
    <definedName name="ag_1_3" hidden="1">{"Tab1",#N/A,FALSE,"P";"Tab2",#N/A,FALSE,"P"}</definedName>
    <definedName name="ag_1_4" hidden="1">{"Tab1",#N/A,FALSE,"P";"Tab2",#N/A,FALSE,"P"}</definedName>
    <definedName name="ag_2" hidden="1">{"Tab1",#N/A,FALSE,"P";"Tab2",#N/A,FALSE,"P"}</definedName>
    <definedName name="ag_3" hidden="1">{"Tab1",#N/A,FALSE,"P";"Tab2",#N/A,FALSE,"P"}</definedName>
    <definedName name="ag_4" hidden="1">{"Tab1",#N/A,FALSE,"P";"Tab2",#N/A,FALSE,"P"}</definedName>
    <definedName name="agosto" hidden="1">{"'boletin'!$A$1:$R$73"}</definedName>
    <definedName name="AGREGADOS01">#REF!</definedName>
    <definedName name="AGREGADOS02">#REF!</definedName>
    <definedName name="AGREGAMENSUAL">#REF!</definedName>
    <definedName name="ah" hidden="1">{"Riqfin97",#N/A,FALSE,"Tran";"Riqfinpro",#N/A,FALSE,"Tran"}</definedName>
    <definedName name="ah_1" hidden="1">{"Riqfin97",#N/A,FALSE,"Tran";"Riqfinpro",#N/A,FALSE,"Tran"}</definedName>
    <definedName name="ah_1_1" hidden="1">{"Riqfin97",#N/A,FALSE,"Tran";"Riqfinpro",#N/A,FALSE,"Tran"}</definedName>
    <definedName name="ah_1_2" hidden="1">{"Riqfin97",#N/A,FALSE,"Tran";"Riqfinpro",#N/A,FALSE,"Tran"}</definedName>
    <definedName name="ah_1_3" hidden="1">{"Riqfin97",#N/A,FALSE,"Tran";"Riqfinpro",#N/A,FALSE,"Tran"}</definedName>
    <definedName name="ah_1_4" hidden="1">{"Riqfin97",#N/A,FALSE,"Tran";"Riqfinpro",#N/A,FALSE,"Tran"}</definedName>
    <definedName name="ah_2" hidden="1">{"Riqfin97",#N/A,FALSE,"Tran";"Riqfinpro",#N/A,FALSE,"Tran"}</definedName>
    <definedName name="ah_3" hidden="1">{"Riqfin97",#N/A,FALSE,"Tran";"Riqfinpro",#N/A,FALSE,"Tran"}</definedName>
    <definedName name="ah_4" hidden="1">{"Riqfin97",#N/A,FALSE,"Tran";"Riqfinpro",#N/A,FALSE,"Tran"}</definedName>
    <definedName name="ahme2000">#REF!</definedName>
    <definedName name="ahme2001">#REF!</definedName>
    <definedName name="ahme2002">#REF!</definedName>
    <definedName name="ahme2003">#REF!</definedName>
    <definedName name="ahme98">[23]Programa!#REF!</definedName>
    <definedName name="ahme98s">#REF!</definedName>
    <definedName name="ahme99">#REF!</definedName>
    <definedName name="ahome">#REF!</definedName>
    <definedName name="ahome98">[23]Programa!#REF!</definedName>
    <definedName name="ahome98j">[23]Programa!#REF!</definedName>
    <definedName name="ahorro">#REF!</definedName>
    <definedName name="ahorro2000">#REF!</definedName>
    <definedName name="ahorro2001">#REF!</definedName>
    <definedName name="ahorro2002">#REF!</definedName>
    <definedName name="ahorro2003">#REF!</definedName>
    <definedName name="ahorro98">[23]Programa!#REF!</definedName>
    <definedName name="ahorro98j">[23]Programa!#REF!</definedName>
    <definedName name="ahorro98s">#REF!</definedName>
    <definedName name="ahorro99">#REF!</definedName>
    <definedName name="AI">#REF!</definedName>
    <definedName name="aj" hidden="1">{"Riqfin97",#N/A,FALSE,"Tran";"Riqfinpro",#N/A,FALSE,"Tran"}</definedName>
    <definedName name="aj_1" hidden="1">{"Riqfin97",#N/A,FALSE,"Tran";"Riqfinpro",#N/A,FALSE,"Tran"}</definedName>
    <definedName name="aj_1_1" hidden="1">{"Riqfin97",#N/A,FALSE,"Tran";"Riqfinpro",#N/A,FALSE,"Tran"}</definedName>
    <definedName name="aj_1_2" hidden="1">{"Riqfin97",#N/A,FALSE,"Tran";"Riqfinpro",#N/A,FALSE,"Tran"}</definedName>
    <definedName name="aj_1_3" hidden="1">{"Riqfin97",#N/A,FALSE,"Tran";"Riqfinpro",#N/A,FALSE,"Tran"}</definedName>
    <definedName name="aj_1_4" hidden="1">{"Riqfin97",#N/A,FALSE,"Tran";"Riqfinpro",#N/A,FALSE,"Tran"}</definedName>
    <definedName name="aj_2" hidden="1">{"Riqfin97",#N/A,FALSE,"Tran";"Riqfinpro",#N/A,FALSE,"Tran"}</definedName>
    <definedName name="aj_3" hidden="1">{"Riqfin97",#N/A,FALSE,"Tran";"Riqfinpro",#N/A,FALSE,"Tran"}</definedName>
    <definedName name="aj_4" hidden="1">{"Riqfin97",#N/A,FALSE,"Tran";"Riqfinpro",#N/A,FALSE,"Tran"}</definedName>
    <definedName name="al" hidden="1">{"Riqfin97",#N/A,FALSE,"Tran";"Riqfinpro",#N/A,FALSE,"Tran"}</definedName>
    <definedName name="al_1" hidden="1">{"'brecha'!$A$1:$J$68","'grafica'!$A$83:$M$94"}</definedName>
    <definedName name="al_1_1" hidden="1">{"'brecha'!$A$1:$J$68","'grafica'!$A$83:$M$94"}</definedName>
    <definedName name="al_1_1_1" hidden="1">{"'brecha'!$A$1:$J$68","'grafica'!$A$83:$M$94"}</definedName>
    <definedName name="al_1_1_2" hidden="1">{"'brecha'!$A$1:$J$68","'grafica'!$A$83:$M$94"}</definedName>
    <definedName name="al_1_1_3" hidden="1">{"'brecha'!$A$1:$J$68","'grafica'!$A$83:$M$94"}</definedName>
    <definedName name="al_1_1_4" hidden="1">{"'brecha'!$A$1:$J$68","'grafica'!$A$83:$M$94"}</definedName>
    <definedName name="al_1_2" hidden="1">{"'brecha'!$A$1:$J$68","'grafica'!$A$83:$M$94"}</definedName>
    <definedName name="al_1_2_1" hidden="1">{"'brecha'!$A$1:$J$68","'grafica'!$A$83:$M$94"}</definedName>
    <definedName name="al_1_2_2" hidden="1">{"'brecha'!$A$1:$J$68","'grafica'!$A$83:$M$94"}</definedName>
    <definedName name="al_1_2_3" hidden="1">{"'brecha'!$A$1:$J$68","'grafica'!$A$83:$M$94"}</definedName>
    <definedName name="al_1_3" hidden="1">{"'brecha'!$A$1:$J$68","'grafica'!$A$83:$M$94"}</definedName>
    <definedName name="al_1_4" hidden="1">{"'brecha'!$A$1:$J$68","'grafica'!$A$83:$M$94"}</definedName>
    <definedName name="al_1_5" hidden="1">{"'brecha'!$A$1:$J$68","'grafica'!$A$83:$M$94"}</definedName>
    <definedName name="al_2" hidden="1">{"'brecha'!$A$1:$J$68","'grafica'!$A$83:$M$94"}</definedName>
    <definedName name="al_2_1" hidden="1">{"'brecha'!$A$1:$J$68","'grafica'!$A$83:$M$94"}</definedName>
    <definedName name="al_2_2" hidden="1">{"'brecha'!$A$1:$J$68","'grafica'!$A$83:$M$94"}</definedName>
    <definedName name="al_2_3" hidden="1">{"'brecha'!$A$1:$J$68","'grafica'!$A$83:$M$94"}</definedName>
    <definedName name="al_2_4" hidden="1">{"'brecha'!$A$1:$J$68","'grafica'!$A$83:$M$94"}</definedName>
    <definedName name="al_3" hidden="1">{"'brecha'!$A$1:$J$68","'grafica'!$A$83:$M$94"}</definedName>
    <definedName name="al_4" hidden="1">{"'brecha'!$A$1:$J$68","'grafica'!$A$83:$M$94"}</definedName>
    <definedName name="al_5" hidden="1">{"'brecha'!$A$1:$J$68","'grafica'!$A$83:$M$94"}</definedName>
    <definedName name="alivios">#REF!</definedName>
    <definedName name="ALL">[24]Imp:Trade!$C$9:$R$464</definedName>
    <definedName name="ALTBCA">#REF!</definedName>
    <definedName name="ALTERNATIVOOOO">#REF!</definedName>
    <definedName name="amo" hidden="1">{"Tab1",#N/A,FALSE,"P";"Tab2",#N/A,FALSE,"P"}</definedName>
    <definedName name="amo_1" hidden="1">{"Tab1",#N/A,FALSE,"P";"Tab2",#N/A,FALSE,"P"}</definedName>
    <definedName name="amo_1_1" hidden="1">{"Tab1",#N/A,FALSE,"P";"Tab2",#N/A,FALSE,"P"}</definedName>
    <definedName name="amo_1_2" hidden="1">{"Tab1",#N/A,FALSE,"P";"Tab2",#N/A,FALSE,"P"}</definedName>
    <definedName name="amo_1_3" hidden="1">{"Tab1",#N/A,FALSE,"P";"Tab2",#N/A,FALSE,"P"}</definedName>
    <definedName name="amo_1_4" hidden="1">{"Tab1",#N/A,FALSE,"P";"Tab2",#N/A,FALSE,"P"}</definedName>
    <definedName name="amo_2" hidden="1">{"Tab1",#N/A,FALSE,"P";"Tab2",#N/A,FALSE,"P"}</definedName>
    <definedName name="amo_3" hidden="1">{"Tab1",#N/A,FALSE,"P";"Tab2",#N/A,FALSE,"P"}</definedName>
    <definedName name="amo_4" hidden="1">{"Tab1",#N/A,FALSE,"P";"Tab2",#N/A,FALSE,"P"}</definedName>
    <definedName name="amort">#REF!</definedName>
    <definedName name="Amorti">#REF!</definedName>
    <definedName name="ana">#REF!</definedName>
    <definedName name="ANAPROMESRESPMES" hidden="1">{"'boletin'!$A$1:$R$73"}</definedName>
    <definedName name="ANDA96">#REF!</definedName>
    <definedName name="andrea">#REF!</definedName>
    <definedName name="ANEXO">#REF!</definedName>
    <definedName name="ANTEL96">#REF!</definedName>
    <definedName name="anterior">#REF!</definedName>
    <definedName name="anuales">#REF!</definedName>
    <definedName name="AÑO_1999">#REF!</definedName>
    <definedName name="AÑOS">[9]CONSULTA!$AU$8:$AU$12</definedName>
    <definedName name="APYR">#REF!</definedName>
    <definedName name="Area_2">#REF!</definedName>
    <definedName name="Area1">#REF!</definedName>
    <definedName name="AREACONSTRUCCIO">#REF!</definedName>
    <definedName name="areor">#REF!</definedName>
    <definedName name="as" hidden="1">{"Minpmon",#N/A,FALSE,"Monthinput"}</definedName>
    <definedName name="as_1" hidden="1">{"Minpmon",#N/A,FALSE,"Monthinput"}</definedName>
    <definedName name="as_1_1" hidden="1">{"Minpmon",#N/A,FALSE,"Monthinput"}</definedName>
    <definedName name="as_1_2" hidden="1">{"Minpmon",#N/A,FALSE,"Monthinput"}</definedName>
    <definedName name="as_1_3" hidden="1">{"Minpmon",#N/A,FALSE,"Monthinput"}</definedName>
    <definedName name="as_1_4" hidden="1">{"Minpmon",#N/A,FALSE,"Monthinput"}</definedName>
    <definedName name="as_2" hidden="1">{"Minpmon",#N/A,FALSE,"Monthinput"}</definedName>
    <definedName name="as_3" hidden="1">{"Minpmon",#N/A,FALSE,"Monthinput"}</definedName>
    <definedName name="as_4" hidden="1">{"Minpmon",#N/A,FALSE,"Monthinput"}</definedName>
    <definedName name="asd" hidden="1">{"Tab1",#N/A,FALSE,"P";"Tab2",#N/A,FALSE,"P"}</definedName>
    <definedName name="asdfasdf" hidden="1">{"Tab1",#N/A,FALSE,"P";"Tab2",#N/A,FALSE,"P"}</definedName>
    <definedName name="asdfasdf_1" hidden="1">{"Tab1",#N/A,FALSE,"P";"Tab2",#N/A,FALSE,"P"}</definedName>
    <definedName name="asdfasdf_1_1" hidden="1">{"Tab1",#N/A,FALSE,"P";"Tab2",#N/A,FALSE,"P"}</definedName>
    <definedName name="asdfasdf_1_2" hidden="1">{"Tab1",#N/A,FALSE,"P";"Tab2",#N/A,FALSE,"P"}</definedName>
    <definedName name="asdfasdf_1_3" hidden="1">{"Tab1",#N/A,FALSE,"P";"Tab2",#N/A,FALSE,"P"}</definedName>
    <definedName name="asdfasdf_1_4" hidden="1">{"Tab1",#N/A,FALSE,"P";"Tab2",#N/A,FALSE,"P"}</definedName>
    <definedName name="asdfasdf_2" hidden="1">{"Tab1",#N/A,FALSE,"P";"Tab2",#N/A,FALSE,"P"}</definedName>
    <definedName name="asdfasdf_3" hidden="1">{"Tab1",#N/A,FALSE,"P";"Tab2",#N/A,FALSE,"P"}</definedName>
    <definedName name="asdfasdf_4" hidden="1">{"Tab1",#N/A,FALSE,"P";"Tab2",#N/A,FALSE,"P"}</definedName>
    <definedName name="asdgagsdag" hidden="1">{"Riqfin97",#N/A,FALSE,"Tran";"Riqfinpro",#N/A,FALSE,"Tran"}</definedName>
    <definedName name="asdgagsdag_1" hidden="1">{"Riqfin97",#N/A,FALSE,"Tran";"Riqfinpro",#N/A,FALSE,"Tran"}</definedName>
    <definedName name="asdgagsdag_1_1" hidden="1">{"Riqfin97",#N/A,FALSE,"Tran";"Riqfinpro",#N/A,FALSE,"Tran"}</definedName>
    <definedName name="asdgagsdag_1_2" hidden="1">{"Riqfin97",#N/A,FALSE,"Tran";"Riqfinpro",#N/A,FALSE,"Tran"}</definedName>
    <definedName name="asdgagsdag_1_3" hidden="1">{"Riqfin97",#N/A,FALSE,"Tran";"Riqfinpro",#N/A,FALSE,"Tran"}</definedName>
    <definedName name="asdgagsdag_1_4" hidden="1">{"Riqfin97",#N/A,FALSE,"Tran";"Riqfinpro",#N/A,FALSE,"Tran"}</definedName>
    <definedName name="asdgagsdag_2" hidden="1">{"Riqfin97",#N/A,FALSE,"Tran";"Riqfinpro",#N/A,FALSE,"Tran"}</definedName>
    <definedName name="asdgagsdag_3" hidden="1">{"Riqfin97",#N/A,FALSE,"Tran";"Riqfinpro",#N/A,FALSE,"Tran"}</definedName>
    <definedName name="asdgagsdag_4" hidden="1">{"Riqfin97",#N/A,FALSE,"Tran";"Riqfinpro",#N/A,FALSE,"Tran"}</definedName>
    <definedName name="ase" hidden="1">{"Minpmon",#N/A,FALSE,"Monthinput"}</definedName>
    <definedName name="asfasdfas" hidden="1">{"Riqfin97",#N/A,FALSE,"Tran";"Riqfinpro",#N/A,FALSE,"Tran"}</definedName>
    <definedName name="asfasdfas_1" hidden="1">{"Riqfin97",#N/A,FALSE,"Tran";"Riqfinpro",#N/A,FALSE,"Tran"}</definedName>
    <definedName name="asfasdfas_1_1" hidden="1">{"Riqfin97",#N/A,FALSE,"Tran";"Riqfinpro",#N/A,FALSE,"Tran"}</definedName>
    <definedName name="asfasdfas_1_2" hidden="1">{"Riqfin97",#N/A,FALSE,"Tran";"Riqfinpro",#N/A,FALSE,"Tran"}</definedName>
    <definedName name="asfasdfas_1_3" hidden="1">{"Riqfin97",#N/A,FALSE,"Tran";"Riqfinpro",#N/A,FALSE,"Tran"}</definedName>
    <definedName name="asfasdfas_1_4" hidden="1">{"Riqfin97",#N/A,FALSE,"Tran";"Riqfinpro",#N/A,FALSE,"Tran"}</definedName>
    <definedName name="asfasdfas_2" hidden="1">{"Riqfin97",#N/A,FALSE,"Tran";"Riqfinpro",#N/A,FALSE,"Tran"}</definedName>
    <definedName name="asfasdfas_3" hidden="1">{"Riqfin97",#N/A,FALSE,"Tran";"Riqfinpro",#N/A,FALSE,"Tran"}</definedName>
    <definedName name="asfasdfas_4" hidden="1">{"Riqfin97",#N/A,FALSE,"Tran";"Riqfinpro",#N/A,FALSE,"Tran"}</definedName>
    <definedName name="asfasdgfasgf">#REF!</definedName>
    <definedName name="asfdfgasrgsrg" hidden="1">{"Riqfin97",#N/A,FALSE,"Tran";"Riqfinpro",#N/A,FALSE,"Tran"}</definedName>
    <definedName name="asfdfgasrgsrg_1" hidden="1">{"Riqfin97",#N/A,FALSE,"Tran";"Riqfinpro",#N/A,FALSE,"Tran"}</definedName>
    <definedName name="asfdfgasrgsrg_1_1" hidden="1">{"Riqfin97",#N/A,FALSE,"Tran";"Riqfinpro",#N/A,FALSE,"Tran"}</definedName>
    <definedName name="asfdfgasrgsrg_1_2" hidden="1">{"Riqfin97",#N/A,FALSE,"Tran";"Riqfinpro",#N/A,FALSE,"Tran"}</definedName>
    <definedName name="asfdfgasrgsrg_1_3" hidden="1">{"Riqfin97",#N/A,FALSE,"Tran";"Riqfinpro",#N/A,FALSE,"Tran"}</definedName>
    <definedName name="asfdfgasrgsrg_1_4" hidden="1">{"Riqfin97",#N/A,FALSE,"Tran";"Riqfinpro",#N/A,FALSE,"Tran"}</definedName>
    <definedName name="asfdfgasrgsrg_2" hidden="1">{"Riqfin97",#N/A,FALSE,"Tran";"Riqfinpro",#N/A,FALSE,"Tran"}</definedName>
    <definedName name="asfdfgasrgsrg_3" hidden="1">{"Riqfin97",#N/A,FALSE,"Tran";"Riqfinpro",#N/A,FALSE,"Tran"}</definedName>
    <definedName name="asfdfgasrgsrg_4" hidden="1">{"Riqfin97",#N/A,FALSE,"Tran";"Riqfinpro",#N/A,FALSE,"Tran"}</definedName>
    <definedName name="ASO">#REF!</definedName>
    <definedName name="Assistance">#REF!</definedName>
    <definedName name="atrade" localSheetId="11">[43]!atrade</definedName>
    <definedName name="atrade" localSheetId="14">[43]!atrade</definedName>
    <definedName name="atrade" localSheetId="15">[43]!atrade</definedName>
    <definedName name="atrade" localSheetId="17">[43]!atrade</definedName>
    <definedName name="atrade" localSheetId="3">[43]!atrade</definedName>
    <definedName name="atrade" localSheetId="4">[43]!atrade</definedName>
    <definedName name="atrade" localSheetId="5">[43]!atrade</definedName>
    <definedName name="atrade" localSheetId="6">[43]!atrade</definedName>
    <definedName name="atrade" localSheetId="7">[43]!atrade</definedName>
    <definedName name="atrade" localSheetId="9">[43]!atrade</definedName>
    <definedName name="atrade">[43]!atrade</definedName>
    <definedName name="ayuda" localSheetId="11">[44]!ayuda</definedName>
    <definedName name="ayuda" localSheetId="14">[44]!ayuda</definedName>
    <definedName name="ayuda" localSheetId="15">[44]!ayuda</definedName>
    <definedName name="ayuda" localSheetId="17">[44]!ayuda</definedName>
    <definedName name="ayuda" localSheetId="3">[44]!ayuda</definedName>
    <definedName name="ayuda" localSheetId="4">[44]!ayuda</definedName>
    <definedName name="ayuda" localSheetId="5">[44]!ayuda</definedName>
    <definedName name="ayuda" localSheetId="6">[44]!ayuda</definedName>
    <definedName name="ayuda" localSheetId="7">[44]!ayuda</definedName>
    <definedName name="ayuda" localSheetId="9">[44]!ayuda</definedName>
    <definedName name="ayuda">[44]!ayuda</definedName>
    <definedName name="B">#REF!</definedName>
    <definedName name="B.2nEEN">#REF!</definedName>
    <definedName name="B_S">#REF!</definedName>
    <definedName name="BAAJUSTADA">#REF!</definedName>
    <definedName name="BABA">#REF!</definedName>
    <definedName name="Badea" localSheetId="1">'[40]Debt 2009'!#REF!</definedName>
    <definedName name="Badea">'[40]Debt 2009'!#REF!</definedName>
    <definedName name="BAL">[2]DETALLADO!$A$1:$A$340</definedName>
    <definedName name="Bal.Apert.">#REF!</definedName>
    <definedName name="Bal.Cierre">#REF!</definedName>
    <definedName name="balanza">#REF!</definedName>
    <definedName name="BALDETALLADA">#REF!</definedName>
    <definedName name="bancos">#REF!</definedName>
    <definedName name="BANCOS_COMERCIALES">#REF!</definedName>
    <definedName name="BANCOSCOMERCIAL">#REF!</definedName>
    <definedName name="Bank_soundness">#REF!</definedName>
    <definedName name="BANMA">#REF!</definedName>
    <definedName name="basass">[45]assumptions!$A$2:$M$34</definedName>
    <definedName name="basass2">[46]assumptions!$A$2:$M$34</definedName>
    <definedName name="BASDAT">'[31]Annual Tables'!#REF!</definedName>
    <definedName name="base">#REF!</definedName>
    <definedName name="BASE_MON">#REF!</definedName>
    <definedName name="BASE1">#REF!</definedName>
    <definedName name="BaseYear">'[40]Debt 2009'!$C$3</definedName>
    <definedName name="Basic_Data">#REF!</definedName>
    <definedName name="BASICO">'[1]esc con 2.4% '!$B$1055</definedName>
    <definedName name="BasketName">[47]Info!$B$72</definedName>
    <definedName name="bb" hidden="1">{"Riqfin97",#N/A,FALSE,"Tran";"Riqfinpro",#N/A,FALSE,"Tran"}</definedName>
    <definedName name="BB__Data_Exports_from_Real__Sector_File">#REF!</definedName>
    <definedName name="BB__Data_Imports_from_BOP_File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b_1" hidden="1">{"Riqfin97",#N/A,FALSE,"Tran";"Riqfinpro",#N/A,FALSE,"Tran"}</definedName>
    <definedName name="bb_1_1" hidden="1">{"Riqfin97",#N/A,FALSE,"Tran";"Riqfinpro",#N/A,FALSE,"Tran"}</definedName>
    <definedName name="bb_1_2" hidden="1">{"Riqfin97",#N/A,FALSE,"Tran";"Riqfinpro",#N/A,FALSE,"Tran"}</definedName>
    <definedName name="bb_1_3" hidden="1">{"Riqfin97",#N/A,FALSE,"Tran";"Riqfinpro",#N/A,FALSE,"Tran"}</definedName>
    <definedName name="bb_1_4" hidden="1">{"Riqfin97",#N/A,FALSE,"Tran";"Riqfinpro",#N/A,FALSE,"Tran"}</definedName>
    <definedName name="bb_2" hidden="1">{"Riqfin97",#N/A,FALSE,"Tran";"Riqfinpro",#N/A,FALSE,"Tran"}</definedName>
    <definedName name="bb_3" hidden="1">{"Riqfin97",#N/A,FALSE,"Tran";"Riqfinpro",#N/A,FALSE,"Tran"}</definedName>
    <definedName name="bb_4" hidden="1">{"Riqfin97",#N/A,FALSE,"Tran";"Riqfinpro",#N/A,FALSE,"Tran"}</definedName>
    <definedName name="BBB">#REF!</definedName>
    <definedName name="bbbb" hidden="1">{"Minpmon",#N/A,FALSE,"Monthinput"}</definedName>
    <definedName name="bbbb_1" hidden="1">{"Minpmon",#N/A,FALSE,"Monthinput"}</definedName>
    <definedName name="bbbb_1_1" hidden="1">{"Minpmon",#N/A,FALSE,"Monthinput"}</definedName>
    <definedName name="bbbb_1_2" hidden="1">{"Minpmon",#N/A,FALSE,"Monthinput"}</definedName>
    <definedName name="bbbb_1_3" hidden="1">{"Minpmon",#N/A,FALSE,"Monthinput"}</definedName>
    <definedName name="bbbb_1_4" hidden="1">{"Minpmon",#N/A,FALSE,"Monthinput"}</definedName>
    <definedName name="bbbb_2" hidden="1">{"Minpmon",#N/A,FALSE,"Monthinput"}</definedName>
    <definedName name="bbbb_3" hidden="1">{"Minpmon",#N/A,FALSE,"Monthinput"}</definedName>
    <definedName name="bbbb_4" hidden="1">{"Minpmon",#N/A,FALSE,"Monthinput"}</definedName>
    <definedName name="bbbbb" hidden="1">{"Riqfin97",#N/A,FALSE,"Tran";"Riqfinpro",#N/A,FALSE,"Tran"}</definedName>
    <definedName name="bbbbbbbbbbbbb" hidden="1">{"Tab1",#N/A,FALSE,"P";"Tab2",#N/A,FALSE,"P"}</definedName>
    <definedName name="bbbbbbbbbbbbb_1" hidden="1">{"Tab1",#N/A,FALSE,"P";"Tab2",#N/A,FALSE,"P"}</definedName>
    <definedName name="bbbbbbbbbbbbb_1_1" hidden="1">{"Tab1",#N/A,FALSE,"P";"Tab2",#N/A,FALSE,"P"}</definedName>
    <definedName name="bbbbbbbbbbbbb_1_2" hidden="1">{"Tab1",#N/A,FALSE,"P";"Tab2",#N/A,FALSE,"P"}</definedName>
    <definedName name="bbbbbbbbbbbbb_1_3" hidden="1">{"Tab1",#N/A,FALSE,"P";"Tab2",#N/A,FALSE,"P"}</definedName>
    <definedName name="bbbbbbbbbbbbb_1_4" hidden="1">{"Tab1",#N/A,FALSE,"P";"Tab2",#N/A,FALSE,"P"}</definedName>
    <definedName name="bbbbbbbbbbbbb_2" hidden="1">{"Tab1",#N/A,FALSE,"P";"Tab2",#N/A,FALSE,"P"}</definedName>
    <definedName name="bbbbbbbbbbbbb_3" hidden="1">{"Tab1",#N/A,FALSE,"P";"Tab2",#N/A,FALSE,"P"}</definedName>
    <definedName name="bbbbbbbbbbbbb_4" hidden="1">{"Tab1",#N/A,FALSE,"P";"Tab2",#N/A,FALSE,"P"}</definedName>
    <definedName name="bbvvvb">#N/A</definedName>
    <definedName name="bbxvbcv" hidden="1">{"Tab1",#N/A,FALSE,"P";"Tab2",#N/A,FALSE,"P"}</definedName>
    <definedName name="bbxvbcv_1" hidden="1">{"Tab1",#N/A,FALSE,"P";"Tab2",#N/A,FALSE,"P"}</definedName>
    <definedName name="bbxvbcv_1_1" hidden="1">{"Tab1",#N/A,FALSE,"P";"Tab2",#N/A,FALSE,"P"}</definedName>
    <definedName name="bbxvbcv_1_2" hidden="1">{"Tab1",#N/A,FALSE,"P";"Tab2",#N/A,FALSE,"P"}</definedName>
    <definedName name="bbxvbcv_1_3" hidden="1">{"Tab1",#N/A,FALSE,"P";"Tab2",#N/A,FALSE,"P"}</definedName>
    <definedName name="bbxvbcv_1_4" hidden="1">{"Tab1",#N/A,FALSE,"P";"Tab2",#N/A,FALSE,"P"}</definedName>
    <definedName name="bbxvbcv_2" hidden="1">{"Tab1",#N/A,FALSE,"P";"Tab2",#N/A,FALSE,"P"}</definedName>
    <definedName name="bbxvbcv_3" hidden="1">{"Tab1",#N/A,FALSE,"P";"Tab2",#N/A,FALSE,"P"}</definedName>
    <definedName name="bbxvbcv_4" hidden="1">{"Tab1",#N/A,FALSE,"P";"Tab2",#N/A,FALSE,"P"}</definedName>
    <definedName name="BC">[35]Base!$G1</definedName>
    <definedName name="BCA">[48]Q6!$E$10:$AN$10</definedName>
    <definedName name="BCA_GDP">#N/A</definedName>
    <definedName name="BCA_NGDP">#REF!</definedName>
    <definedName name="BCH">#REF!</definedName>
    <definedName name="BCH_10G">#REF!</definedName>
    <definedName name="BCH_10R">#REF!</definedName>
    <definedName name="BCH_1ERSEM">#REF!</definedName>
    <definedName name="BCH_2DOSEM">#REF!</definedName>
    <definedName name="BCN">#REF!</definedName>
    <definedName name="bcos">#REF!</definedName>
    <definedName name="Bcos_Com_20G">#REF!</definedName>
    <definedName name="Bcos_Com20R">#REF!</definedName>
    <definedName name="bdbdcbv" hidden="1">{"Tab1",#N/A,FALSE,"P";"Tab2",#N/A,FALSE,"P"}</definedName>
    <definedName name="bdbdcbv_1" hidden="1">{"Tab1",#N/A,FALSE,"P";"Tab2",#N/A,FALSE,"P"}</definedName>
    <definedName name="bdbdcbv_1_1" hidden="1">{"Tab1",#N/A,FALSE,"P";"Tab2",#N/A,FALSE,"P"}</definedName>
    <definedName name="bdbdcbv_1_2" hidden="1">{"Tab1",#N/A,FALSE,"P";"Tab2",#N/A,FALSE,"P"}</definedName>
    <definedName name="bdbdcbv_1_3" hidden="1">{"Tab1",#N/A,FALSE,"P";"Tab2",#N/A,FALSE,"P"}</definedName>
    <definedName name="bdbdcbv_1_4" hidden="1">{"Tab1",#N/A,FALSE,"P";"Tab2",#N/A,FALSE,"P"}</definedName>
    <definedName name="bdbdcbv_2" hidden="1">{"Tab1",#N/A,FALSE,"P";"Tab2",#N/A,FALSE,"P"}</definedName>
    <definedName name="bdbdcbv_3" hidden="1">{"Tab1",#N/A,FALSE,"P";"Tab2",#N/A,FALSE,"P"}</definedName>
    <definedName name="bdbdcbv_4" hidden="1">{"Tab1",#N/A,FALSE,"P";"Tab2",#N/A,FALSE,"P"}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>#REF!</definedName>
    <definedName name="BED">#REF!</definedName>
    <definedName name="BED_6">#REF!</definedName>
    <definedName name="BEDE">#REF!</definedName>
    <definedName name="Beg_Bal">#REF!</definedName>
    <definedName name="Bei" localSheetId="1">'[40]Debt 2009'!#REF!</definedName>
    <definedName name="Bei">'[40]Debt 2009'!#REF!</definedName>
    <definedName name="bem">[23]Programa!#REF!</definedName>
    <definedName name="BEM_1b">[49]BEM_1!#REF!</definedName>
    <definedName name="BEM_1c">[49]BEM_1!#REF!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>#REF!</definedName>
    <definedName name="best">#REF!</definedName>
    <definedName name="BEST_D">#REF!</definedName>
    <definedName name="BF">#REF!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#REF!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AP">#REF!</definedName>
    <definedName name="BFO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">#REF!</definedName>
    <definedName name="BFOLG_L">#REF!</definedName>
    <definedName name="BFOLP">#REF!</definedName>
    <definedName name="BFOP">#REF!</definedName>
    <definedName name="BFP">#REF!</definedName>
    <definedName name="BFPA">#REF!</definedName>
    <definedName name="BFPAG">#REF!</definedName>
    <definedName name="BFPG">#REF!</definedName>
    <definedName name="BFPL">#REF!</definedName>
    <definedName name="BFPLBN">#REF!</definedName>
    <definedName name="BFPLD">#REF!</definedName>
    <definedName name="BFPLD_G">#REF!</definedName>
    <definedName name="BFPLDG">#REF!</definedName>
    <definedName name="BFPLDP">#REF!</definedName>
    <definedName name="BFPLE">#REF!</definedName>
    <definedName name="BFPLE_G">#REF!</definedName>
    <definedName name="BFPLMM">#REF!</definedName>
    <definedName name="BFPP">#REF!</definedName>
    <definedName name="BFRA">#REF!</definedName>
    <definedName name="BFUND">#REF!</definedName>
    <definedName name="bg" hidden="1">{"Tab1",#N/A,FALSE,"P";"Tab2",#N/A,FALSE,"P"}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>#REF!</definedName>
    <definedName name="BI">#REF!</definedName>
    <definedName name="BIC">#REF!</definedName>
    <definedName name="BID">#REF!</definedName>
    <definedName name="bilat">#REF!</definedName>
    <definedName name="BIO">[32]raw!#REF!</definedName>
    <definedName name="BIP">#REF!</definedName>
    <definedName name="BK">#REF!</definedName>
    <definedName name="BKF">#N/A</definedName>
    <definedName name="BKF_6">#REF!</definedName>
    <definedName name="BKFA">#REF!</definedName>
    <definedName name="BKO">#REF!</definedName>
    <definedName name="BM">#REF!</definedName>
    <definedName name="BMG">[50]Q6!$E$27:$AH$27</definedName>
    <definedName name="BMII">#REF!</definedName>
    <definedName name="BMII_7">#REF!</definedName>
    <definedName name="BMIIB">#N/A</definedName>
    <definedName name="BMIIG">#N/A</definedName>
    <definedName name="BMS">[50]Q6!$E$29:$AH$29</definedName>
    <definedName name="BO">#REF!</definedName>
    <definedName name="Bolivia">#REF!</definedName>
    <definedName name="bonos">#REF!</definedName>
    <definedName name="BOP">#REF!</definedName>
    <definedName name="BOP_GDP">#REF!</definedName>
    <definedName name="BOP_Q96">#REF!</definedName>
    <definedName name="BOP_Q97">#REF!</definedName>
    <definedName name="BOP_SUM">#REF!</definedName>
    <definedName name="BOPF">#REF!</definedName>
    <definedName name="BOPGDP">'[51]Table 9'!#REF!</definedName>
    <definedName name="BOPIND">#REF!</definedName>
    <definedName name="BOPSDR">#REF!</definedName>
    <definedName name="BOPUSD">#REF!</definedName>
    <definedName name="BPRESU">#REF!</definedName>
    <definedName name="BRASS">#REF!</definedName>
    <definedName name="BRASS_6">#REF!</definedName>
    <definedName name="Brazil">#REF!</definedName>
    <definedName name="brechs" hidden="1">{"'brecha'!$A$1:$J$68","'grafica'!$A$83:$M$94"}</definedName>
    <definedName name="brechs_1" hidden="1">{"'brecha'!$A$1:$J$68","'grafica'!$A$83:$M$94"}</definedName>
    <definedName name="brechs_1_1" hidden="1">{"'brecha'!$A$1:$J$68","'grafica'!$A$83:$M$94"}</definedName>
    <definedName name="brechs_1_2" hidden="1">{"'brecha'!$A$1:$J$68","'grafica'!$A$83:$M$94"}</definedName>
    <definedName name="brechs_1_3" hidden="1">{"'brecha'!$A$1:$J$68","'grafica'!$A$83:$M$94"}</definedName>
    <definedName name="brechs_1_4" hidden="1">{"'brecha'!$A$1:$J$68","'grafica'!$A$83:$M$94"}</definedName>
    <definedName name="brechs_2" hidden="1">{"'brecha'!$A$1:$J$68","'grafica'!$A$83:$M$94"}</definedName>
    <definedName name="brechs_3" hidden="1">{"'brecha'!$A$1:$J$68","'grafica'!$A$83:$M$94"}</definedName>
    <definedName name="brechs_4" hidden="1">{"'brecha'!$A$1:$J$68","'grafica'!$A$83:$M$94"}</definedName>
    <definedName name="brf" hidden="1">{"Tab1",#N/A,FALSE,"P";"Tab2",#N/A,FALSE,"P"}</definedName>
    <definedName name="BsSs.Ext">#REF!</definedName>
    <definedName name="BTR">#REF!</definedName>
    <definedName name="BTRG">#REF!</definedName>
    <definedName name="BTRP">#REF!</definedName>
    <definedName name="Budget_expenditure">#REF!</definedName>
    <definedName name="Budget_revenue">#REF!</definedName>
    <definedName name="BX">#REF!</definedName>
    <definedName name="BXG">[50]Q6!$E$19:$AH$19</definedName>
    <definedName name="BXS">[50]Q6!$E$21:$AH$21</definedName>
    <definedName name="C.Asignac.">#REF!</definedName>
    <definedName name="C.Capital">#REF!</definedName>
    <definedName name="C.Distrib.Sec.">#REF!</definedName>
    <definedName name="C.Financiera">#REF!</definedName>
    <definedName name="C.Generac.">#REF!</definedName>
    <definedName name="C.Intermedio">#REF!</definedName>
    <definedName name="C.OVVA">#REF!</definedName>
    <definedName name="C.Prod.">#REF!</definedName>
    <definedName name="C.Redistrib.Espec.">#REF!</definedName>
    <definedName name="C.Revaloriz.">#REF!</definedName>
    <definedName name="C.Utiliz.Ing.Disp.">#REF!</definedName>
    <definedName name="C.Utiliz.Ing.Disp.Aj">#REF!</definedName>
    <definedName name="C_">#N/A</definedName>
    <definedName name="C__mis_documentos_arnulfo_CAMBIOS_excel_Presupuesto_Mensual_Ejecutado_SEPTIEMBRE_2002l.XLS_Septiembre">[41]septiembre!$B$50</definedName>
    <definedName name="CA" hidden="1">{"'RIN-INTRANET'!$A$1:$K$71"}</definedName>
    <definedName name="CA_1" hidden="1">{"'RIN-INTRANET'!$A$1:$K$71"}</definedName>
    <definedName name="CA_1_1" hidden="1">{"'RIN-INTRANET'!$A$1:$K$71"}</definedName>
    <definedName name="CA_1_2" hidden="1">{"'RIN-INTRANET'!$A$1:$K$71"}</definedName>
    <definedName name="CA_1_3" hidden="1">{"'RIN-INTRANET'!$A$1:$K$71"}</definedName>
    <definedName name="CA_1_4" hidden="1">{"'RIN-INTRANET'!$A$1:$K$71"}</definedName>
    <definedName name="CA_2" hidden="1">{"'RIN-INTRANET'!$A$1:$K$71"}</definedName>
    <definedName name="CA_3" hidden="1">{"'RIN-INTRANET'!$A$1:$K$71"}</definedName>
    <definedName name="CA_4" hidden="1">{"'RIN-INTRANET'!$A$1:$K$71"}</definedName>
    <definedName name="caCACA" hidden="1">{"'RIN-INTRANET'!$A$1:$K$71"}</definedName>
    <definedName name="caCACA_1" hidden="1">{"'RIN-INTRANET'!$A$1:$K$71"}</definedName>
    <definedName name="caCACA_1_1" hidden="1">{"'RIN-INTRANET'!$A$1:$K$71"}</definedName>
    <definedName name="caCACA_1_2" hidden="1">{"'RIN-INTRANET'!$A$1:$K$71"}</definedName>
    <definedName name="caCACA_1_3" hidden="1">{"'RIN-INTRANET'!$A$1:$K$71"}</definedName>
    <definedName name="caCACA_1_4" hidden="1">{"'RIN-INTRANET'!$A$1:$K$71"}</definedName>
    <definedName name="caCACA_2" hidden="1">{"'RIN-INTRANET'!$A$1:$K$71"}</definedName>
    <definedName name="caCACA_3" hidden="1">{"'RIN-INTRANET'!$A$1:$K$71"}</definedName>
    <definedName name="caCACA_4" hidden="1">{"'RIN-INTRANET'!$A$1:$K$71"}</definedName>
    <definedName name="CAJA">[35]Base!$H1</definedName>
    <definedName name="calcNGS_NGDP">#N/A</definedName>
    <definedName name="CAM_S1">#REF!</definedName>
    <definedName name="CAMARON">#REF!</definedName>
    <definedName name="CAMSDESC">[35]Base!$J1</definedName>
    <definedName name="CAMSNESB">[35]Base!#REF!</definedName>
    <definedName name="camsnoen">[35]Base!$M1</definedName>
    <definedName name="CAMSP">[35]Base!$I1</definedName>
    <definedName name="captados">#REF!</definedName>
    <definedName name="Carlos" hidden="1">{"'RIN-INTRANET'!$A$1:$K$71"}</definedName>
    <definedName name="Carlos_1" hidden="1">{"'RIN-INTRANET'!$A$1:$K$71"}</definedName>
    <definedName name="Carlos_1_1" hidden="1">{"'RIN-INTRANET'!$A$1:$K$71"}</definedName>
    <definedName name="Carlos_1_2" hidden="1">{"'RIN-INTRANET'!$A$1:$K$71"}</definedName>
    <definedName name="Carlos_1_3" hidden="1">{"'RIN-INTRANET'!$A$1:$K$71"}</definedName>
    <definedName name="Carlos_1_4" hidden="1">{"'RIN-INTRANET'!$A$1:$K$71"}</definedName>
    <definedName name="Carlos_2" hidden="1">{"'RIN-INTRANET'!$A$1:$K$71"}</definedName>
    <definedName name="Carlos_3" hidden="1">{"'RIN-INTRANET'!$A$1:$K$71"}</definedName>
    <definedName name="Carlos_4" hidden="1">{"'RIN-INTRANET'!$A$1:$K$71"}</definedName>
    <definedName name="CAT">#REF!</definedName>
    <definedName name="cc" hidden="1">{"Riqfin97",#N/A,FALSE,"Tran";"Riqfinpro",#N/A,FALSE,"Tran"}</definedName>
    <definedName name="cc_1" hidden="1">{"Riqfin97",#N/A,FALSE,"Tran";"Riqfinpro",#N/A,FALSE,"Tran"}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1_1" hidden="1">{"Riqfin97",#N/A,FALSE,"Tran";"Riqfinpro",#N/A,FALSE,"Tran"}</definedName>
    <definedName name="cc_1_2" hidden="1">{"Riqfin97",#N/A,FALSE,"Tran";"Riqfinpro",#N/A,FALSE,"Tran"}</definedName>
    <definedName name="cc_1_3" hidden="1">{"Riqfin97",#N/A,FALSE,"Tran";"Riqfinpro",#N/A,FALSE,"Tran"}</definedName>
    <definedName name="cc_1_4" hidden="1">{"Riqfin97",#N/A,FALSE,"Tran";"Riqfinpro",#N/A,FALSE,"Tran"}</definedName>
    <definedName name="cc_2" hidden="1">{"Riqfin97",#N/A,FALSE,"Tran";"Riqfinpro",#N/A,FALSE,"Tran"}</definedName>
    <definedName name="cc_3" hidden="1">{"Riqfin97",#N/A,FALSE,"Tran";"Riqfinpro",#N/A,FALSE,"Tran"}</definedName>
    <definedName name="cc_4" hidden="1">{"Riqfin97",#N/A,FALSE,"Tran";"Riqfinpro",#N/A,FALSE,"Tran"}</definedName>
    <definedName name="ccbccr">#REF!</definedName>
    <definedName name="CCC">#REF!</definedName>
    <definedName name="cccc">#N/A</definedName>
    <definedName name="ccccc" hidden="1">{"Minpmon",#N/A,FALSE,"Monthinput"}</definedName>
    <definedName name="ccccc_1" hidden="1">{"Minpmon",#N/A,FALSE,"Monthinput"}</definedName>
    <definedName name="ccccc_1_1" hidden="1">{"Minpmon",#N/A,FALSE,"Monthinput"}</definedName>
    <definedName name="ccccc_1_2" hidden="1">{"Minpmon",#N/A,FALSE,"Monthinput"}</definedName>
    <definedName name="ccccc_1_3" hidden="1">{"Minpmon",#N/A,FALSE,"Monthinput"}</definedName>
    <definedName name="ccccc_1_4" hidden="1">{"Minpmon",#N/A,FALSE,"Monthinput"}</definedName>
    <definedName name="ccccc_2" hidden="1">{"Minpmon",#N/A,FALSE,"Monthinput"}</definedName>
    <definedName name="ccccc_3" hidden="1">{"Minpmon",#N/A,FALSE,"Monthinput"}</definedName>
    <definedName name="ccccc_4" hidden="1">{"Minpmon",#N/A,FALSE,"Monthinput"}</definedName>
    <definedName name="ccccccc" hidden="1">{"'RIN-INTRANET'!$A$1:$K$71"}</definedName>
    <definedName name="ccccccc_1" hidden="1">{"'RIN-INTRANET'!$A$1:$K$71"}</definedName>
    <definedName name="ccccccc_1_1" hidden="1">{"'RIN-INTRANET'!$A$1:$K$71"}</definedName>
    <definedName name="ccccccc_1_2" hidden="1">{"'RIN-INTRANET'!$A$1:$K$71"}</definedName>
    <definedName name="ccccccc_1_3" hidden="1">{"'RIN-INTRANET'!$A$1:$K$71"}</definedName>
    <definedName name="ccccccc_1_4" hidden="1">{"'RIN-INTRANET'!$A$1:$K$71"}</definedName>
    <definedName name="ccccccc_2" hidden="1">{"'RIN-INTRANET'!$A$1:$K$71"}</definedName>
    <definedName name="ccccccc_3" hidden="1">{"'RIN-INTRANET'!$A$1:$K$71"}</definedName>
    <definedName name="ccccccc_4" hidden="1">{"'RIN-INTRANET'!$A$1:$K$71"}</definedName>
    <definedName name="cccccccccccccc" hidden="1">{"Tab1",#N/A,FALSE,"P";"Tab2",#N/A,FALSE,"P"}</definedName>
    <definedName name="cccccccccccccc_1" hidden="1">{"Tab1",#N/A,FALSE,"P";"Tab2",#N/A,FALSE,"P"}</definedName>
    <definedName name="cccccccccccccc_1_1" hidden="1">{"Tab1",#N/A,FALSE,"P";"Tab2",#N/A,FALSE,"P"}</definedName>
    <definedName name="cccccccccccccc_1_2" hidden="1">{"Tab1",#N/A,FALSE,"P";"Tab2",#N/A,FALSE,"P"}</definedName>
    <definedName name="cccccccccccccc_1_3" hidden="1">{"Tab1",#N/A,FALSE,"P";"Tab2",#N/A,FALSE,"P"}</definedName>
    <definedName name="cccccccccccccc_1_4" hidden="1">{"Tab1",#N/A,FALSE,"P";"Tab2",#N/A,FALSE,"P"}</definedName>
    <definedName name="cccccccccccccc_2" hidden="1">{"Tab1",#N/A,FALSE,"P";"Tab2",#N/A,FALSE,"P"}</definedName>
    <definedName name="cccccccccccccc_3" hidden="1">{"Tab1",#N/A,FALSE,"P";"Tab2",#N/A,FALSE,"P"}</definedName>
    <definedName name="cccccccccccccc_4" hidden="1">{"Tab1",#N/A,FALSE,"P";"Tab2",#N/A,FALSE,"P"}</definedName>
    <definedName name="cccm" hidden="1">{"Riqfin97",#N/A,FALSE,"Tran";"Riqfinpro",#N/A,FALSE,"Tran"}</definedName>
    <definedName name="cccm_1" hidden="1">{"Riqfin97",#N/A,FALSE,"Tran";"Riqfinpro",#N/A,FALSE,"Tran"}</definedName>
    <definedName name="cccm_1_1" hidden="1">{"Riqfin97",#N/A,FALSE,"Tran";"Riqfinpro",#N/A,FALSE,"Tran"}</definedName>
    <definedName name="cccm_1_2" hidden="1">{"Riqfin97",#N/A,FALSE,"Tran";"Riqfinpro",#N/A,FALSE,"Tran"}</definedName>
    <definedName name="cccm_1_3" hidden="1">{"Riqfin97",#N/A,FALSE,"Tran";"Riqfinpro",#N/A,FALSE,"Tran"}</definedName>
    <definedName name="cccm_1_4" hidden="1">{"Riqfin97",#N/A,FALSE,"Tran";"Riqfinpro",#N/A,FALSE,"Tran"}</definedName>
    <definedName name="cccm_2" hidden="1">{"Riqfin97",#N/A,FALSE,"Tran";"Riqfinpro",#N/A,FALSE,"Tran"}</definedName>
    <definedName name="cccm_3" hidden="1">{"Riqfin97",#N/A,FALSE,"Tran";"Riqfinpro",#N/A,FALSE,"Tran"}</definedName>
    <definedName name="cccm_4" hidden="1">{"Riqfin97",#N/A,FALSE,"Tran";"Riqfinpro",#N/A,FALSE,"Tran"}</definedName>
    <definedName name="ccfgsdfgsdf" hidden="1">{"Riqfin97",#N/A,FALSE,"Tran";"Riqfinpro",#N/A,FALSE,"Tran"}</definedName>
    <definedName name="ccfgsdfgsdf_1" hidden="1">{"Riqfin97",#N/A,FALSE,"Tran";"Riqfinpro",#N/A,FALSE,"Tran"}</definedName>
    <definedName name="ccfgsdfgsdf_1_1" hidden="1">{"Riqfin97",#N/A,FALSE,"Tran";"Riqfinpro",#N/A,FALSE,"Tran"}</definedName>
    <definedName name="ccfgsdfgsdf_1_2" hidden="1">{"Riqfin97",#N/A,FALSE,"Tran";"Riqfinpro",#N/A,FALSE,"Tran"}</definedName>
    <definedName name="ccfgsdfgsdf_1_3" hidden="1">{"Riqfin97",#N/A,FALSE,"Tran";"Riqfinpro",#N/A,FALSE,"Tran"}</definedName>
    <definedName name="ccfgsdfgsdf_1_4" hidden="1">{"Riqfin97",#N/A,FALSE,"Tran";"Riqfinpro",#N/A,FALSE,"Tran"}</definedName>
    <definedName name="ccfgsdfgsdf_2" hidden="1">{"Riqfin97",#N/A,FALSE,"Tran";"Riqfinpro",#N/A,FALSE,"Tran"}</definedName>
    <definedName name="ccfgsdfgsdf_3" hidden="1">{"Riqfin97",#N/A,FALSE,"Tran";"Riqfinpro",#N/A,FALSE,"Tran"}</definedName>
    <definedName name="ccfgsdfgsdf_4" hidden="1">{"Riqfin97",#N/A,FALSE,"Tran";"Riqfinpro",#N/A,FALSE,"Tran"}</definedName>
    <definedName name="ccme">#REF!</definedName>
    <definedName name="ccme2000">#REF!</definedName>
    <definedName name="ccme2001">#REF!</definedName>
    <definedName name="ccme2002">#REF!</definedName>
    <definedName name="ccme2003">#REF!</definedName>
    <definedName name="ccme98">[23]Programa!#REF!</definedName>
    <definedName name="ccme98j">[23]Programa!#REF!</definedName>
    <definedName name="ccme98s">#REF!</definedName>
    <definedName name="ccme99">#REF!</definedName>
    <definedName name="CCode">[52]Codes!$A$2</definedName>
    <definedName name="cde" hidden="1">{"Riqfin97",#N/A,FALSE,"Tran";"Riqfinpro",#N/A,FALSE,"Tran"}</definedName>
    <definedName name="cde_1" hidden="1">{"Riqfin97",#N/A,FALSE,"Tran";"Riqfinpro",#N/A,FALSE,"Tran"}</definedName>
    <definedName name="cde_1_1" hidden="1">{"Riqfin97",#N/A,FALSE,"Tran";"Riqfinpro",#N/A,FALSE,"Tran"}</definedName>
    <definedName name="cde_1_2" hidden="1">{"Riqfin97",#N/A,FALSE,"Tran";"Riqfinpro",#N/A,FALSE,"Tran"}</definedName>
    <definedName name="cde_1_3" hidden="1">{"Riqfin97",#N/A,FALSE,"Tran";"Riqfinpro",#N/A,FALSE,"Tran"}</definedName>
    <definedName name="cde_1_4" hidden="1">{"Riqfin97",#N/A,FALSE,"Tran";"Riqfinpro",#N/A,FALSE,"Tran"}</definedName>
    <definedName name="cde_2" hidden="1">{"Riqfin97",#N/A,FALSE,"Tran";"Riqfinpro",#N/A,FALSE,"Tran"}</definedName>
    <definedName name="cde_3" hidden="1">{"Riqfin97",#N/A,FALSE,"Tran";"Riqfinpro",#N/A,FALSE,"Tran"}</definedName>
    <definedName name="cde_4" hidden="1">{"Riqfin97",#N/A,FALSE,"Tran";"Riqfinpro",#N/A,FALSE,"Tran"}</definedName>
    <definedName name="cdert" hidden="1">{"Minpmon",#N/A,FALSE,"Monthinput"}</definedName>
    <definedName name="CDP">[35]Base!$N1</definedName>
    <definedName name="CDPR">[35]Base!$Q1</definedName>
    <definedName name="ce">[9]CONSULTA!$C$2</definedName>
    <definedName name="cec" hidden="1">{"Minpmon",#N/A,FALSE,"Monthinput"}</definedName>
    <definedName name="cec_1" hidden="1">{"Minpmon",#N/A,FALSE,"Monthinput"}</definedName>
    <definedName name="cec_1_1" hidden="1">{"Minpmon",#N/A,FALSE,"Monthinput"}</definedName>
    <definedName name="cec_1_2" hidden="1">{"Minpmon",#N/A,FALSE,"Monthinput"}</definedName>
    <definedName name="cec_1_3" hidden="1">{"Minpmon",#N/A,FALSE,"Monthinput"}</definedName>
    <definedName name="cec_1_4" hidden="1">{"Minpmon",#N/A,FALSE,"Monthinput"}</definedName>
    <definedName name="cec_2" hidden="1">{"Minpmon",#N/A,FALSE,"Monthinput"}</definedName>
    <definedName name="cec_3" hidden="1">{"Minpmon",#N/A,FALSE,"Monthinput"}</definedName>
    <definedName name="cec_4" hidden="1">{"Minpmon",#N/A,FALSE,"Monthinput"}</definedName>
    <definedName name="cel">#REF!</definedName>
    <definedName name="CEMENTO">#REF!</definedName>
    <definedName name="cementoB" hidden="1">{"'boletin'!$A$1:$R$73"}</definedName>
    <definedName name="CENGOVT">#REF!</definedName>
    <definedName name="CEPA96">#REF!</definedName>
    <definedName name="cerdito2">#REF!</definedName>
    <definedName name="CFG">[53]Hoja1!#REF!</definedName>
    <definedName name="CG">[35]Base!$R1</definedName>
    <definedName name="cg_1">[35]Base!$R1048576</definedName>
    <definedName name="CGBUDG">#REF!</definedName>
    <definedName name="CGBUDG_">#REF!</definedName>
    <definedName name="CGEXBUDG">#REF!</definedName>
    <definedName name="CGFIS">#REF!</definedName>
    <definedName name="CGNRP">#REF!</definedName>
    <definedName name="cgshare">[54]Multilateral!#REF!</definedName>
    <definedName name="Chart100" localSheetId="1">[4]BS2000!#REF!</definedName>
    <definedName name="Chart100">[4]BS2000!#REF!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LE">#REF!</definedName>
    <definedName name="CHK">#REF!</definedName>
    <definedName name="CHK1.1">[55]Q1!$E$60:$AH$60</definedName>
    <definedName name="CHK2.1">[28]Q2!$E$67:$AH$67</definedName>
    <definedName name="CHK2.2">[28]Q2!$E$70:$AH$70</definedName>
    <definedName name="CHK2.3">[28]Q2!$E$75:$AH$75</definedName>
    <definedName name="CHK3.1">[28]Q3!$E$60:$AH$60</definedName>
    <definedName name="CHK5.1">#REF!</definedName>
    <definedName name="cifras_">#REF!</definedName>
    <definedName name="cirr">#REF!</definedName>
    <definedName name="cmbccr">#REF!</definedName>
    <definedName name="cmbcom">#REF!</definedName>
    <definedName name="cmca">#REF!</definedName>
    <definedName name="cmsbn">#REF!</definedName>
    <definedName name="CNSPNF">#REF!</definedName>
    <definedName name="cod">#REF!</definedName>
    <definedName name="COEF.ANALISIS">#REF!</definedName>
    <definedName name="COL">[38]Projections!#REF!</definedName>
    <definedName name="COM">#REF!</definedName>
    <definedName name="COMEXT">#REF!</definedName>
    <definedName name="CONCK">#REF!</definedName>
    <definedName name="conor">#REF!</definedName>
    <definedName name="cons">#REF!</definedName>
    <definedName name="CONSOLID">[56]Hoja1!$L$6:$M$7</definedName>
    <definedName name="CONSULTA">[9]CONSULTA!$C$2</definedName>
    <definedName name="contacto">#REF!</definedName>
    <definedName name="Contents">#REF!:#REF!</definedName>
    <definedName name="CONTROL">[35]Base!$A$1</definedName>
    <definedName name="copytable16">[57]table1!$A$14:$J$75</definedName>
    <definedName name="Copytodebt">#REF!</definedName>
    <definedName name="COUNT">#REF!</definedName>
    <definedName name="COUNTER">#REF!</definedName>
    <definedName name="CountryName">[58]xxx!#REF!</definedName>
    <definedName name="CPI">#REF!</definedName>
    <definedName name="CPICUM">#REF!</definedName>
    <definedName name="CRECPIB">[35]Base!$T1</definedName>
    <definedName name="CRECWM">[59]SUPUESTOS!A$15</definedName>
    <definedName name="cred">#REF!</definedName>
    <definedName name="cred1">#REF!</definedName>
    <definedName name="cred2000">#REF!</definedName>
    <definedName name="cred2001">#REF!</definedName>
    <definedName name="cred2002">#REF!</definedName>
    <definedName name="cred2003">#REF!</definedName>
    <definedName name="cred98">[23]Programa!#REF!</definedName>
    <definedName name="cred98j">[23]Programa!#REF!</definedName>
    <definedName name="cred98s">#REF!</definedName>
    <definedName name="cred99">#REF!</definedName>
    <definedName name="CREDITO">#REF!</definedName>
    <definedName name="CREDITO1">#REF!</definedName>
    <definedName name="CREDITOBCH">#REF!</definedName>
    <definedName name="CREDITORSB">#REF!</definedName>
    <definedName name="CREINGC">[35]Base!$U1</definedName>
    <definedName name="_xlnm.Criteria">'[1]esc con 2.4% '!$E$1103:$E$1104</definedName>
    <definedName name="CSP">[35]Base!$V1</definedName>
    <definedName name="cu1_">[60]Cuadro1!#REF!</definedName>
    <definedName name="cu3_">#REF!</definedName>
    <definedName name="cu5_">[61]Cuadro5!#REF!</definedName>
    <definedName name="cua" hidden="1">{"'RIN-INTRANET'!$A$1:$K$71"}</definedName>
    <definedName name="cua_1" hidden="1">{"'RIN-INTRANET'!$A$1:$K$71"}</definedName>
    <definedName name="cua_1_1" hidden="1">{"'RIN-INTRANET'!$A$1:$K$71"}</definedName>
    <definedName name="cua_1_1_1" hidden="1">{"'RIN-INTRANET'!$A$1:$K$71"}</definedName>
    <definedName name="cua_1_1_2" hidden="1">{"'RIN-INTRANET'!$A$1:$K$71"}</definedName>
    <definedName name="cua_1_1_3" hidden="1">{"'RIN-INTRANET'!$A$1:$K$71"}</definedName>
    <definedName name="cua_1_1_4" hidden="1">{"'RIN-INTRANET'!$A$1:$K$71"}</definedName>
    <definedName name="cua_1_2" hidden="1">{"'RIN-INTRANET'!$A$1:$K$71"}</definedName>
    <definedName name="cua_1_2_1" hidden="1">{"'RIN-INTRANET'!$A$1:$K$71"}</definedName>
    <definedName name="cua_1_2_2" hidden="1">{"'RIN-INTRANET'!$A$1:$K$71"}</definedName>
    <definedName name="cua_1_2_3" hidden="1">{"'RIN-INTRANET'!$A$1:$K$71"}</definedName>
    <definedName name="cua_1_3" hidden="1">{"'RIN-INTRANET'!$A$1:$K$71"}</definedName>
    <definedName name="cua_1_4" hidden="1">{"'RIN-INTRANET'!$A$1:$K$71"}</definedName>
    <definedName name="cua_1_5" hidden="1">{"'RIN-INTRANET'!$A$1:$K$71"}</definedName>
    <definedName name="cua_2" hidden="1">{"'RIN-INTRANET'!$A$1:$K$71"}</definedName>
    <definedName name="cua_2_1" hidden="1">{"'RIN-INTRANET'!$A$1:$K$71"}</definedName>
    <definedName name="cua_2_2" hidden="1">{"'RIN-INTRANET'!$A$1:$K$71"}</definedName>
    <definedName name="cua_2_3" hidden="1">{"'RIN-INTRANET'!$A$1:$K$71"}</definedName>
    <definedName name="cua_2_4" hidden="1">{"'RIN-INTRANET'!$A$1:$K$71"}</definedName>
    <definedName name="cua_3" hidden="1">{"'RIN-INTRANET'!$A$1:$K$71"}</definedName>
    <definedName name="cua_4" hidden="1">{"'RIN-INTRANET'!$A$1:$K$71"}</definedName>
    <definedName name="cua_5" hidden="1">{"'RIN-INTRANET'!$A$1:$K$71"}</definedName>
    <definedName name="cuad1">#REF!</definedName>
    <definedName name="cuad10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ado">'[41]Prog-Ejec'!$A$193</definedName>
    <definedName name="Cuadro_1">#REF!</definedName>
    <definedName name="cuadro_1.31">#REF!</definedName>
    <definedName name="CUADRO_2">#REF!</definedName>
    <definedName name="CUADRO_3">#REF!</definedName>
    <definedName name="CUADRO_4">#REF!</definedName>
    <definedName name="CUADRO_5">#REF!</definedName>
    <definedName name="Cuadro_No._1">#REF!</definedName>
    <definedName name="Cuadro_No._10">#REF!</definedName>
    <definedName name="Cuadro_No._11">#REF!</definedName>
    <definedName name="Cuadro_No._12">#REF!</definedName>
    <definedName name="Cuadro_No._13">#REF!</definedName>
    <definedName name="Cuadro_No._14">#REF!</definedName>
    <definedName name="Cuadro_No._15">#REF!</definedName>
    <definedName name="Cuadro_No._16">#REF!</definedName>
    <definedName name="Cuadro_No._17">#REF!</definedName>
    <definedName name="Cuadro_No._18">#REF!</definedName>
    <definedName name="Cuadro_No._19">#REF!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7">#REF!</definedName>
    <definedName name="Cuadro_No._8">#REF!</definedName>
    <definedName name="Cuadro_No._9">#REF!</definedName>
    <definedName name="Cuadro0000">[62]Datos!$A$210:$A$215</definedName>
    <definedName name="Cuadro03">'[63]C:G'!$B$2:$X$215</definedName>
    <definedName name="CUADRO1">#REF!</definedName>
    <definedName name="Cuadro10">[63]B:I!$B$54:$J$184</definedName>
    <definedName name="cuadro11">'[64]C:F'!$A$147:$H$1016</definedName>
    <definedName name="cuadro17">'[64]C:D'!$B$183:$U$249</definedName>
    <definedName name="CUADRO2">#REF!</definedName>
    <definedName name="cuadro21">'[63]C:D'!$B$370:$U$531</definedName>
    <definedName name="cuadro46">[63]F!#REF!</definedName>
    <definedName name="cuadro47">[63]F!#REF!</definedName>
    <definedName name="cuadroa_">#REF!</definedName>
    <definedName name="cuadrob_">#REF!</definedName>
    <definedName name="CUADROB1">'[65]Tables 34-38'!#REF!</definedName>
    <definedName name="CUADROI">#REF!</definedName>
    <definedName name="cuadroI_3">#REF!</definedName>
    <definedName name="cuadroI_5">'[66]Cuadro I-5 94-00'!$A$3:$I$46</definedName>
    <definedName name="CUADROII">#REF!</definedName>
    <definedName name="CUADROIII">#REF!</definedName>
    <definedName name="CUADROIV">#REF!</definedName>
    <definedName name="CUADROV">#REF!</definedName>
    <definedName name="CUADROVI">#REF!</definedName>
    <definedName name="CUADROVII">#REF!</definedName>
    <definedName name="CUASEMA">#REF!</definedName>
    <definedName name="currency">#REF!</definedName>
    <definedName name="CurrVintage">[52]Current!$D$66</definedName>
    <definedName name="cvcxscfb" hidden="1">{"Riqfin97",#N/A,FALSE,"Tran";"Riqfinpro",#N/A,FALSE,"Tran"}</definedName>
    <definedName name="cvcxscfb_1" hidden="1">{"Riqfin97",#N/A,FALSE,"Tran";"Riqfinpro",#N/A,FALSE,"Tran"}</definedName>
    <definedName name="cvcxscfb_1_1" hidden="1">{"Riqfin97",#N/A,FALSE,"Tran";"Riqfinpro",#N/A,FALSE,"Tran"}</definedName>
    <definedName name="cvcxscfb_1_2" hidden="1">{"Riqfin97",#N/A,FALSE,"Tran";"Riqfinpro",#N/A,FALSE,"Tran"}</definedName>
    <definedName name="cvcxscfb_1_3" hidden="1">{"Riqfin97",#N/A,FALSE,"Tran";"Riqfinpro",#N/A,FALSE,"Tran"}</definedName>
    <definedName name="cvcxscfb_1_4" hidden="1">{"Riqfin97",#N/A,FALSE,"Tran";"Riqfinpro",#N/A,FALSE,"Tran"}</definedName>
    <definedName name="cvcxscfb_2" hidden="1">{"Riqfin97",#N/A,FALSE,"Tran";"Riqfinpro",#N/A,FALSE,"Tran"}</definedName>
    <definedName name="cvcxscfb_3" hidden="1">{"Riqfin97",#N/A,FALSE,"Tran";"Riqfinpro",#N/A,FALSE,"Tran"}</definedName>
    <definedName name="cvcxscfb_4" hidden="1">{"Riqfin97",#N/A,FALSE,"Tran";"Riqfinpro",#N/A,FALSE,"Tran"}</definedName>
    <definedName name="cvzxbz" hidden="1">{"Riqfin97",#N/A,FALSE,"Tran";"Riqfinpro",#N/A,FALSE,"Tran"}</definedName>
    <definedName name="cvzxbz_1" hidden="1">{"Riqfin97",#N/A,FALSE,"Tran";"Riqfinpro",#N/A,FALSE,"Tran"}</definedName>
    <definedName name="cvzxbz_1_1" hidden="1">{"Riqfin97",#N/A,FALSE,"Tran";"Riqfinpro",#N/A,FALSE,"Tran"}</definedName>
    <definedName name="cvzxbz_1_2" hidden="1">{"Riqfin97",#N/A,FALSE,"Tran";"Riqfinpro",#N/A,FALSE,"Tran"}</definedName>
    <definedName name="cvzxbz_1_3" hidden="1">{"Riqfin97",#N/A,FALSE,"Tran";"Riqfinpro",#N/A,FALSE,"Tran"}</definedName>
    <definedName name="cvzxbz_1_4" hidden="1">{"Riqfin97",#N/A,FALSE,"Tran";"Riqfinpro",#N/A,FALSE,"Tran"}</definedName>
    <definedName name="cvzxbz_2" hidden="1">{"Riqfin97",#N/A,FALSE,"Tran";"Riqfinpro",#N/A,FALSE,"Tran"}</definedName>
    <definedName name="cvzxbz_3" hidden="1">{"Riqfin97",#N/A,FALSE,"Tran";"Riqfinpro",#N/A,FALSE,"Tran"}</definedName>
    <definedName name="cvzxbz_4" hidden="1">{"Riqfin97",#N/A,FALSE,"Tran";"Riqfinpro",#N/A,FALSE,"Tran"}</definedName>
    <definedName name="D">#N/A</definedName>
    <definedName name="D.121">#REF!</definedName>
    <definedName name="D.122">#REF!</definedName>
    <definedName name="D.29">#REF!</definedName>
    <definedName name="D_B">#REF!</definedName>
    <definedName name="D_BCA_NGDP">[67]DA!#REF!</definedName>
    <definedName name="D_BCA1">[67]DA!#REF!</definedName>
    <definedName name="D_BCA2">[67]DA!#REF!</definedName>
    <definedName name="D_BE">[67]DA!#REF!</definedName>
    <definedName name="D_BFDA">[67]DA!#REF!</definedName>
    <definedName name="D_BFL_C">[67]DA!#REF!</definedName>
    <definedName name="D_BFL_L">[67]DA!#REF!</definedName>
    <definedName name="D_BFLO">[67]DA!#REF!</definedName>
    <definedName name="D_BFPLBN">[67]DA!#REF!</definedName>
    <definedName name="D_BFPLMM">[67]DA!#REF!</definedName>
    <definedName name="D_BFRA">[67]DA!#REF!</definedName>
    <definedName name="D_BFRA2">[67]DA!#REF!</definedName>
    <definedName name="D_BFUND">[67]DA!#REF!</definedName>
    <definedName name="D_BGS1">[67]DA!#REF!</definedName>
    <definedName name="D_BGS2">[67]DA!#REF!</definedName>
    <definedName name="D_BK">[67]DA!#REF!</definedName>
    <definedName name="D_BKFAX">[67]DA!#REF!</definedName>
    <definedName name="D_BOB">[67]DA!#REF!</definedName>
    <definedName name="D_BOP">[67]DA!#REF!</definedName>
    <definedName name="D_BOP1">[67]DA!#REF!</definedName>
    <definedName name="D_BRASS2">[67]DA!#REF!</definedName>
    <definedName name="D_BS">[67]DA!#REF!</definedName>
    <definedName name="D_BT">[67]DA!#REF!</definedName>
    <definedName name="D_BTR">[67]DA!#REF!</definedName>
    <definedName name="D_G">#REF!</definedName>
    <definedName name="D_L">#REF!</definedName>
    <definedName name="D_O">#REF!</definedName>
    <definedName name="D_S">#REF!</definedName>
    <definedName name="D_SRM">#REF!</definedName>
    <definedName name="D_SY">[68]Q7!$E$10:$AH$10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">#REF!</definedName>
    <definedName name="_xlnm.Database">#REF!</definedName>
    <definedName name="Database_MI">#REF!</definedName>
    <definedName name="Date">[52]Current!$D$67</definedName>
    <definedName name="DATES">#REF!</definedName>
    <definedName name="DATES_A">#REF!</definedName>
    <definedName name="Dates_Annual">#REF!</definedName>
    <definedName name="Dates_Monthly">#REF!</definedName>
    <definedName name="DATES_NOW">#REF!</definedName>
    <definedName name="DATES_Q">#REF!</definedName>
    <definedName name="dates_w">#REF!</definedName>
    <definedName name="datoact">#REF!</definedName>
    <definedName name="Datsem">#REF!</definedName>
    <definedName name="DB">#REF!</definedName>
    <definedName name="DBproj">#N/A</definedName>
    <definedName name="dcb">#REF!</definedName>
    <definedName name="dcc98j">[23]Programa!#REF!</definedName>
    <definedName name="dcc98s">#REF!</definedName>
    <definedName name="dd" hidden="1">{"Riqfin97",#N/A,FALSE,"Tran";"Riqfinpro",#N/A,FALSE,"Tran"}</definedName>
    <definedName name="DD__Charts_area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1" hidden="1">{"Riqfin97",#N/A,FALSE,"Tran";"Riqfinpro",#N/A,FALSE,"Tran"}</definedName>
    <definedName name="dd_1_1" hidden="1">{"Riqfin97",#N/A,FALSE,"Tran";"Riqfinpro",#N/A,FALSE,"Tran"}</definedName>
    <definedName name="dd_1_2" hidden="1">{"Riqfin97",#N/A,FALSE,"Tran";"Riqfinpro",#N/A,FALSE,"Tran"}</definedName>
    <definedName name="dd_1_3" hidden="1">{"Riqfin97",#N/A,FALSE,"Tran";"Riqfinpro",#N/A,FALSE,"Tran"}</definedName>
    <definedName name="dd_1_4" hidden="1">{"Riqfin97",#N/A,FALSE,"Tran";"Riqfinpro",#N/A,FALSE,"Tran"}</definedName>
    <definedName name="dd_2" hidden="1">{"Riqfin97",#N/A,FALSE,"Tran";"Riqfinpro",#N/A,FALSE,"Tran"}</definedName>
    <definedName name="dd_3" hidden="1">{"Riqfin97",#N/A,FALSE,"Tran";"Riqfinpro",#N/A,FALSE,"Tran"}</definedName>
    <definedName name="dd_4" hidden="1">{"Riqfin97",#N/A,FALSE,"Tran";"Riqfinpro",#N/A,FALSE,"Tran"}</definedName>
    <definedName name="DD_Index_of_employment">#REF!</definedName>
    <definedName name="DD_Indicators_of_emp_wages_ulc">#REF!</definedName>
    <definedName name="DD_Labor_Productivity">#REF!</definedName>
    <definedName name="ddd">#REF!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hidden="1">{"Minpmon",#N/A,FALSE,"Monthinput"}</definedName>
    <definedName name="dddd_1" hidden="1">{"Minpmon",#N/A,FALSE,"Monthinput"}</definedName>
    <definedName name="dddd_1_1" hidden="1">{"Minpmon",#N/A,FALSE,"Monthinput"}</definedName>
    <definedName name="dddd_1_2" hidden="1">{"Minpmon",#N/A,FALSE,"Monthinput"}</definedName>
    <definedName name="dddd_1_3" hidden="1">{"Minpmon",#N/A,FALSE,"Monthinput"}</definedName>
    <definedName name="dddd_1_4" hidden="1">{"Minpmon",#N/A,FALSE,"Monthinput"}</definedName>
    <definedName name="dddd_2" hidden="1">{"Minpmon",#N/A,FALSE,"Monthinput"}</definedName>
    <definedName name="dddd_3" hidden="1">{"Minpmon",#N/A,FALSE,"Monthinput"}</definedName>
    <definedName name="dddd_4" hidden="1">{"Minpmon",#N/A,FALSE,"Monthinput"}</definedName>
    <definedName name="ddddd" hidden="1">{"Riqfin97",#N/A,FALSE,"Tran";"Riqfinpro",#N/A,FALSE,"Tran"}</definedName>
    <definedName name="dddddd" hidden="1">{"Tab1",#N/A,FALSE,"P";"Tab2",#N/A,FALSE,"P"}</definedName>
    <definedName name="dddddd_1" hidden="1">{"Tab1",#N/A,FALSE,"P";"Tab2",#N/A,FALSE,"P"}</definedName>
    <definedName name="dddddd_1_1" hidden="1">{"Tab1",#N/A,FALSE,"P";"Tab2",#N/A,FALSE,"P"}</definedName>
    <definedName name="dddddd_1_2" hidden="1">{"Tab1",#N/A,FALSE,"P";"Tab2",#N/A,FALSE,"P"}</definedName>
    <definedName name="dddddd_1_3" hidden="1">{"Tab1",#N/A,FALSE,"P";"Tab2",#N/A,FALSE,"P"}</definedName>
    <definedName name="dddddd_1_4" hidden="1">{"Tab1",#N/A,FALSE,"P";"Tab2",#N/A,FALSE,"P"}</definedName>
    <definedName name="dddddd_2" hidden="1">{"Tab1",#N/A,FALSE,"P";"Tab2",#N/A,FALSE,"P"}</definedName>
    <definedName name="dddddd_3" hidden="1">{"Tab1",#N/A,FALSE,"P";"Tab2",#N/A,FALSE,"P"}</definedName>
    <definedName name="dddddd_4" hidden="1">{"Tab1",#N/A,FALSE,"P";"Tab2",#N/A,FALSE,"P"}</definedName>
    <definedName name="ddf">'[41]Prog-Ejec'!$G$88</definedName>
    <definedName name="de" hidden="1">{"'RIN-INTRANET'!$A$1:$K$71"}</definedName>
    <definedName name="DE.CEI_CCIS">#REF!</definedName>
    <definedName name="DE.CEI_COU">#REF!</definedName>
    <definedName name="DE.SECTORES">#REF!</definedName>
    <definedName name="de_1" hidden="1">{"'RIN-INTRANET'!$A$1:$K$71"}</definedName>
    <definedName name="de_1_1" hidden="1">{"'RIN-INTRANET'!$A$1:$K$71"}</definedName>
    <definedName name="de_1_1_1" hidden="1">{"'RIN-INTRANET'!$A$1:$K$71"}</definedName>
    <definedName name="de_1_1_2" hidden="1">{"'RIN-INTRANET'!$A$1:$K$71"}</definedName>
    <definedName name="de_1_1_3" hidden="1">{"'RIN-INTRANET'!$A$1:$K$71"}</definedName>
    <definedName name="de_1_1_4" hidden="1">{"'RIN-INTRANET'!$A$1:$K$71"}</definedName>
    <definedName name="de_1_2" hidden="1">{"'RIN-INTRANET'!$A$1:$K$71"}</definedName>
    <definedName name="de_1_2_1" hidden="1">{"'RIN-INTRANET'!$A$1:$K$71"}</definedName>
    <definedName name="de_1_2_2" hidden="1">{"'RIN-INTRANET'!$A$1:$K$71"}</definedName>
    <definedName name="de_1_2_3" hidden="1">{"'RIN-INTRANET'!$A$1:$K$71"}</definedName>
    <definedName name="de_1_3" hidden="1">{"'RIN-INTRANET'!$A$1:$K$71"}</definedName>
    <definedName name="de_1_4" hidden="1">{"'RIN-INTRANET'!$A$1:$K$71"}</definedName>
    <definedName name="de_1_5" hidden="1">{"'RIN-INTRANET'!$A$1:$K$71"}</definedName>
    <definedName name="de_2" hidden="1">{"'RIN-INTRANET'!$A$1:$K$71"}</definedName>
    <definedName name="de_2_1" hidden="1">{"'RIN-INTRANET'!$A$1:$K$71"}</definedName>
    <definedName name="de_2_2" hidden="1">{"'RIN-INTRANET'!$A$1:$K$71"}</definedName>
    <definedName name="de_2_3" hidden="1">{"'RIN-INTRANET'!$A$1:$K$71"}</definedName>
    <definedName name="de_2_4" hidden="1">{"'RIN-INTRANET'!$A$1:$K$71"}</definedName>
    <definedName name="de_3" hidden="1">{"'RIN-INTRANET'!$A$1:$K$71"}</definedName>
    <definedName name="de_4" hidden="1">{"'RIN-INTRANET'!$A$1:$K$71"}</definedName>
    <definedName name="de_5" hidden="1">{"'RIN-INTRANET'!$A$1:$K$71"}</definedName>
    <definedName name="DEBT">#REF!</definedName>
    <definedName name="DEBT_SER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FLATORS">[69]GDP!#REF!</definedName>
    <definedName name="DEFLGAST">'[12]PIB corr'!#REF!</definedName>
    <definedName name="Department">[58]xxx!#REF!</definedName>
    <definedName name="DEPSPNF">#REF!</definedName>
    <definedName name="der" hidden="1">{"Tab1",#N/A,FALSE,"P";"Tab2",#N/A,FALSE,"P"}</definedName>
    <definedName name="der_1" hidden="1">{"Tab1",#N/A,FALSE,"P";"Tab2",#N/A,FALSE,"P"}</definedName>
    <definedName name="der_1_1" hidden="1">{"Tab1",#N/A,FALSE,"P";"Tab2",#N/A,FALSE,"P"}</definedName>
    <definedName name="der_1_2" hidden="1">{"Tab1",#N/A,FALSE,"P";"Tab2",#N/A,FALSE,"P"}</definedName>
    <definedName name="der_1_3" hidden="1">{"Tab1",#N/A,FALSE,"P";"Tab2",#N/A,FALSE,"P"}</definedName>
    <definedName name="der_1_4" hidden="1">{"Tab1",#N/A,FALSE,"P";"Tab2",#N/A,FALSE,"P"}</definedName>
    <definedName name="der_2" hidden="1">{"Tab1",#N/A,FALSE,"P";"Tab2",#N/A,FALSE,"P"}</definedName>
    <definedName name="der_3" hidden="1">{"Tab1",#N/A,FALSE,"P";"Tab2",#N/A,FALSE,"P"}</definedName>
    <definedName name="der_4" hidden="1">{"Tab1",#N/A,FALSE,"P";"Tab2",#N/A,FALSE,"P"}</definedName>
    <definedName name="DES">#REF!</definedName>
    <definedName name="DESC96">#REF!</definedName>
    <definedName name="DETALLE">#REF!</definedName>
    <definedName name="dexbccr">#REF!</definedName>
    <definedName name="df">'[70]18'!$A$1</definedName>
    <definedName name="dfasdf">#N/A</definedName>
    <definedName name="dfasdfas" hidden="1">{"Riqfin97",#N/A,FALSE,"Tran";"Riqfinpro",#N/A,FALSE,"Tran"}</definedName>
    <definedName name="dfasdfas_1" hidden="1">{"Riqfin97",#N/A,FALSE,"Tran";"Riqfinpro",#N/A,FALSE,"Tran"}</definedName>
    <definedName name="dfasdfas_1_1" hidden="1">{"Riqfin97",#N/A,FALSE,"Tran";"Riqfinpro",#N/A,FALSE,"Tran"}</definedName>
    <definedName name="dfasdfas_1_2" hidden="1">{"Riqfin97",#N/A,FALSE,"Tran";"Riqfinpro",#N/A,FALSE,"Tran"}</definedName>
    <definedName name="dfasdfas_1_3" hidden="1">{"Riqfin97",#N/A,FALSE,"Tran";"Riqfinpro",#N/A,FALSE,"Tran"}</definedName>
    <definedName name="dfasdfas_1_4" hidden="1">{"Riqfin97",#N/A,FALSE,"Tran";"Riqfinpro",#N/A,FALSE,"Tran"}</definedName>
    <definedName name="dfasdfas_2" hidden="1">{"Riqfin97",#N/A,FALSE,"Tran";"Riqfinpro",#N/A,FALSE,"Tran"}</definedName>
    <definedName name="dfasdfas_3" hidden="1">{"Riqfin97",#N/A,FALSE,"Tran";"Riqfinpro",#N/A,FALSE,"Tran"}</definedName>
    <definedName name="dfasdfas_4" hidden="1">{"Riqfin97",#N/A,FALSE,"Tran";"Riqfinpro",#N/A,FALSE,"Tran"}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>'[70]13'!$A$1</definedName>
    <definedName name="dfghdghd">#REF!</definedName>
    <definedName name="dfgs">#REF!</definedName>
    <definedName name="dfhd">'[41]Prog-Ejec'!$G$107</definedName>
    <definedName name="DFJKLF">#N/A</definedName>
    <definedName name="dflr" hidden="1">{"'RIN-INTRANET'!$A$1:$K$71"}</definedName>
    <definedName name="dflr_1" hidden="1">{"'RIN-INTRANET'!$A$1:$K$71"}</definedName>
    <definedName name="dflr_1_1" hidden="1">{"'RIN-INTRANET'!$A$1:$K$71"}</definedName>
    <definedName name="dflr_1_1_1" hidden="1">{"'RIN-INTRANET'!$A$1:$K$71"}</definedName>
    <definedName name="dflr_1_1_2" hidden="1">{"'RIN-INTRANET'!$A$1:$K$71"}</definedName>
    <definedName name="dflr_1_1_3" hidden="1">{"'RIN-INTRANET'!$A$1:$K$71"}</definedName>
    <definedName name="dflr_1_1_4" hidden="1">{"'RIN-INTRANET'!$A$1:$K$71"}</definedName>
    <definedName name="dflr_1_2" hidden="1">{"'RIN-INTRANET'!$A$1:$K$71"}</definedName>
    <definedName name="dflr_1_2_1" hidden="1">{"'RIN-INTRANET'!$A$1:$K$71"}</definedName>
    <definedName name="dflr_1_2_2" hidden="1">{"'RIN-INTRANET'!$A$1:$K$71"}</definedName>
    <definedName name="dflr_1_2_3" hidden="1">{"'RIN-INTRANET'!$A$1:$K$71"}</definedName>
    <definedName name="dflr_1_3" hidden="1">{"'RIN-INTRANET'!$A$1:$K$71"}</definedName>
    <definedName name="dflr_1_4" hidden="1">{"'RIN-INTRANET'!$A$1:$K$71"}</definedName>
    <definedName name="dflr_1_5" hidden="1">{"'RIN-INTRANET'!$A$1:$K$71"}</definedName>
    <definedName name="dflr_2" hidden="1">{"'RIN-INTRANET'!$A$1:$K$71"}</definedName>
    <definedName name="dflr_2_1" hidden="1">{"'RIN-INTRANET'!$A$1:$K$71"}</definedName>
    <definedName name="dflr_2_2" hidden="1">{"'RIN-INTRANET'!$A$1:$K$71"}</definedName>
    <definedName name="dflr_2_3" hidden="1">{"'RIN-INTRANET'!$A$1:$K$71"}</definedName>
    <definedName name="dflr_2_4" hidden="1">{"'RIN-INTRANET'!$A$1:$K$71"}</definedName>
    <definedName name="dflr_3" hidden="1">{"'RIN-INTRANET'!$A$1:$K$71"}</definedName>
    <definedName name="dflr_4" hidden="1">{"'RIN-INTRANET'!$A$1:$K$71"}</definedName>
    <definedName name="dflr_5" hidden="1">{"'RIN-INTRANET'!$A$1:$K$71"}</definedName>
    <definedName name="dflr1" hidden="1">{"'RIN-INTRANET'!$A$1:$K$71"}</definedName>
    <definedName name="dflr1_1" hidden="1">{"'RIN-INTRANET'!$A$1:$K$71"}</definedName>
    <definedName name="dflr1_1_1" hidden="1">{"'RIN-INTRANET'!$A$1:$K$71"}</definedName>
    <definedName name="dflr1_1_2" hidden="1">{"'RIN-INTRANET'!$A$1:$K$71"}</definedName>
    <definedName name="dflr1_1_3" hidden="1">{"'RIN-INTRANET'!$A$1:$K$71"}</definedName>
    <definedName name="dflr1_1_4" hidden="1">{"'RIN-INTRANET'!$A$1:$K$71"}</definedName>
    <definedName name="dflr1_2" hidden="1">{"'RIN-INTRANET'!$A$1:$K$71"}</definedName>
    <definedName name="dflr1_3" hidden="1">{"'RIN-INTRANET'!$A$1:$K$71"}</definedName>
    <definedName name="dflr1_4" hidden="1">{"'RIN-INTRANET'!$A$1:$K$71"}</definedName>
    <definedName name="dfnksadawegknsd" hidden="1">{"'RIN-INTRANET'!$A$1:$K$71"}</definedName>
    <definedName name="dfnksadawegknsd_1" hidden="1">{"'RIN-INTRANET'!$A$1:$K$71"}</definedName>
    <definedName name="dfnksadawegknsd_1_1" hidden="1">{"'RIN-INTRANET'!$A$1:$K$71"}</definedName>
    <definedName name="dfnksadawegknsd_1_1_1" hidden="1">{"'RIN-INTRANET'!$A$1:$K$71"}</definedName>
    <definedName name="dfnksadawegknsd_1_1_2" hidden="1">{"'RIN-INTRANET'!$A$1:$K$71"}</definedName>
    <definedName name="dfnksadawegknsd_1_1_3" hidden="1">{"'RIN-INTRANET'!$A$1:$K$71"}</definedName>
    <definedName name="dfnksadawegknsd_1_1_4" hidden="1">{"'RIN-INTRANET'!$A$1:$K$71"}</definedName>
    <definedName name="dfnksadawegknsd_1_2" hidden="1">{"'RIN-INTRANET'!$A$1:$K$71"}</definedName>
    <definedName name="dfnksadawegknsd_1_2_1" hidden="1">{"'RIN-INTRANET'!$A$1:$K$71"}</definedName>
    <definedName name="dfnksadawegknsd_1_2_2" hidden="1">{"'RIN-INTRANET'!$A$1:$K$71"}</definedName>
    <definedName name="dfnksadawegknsd_1_2_3" hidden="1">{"'RIN-INTRANET'!$A$1:$K$71"}</definedName>
    <definedName name="dfnksadawegknsd_1_3" hidden="1">{"'RIN-INTRANET'!$A$1:$K$71"}</definedName>
    <definedName name="dfnksadawegknsd_1_4" hidden="1">{"'RIN-INTRANET'!$A$1:$K$71"}</definedName>
    <definedName name="dfnksadawegknsd_1_5" hidden="1">{"'RIN-INTRANET'!$A$1:$K$71"}</definedName>
    <definedName name="dfnksadawegknsd_2" hidden="1">{"'RIN-INTRANET'!$A$1:$K$71"}</definedName>
    <definedName name="dfnksadawegknsd_2_1" hidden="1">{"'RIN-INTRANET'!$A$1:$K$71"}</definedName>
    <definedName name="dfnksadawegknsd_2_2" hidden="1">{"'RIN-INTRANET'!$A$1:$K$71"}</definedName>
    <definedName name="dfnksadawegknsd_2_3" hidden="1">{"'RIN-INTRANET'!$A$1:$K$71"}</definedName>
    <definedName name="dfnksadawegknsd_2_4" hidden="1">{"'RIN-INTRANET'!$A$1:$K$71"}</definedName>
    <definedName name="dfnksadawegknsd_3" hidden="1">{"'RIN-INTRANET'!$A$1:$K$71"}</definedName>
    <definedName name="dfnksadawegknsd_4" hidden="1">{"'RIN-INTRANET'!$A$1:$K$71"}</definedName>
    <definedName name="dfnksadawegknsd_5" hidden="1">{"'RIN-INTRANET'!$A$1:$K$71"}</definedName>
    <definedName name="dfsd">#REF!</definedName>
    <definedName name="dfsgsfgsdfgs">#REF!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>[35]Base!$X1</definedName>
    <definedName name="dg_1">[35]Base!$X1048576</definedName>
    <definedName name="DG_S">#REF!</definedName>
    <definedName name="dghetrewty">#REF!</definedName>
    <definedName name="DGproj">#N/A</definedName>
    <definedName name="dh">'[41]Prog-Ejec'!$A$142</definedName>
    <definedName name="dhdty">'[41]Prog-Ejec'!$A$157</definedName>
    <definedName name="DIC">#REF!</definedName>
    <definedName name="Discount_IDA">#REF!</definedName>
    <definedName name="Discount_NC">#REF!</definedName>
    <definedName name="DiscountRate">#REF!</definedName>
    <definedName name="Discrep.Est.">#REF!</definedName>
    <definedName name="DISPONIBILIDAD">#REF!</definedName>
    <definedName name="djdjflk" hidden="1">{"'RIN-INTRANET'!$A$1:$K$71"}</definedName>
    <definedName name="djdjflk_1" hidden="1">{"'RIN-INTRANET'!$A$1:$K$71"}</definedName>
    <definedName name="djdjflk_1_1" hidden="1">{"'RIN-INTRANET'!$A$1:$K$71"}</definedName>
    <definedName name="djdjflk_1_2" hidden="1">{"'RIN-INTRANET'!$A$1:$K$71"}</definedName>
    <definedName name="djdjflk_1_3" hidden="1">{"'RIN-INTRANET'!$A$1:$K$71"}</definedName>
    <definedName name="djdjflk_1_4" hidden="1">{"'RIN-INTRANET'!$A$1:$K$71"}</definedName>
    <definedName name="djdjflk_2" hidden="1">{"'RIN-INTRANET'!$A$1:$K$71"}</definedName>
    <definedName name="djdjflk_3" hidden="1">{"'RIN-INTRANET'!$A$1:$K$71"}</definedName>
    <definedName name="djdjflk_4" hidden="1">{"'RIN-INTRANET'!$A$1:$K$71"}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FJDS">#N/A</definedName>
    <definedName name="dlcdpr">[35]Base!$BA1</definedName>
    <definedName name="dle_1">[35]Base!$BC1048576</definedName>
    <definedName name="DLEMISA">#REF!</definedName>
    <definedName name="DLEMISION">#REF!</definedName>
    <definedName name="dlemision_1">[35]Base!$BF1048576</definedName>
    <definedName name="DLICOM">#REF!</definedName>
    <definedName name="DLICOMSA">#REF!</definedName>
    <definedName name="DLICON">#REF!</definedName>
    <definedName name="DLIMAE">#REF!</definedName>
    <definedName name="DLIMAESA">#REF!</definedName>
    <definedName name="DLIPC">#REF!</definedName>
    <definedName name="DLIPCSA">#REF!</definedName>
    <definedName name="dlp">[35]Base!$BL1</definedName>
    <definedName name="dlp_1">[35]Base!$BL1048576</definedName>
    <definedName name="dlpesp_1">[35]Base!#REF!</definedName>
    <definedName name="dlpmc">[35]Base!$BQ1</definedName>
    <definedName name="dlpmdoll">[35]Base!$BO1</definedName>
    <definedName name="dlpx">[35]Base!$BS1</definedName>
    <definedName name="dlpy_1">[35]Base!$BU1048576</definedName>
    <definedName name="DLTC">#REF!</definedName>
    <definedName name="dlx">[35]Base!$CA1</definedName>
    <definedName name="dly_1">[35]Base!$CD1048576</definedName>
    <definedName name="dly_2">[35]Base!$CD1048575</definedName>
    <definedName name="dlycte">[35]Base!$CF1</definedName>
    <definedName name="dlycte_2">[35]Base!$CF1048575</definedName>
    <definedName name="DM">[35]Base!$Y1</definedName>
    <definedName name="DMBYS">[59]RESULTADOS!$86:$86</definedName>
    <definedName name="DMPBCH">[35]Base!$Y1</definedName>
    <definedName name="DNP">[59]SUPUESTOS!A$18</definedName>
    <definedName name="DO">#REF!</definedName>
    <definedName name="docint">#REF!</definedName>
    <definedName name="DP">[35]Base!#REF!</definedName>
    <definedName name="DPCAJA">[35]Base!$AB1</definedName>
    <definedName name="DPCAJAF">[35]Base!#REF!</definedName>
    <definedName name="DPOB">[59]SUPUESTOS!A$7</definedName>
    <definedName name="DPP">[35]Base!#REF!</definedName>
    <definedName name="DPR">[35]Base!#REF!</definedName>
    <definedName name="Dproj">#N/A</definedName>
    <definedName name="DRFP">'[59]SMONET-FINANC'!$99:$99</definedName>
    <definedName name="drin">[35]Base!$AC1</definedName>
    <definedName name="drth" hidden="1">{"Minpmon",#N/A,FALSE,"Monthinput"}</definedName>
    <definedName name="DS">#REF!</definedName>
    <definedName name="dsa" hidden="1">{"Tab1",#N/A,FALSE,"P";"Tab2",#N/A,FALSE,"P"}</definedName>
    <definedName name="dsaf" hidden="1">{"Riqfin97",#N/A,FALSE,"Tran";"Riqfinpro",#N/A,FALSE,"Tran"}</definedName>
    <definedName name="dsaf_1" hidden="1">{"Riqfin97",#N/A,FALSE,"Tran";"Riqfinpro",#N/A,FALSE,"Tran"}</definedName>
    <definedName name="dsaf_1_1" hidden="1">{"Riqfin97",#N/A,FALSE,"Tran";"Riqfinpro",#N/A,FALSE,"Tran"}</definedName>
    <definedName name="dsaf_1_2" hidden="1">{"Riqfin97",#N/A,FALSE,"Tran";"Riqfinpro",#N/A,FALSE,"Tran"}</definedName>
    <definedName name="dsaf_1_3" hidden="1">{"Riqfin97",#N/A,FALSE,"Tran";"Riqfinpro",#N/A,FALSE,"Tran"}</definedName>
    <definedName name="dsaf_1_4" hidden="1">{"Riqfin97",#N/A,FALSE,"Tran";"Riqfinpro",#N/A,FALSE,"Tran"}</definedName>
    <definedName name="dsaf_2" hidden="1">{"Riqfin97",#N/A,FALSE,"Tran";"Riqfinpro",#N/A,FALSE,"Tran"}</definedName>
    <definedName name="dsaf_3" hidden="1">{"Riqfin97",#N/A,FALSE,"Tran";"Riqfinpro",#N/A,FALSE,"Tran"}</definedName>
    <definedName name="dsaf_4" hidden="1">{"Riqfin97",#N/A,FALSE,"Tran";"Riqfinpro",#N/A,FALSE,"Tran"}</definedName>
    <definedName name="DSD">#N/A</definedName>
    <definedName name="DSD_S">#N/A</definedName>
    <definedName name="DSDB">#N/A</definedName>
    <definedName name="DSDG">#N/A</definedName>
    <definedName name="DSDSI">#REF!</definedName>
    <definedName name="DSDSP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JFDSA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hidden="1">{"Riqfin97",#N/A,FALSE,"Tran";"Riqfinpro",#N/A,FALSE,"Tran"}</definedName>
    <definedName name="dsrgwegr_1" hidden="1">{"Riqfin97",#N/A,FALSE,"Tran";"Riqfinpro",#N/A,FALSE,"Tran"}</definedName>
    <definedName name="dsrgwegr_1_1" hidden="1">{"Riqfin97",#N/A,FALSE,"Tran";"Riqfinpro",#N/A,FALSE,"Tran"}</definedName>
    <definedName name="dsrgwegr_1_2" hidden="1">{"Riqfin97",#N/A,FALSE,"Tran";"Riqfinpro",#N/A,FALSE,"Tran"}</definedName>
    <definedName name="dsrgwegr_1_3" hidden="1">{"Riqfin97",#N/A,FALSE,"Tran";"Riqfinpro",#N/A,FALSE,"Tran"}</definedName>
    <definedName name="dsrgwegr_1_4" hidden="1">{"Riqfin97",#N/A,FALSE,"Tran";"Riqfinpro",#N/A,FALSE,"Tran"}</definedName>
    <definedName name="dsrgwegr_2" hidden="1">{"Riqfin97",#N/A,FALSE,"Tran";"Riqfinpro",#N/A,FALSE,"Tran"}</definedName>
    <definedName name="dsrgwegr_3" hidden="1">{"Riqfin97",#N/A,FALSE,"Tran";"Riqfinpro",#N/A,FALSE,"Tran"}</definedName>
    <definedName name="dsrgwegr_4" hidden="1">{"Riqfin97",#N/A,FALSE,"Tran";"Riqfinpro",#N/A,FALSE,"Tran"}</definedName>
    <definedName name="dutch">#REF!</definedName>
    <definedName name="DXBYS">[59]RESULTADOS!$82:$82</definedName>
    <definedName name="E">'[71]PIB EN CORR'!#REF!</definedName>
    <definedName name="e_1">[35]Base!$AD1048576</definedName>
    <definedName name="e_1_1" hidden="1">{"'RIN-INTRANET'!$A$1:$K$71"}</definedName>
    <definedName name="e_1_2" hidden="1">{"'RIN-INTRANET'!$A$1:$K$71"}</definedName>
    <definedName name="e_1_3" hidden="1">{"'RIN-INTRANET'!$A$1:$K$71"}</definedName>
    <definedName name="e_1_4" hidden="1">{"'RIN-INTRANET'!$A$1:$K$71"}</definedName>
    <definedName name="e_2" hidden="1">{"'RIN-INTRANET'!$A$1:$K$71"}</definedName>
    <definedName name="e_2_1" hidden="1">{"'RIN-INTRANET'!$A$1:$K$71"}</definedName>
    <definedName name="e_2_1_1" hidden="1">{"'RIN-INTRANET'!$A$1:$K$71"}</definedName>
    <definedName name="e_2_1_2" hidden="1">{"'RIN-INTRANET'!$A$1:$K$71"}</definedName>
    <definedName name="e_2_1_3" hidden="1">{"'RIN-INTRANET'!$A$1:$K$71"}</definedName>
    <definedName name="e_2_1_4" hidden="1">{"'RIN-INTRANET'!$A$1:$K$71"}</definedName>
    <definedName name="e_2_2" hidden="1">{"'RIN-INTRANET'!$A$1:$K$71"}</definedName>
    <definedName name="e_2_3" hidden="1">{"'RIN-INTRANET'!$A$1:$K$71"}</definedName>
    <definedName name="e_2_4" hidden="1">{"'RIN-INTRANET'!$A$1:$K$71"}</definedName>
    <definedName name="e_3" hidden="1">{"'RIN-INTRANET'!$A$1:$K$71"}</definedName>
    <definedName name="e_3_1" hidden="1">{"'RIN-INTRANET'!$A$1:$K$71"}</definedName>
    <definedName name="e_3_2" hidden="1">{"'RIN-INTRANET'!$A$1:$K$71"}</definedName>
    <definedName name="e_3_3" hidden="1">{"'RIN-INTRANET'!$A$1:$K$71"}</definedName>
    <definedName name="e_3_4" hidden="1">{"'RIN-INTRANET'!$A$1:$K$71"}</definedName>
    <definedName name="e_4" hidden="1">{"'RIN-INTRANET'!$A$1:$K$71"}</definedName>
    <definedName name="e_5" hidden="1">{"'RIN-INTRANET'!$A$1:$K$71"}</definedName>
    <definedName name="Ecowas" localSheetId="1">'[40]Debt 2009'!#REF!</definedName>
    <definedName name="Ecowas">'[40]Debt 2009'!#REF!</definedName>
    <definedName name="ecyrt" hidden="1">{#N/A,#N/A,FALSE,"EXTDEBT"}</definedName>
    <definedName name="EDNA">#REF!</definedName>
    <definedName name="edr" hidden="1">{"Riqfin97",#N/A,FALSE,"Tran";"Riqfinpro",#N/A,FALSE,"Tran"}</definedName>
    <definedName name="edr_1" hidden="1">{"Riqfin97",#N/A,FALSE,"Tran";"Riqfinpro",#N/A,FALSE,"Tran"}</definedName>
    <definedName name="edr_1_1" hidden="1">{"Riqfin97",#N/A,FALSE,"Tran";"Riqfinpro",#N/A,FALSE,"Tran"}</definedName>
    <definedName name="edr_1_2" hidden="1">{"Riqfin97",#N/A,FALSE,"Tran";"Riqfinpro",#N/A,FALSE,"Tran"}</definedName>
    <definedName name="edr_1_3" hidden="1">{"Riqfin97",#N/A,FALSE,"Tran";"Riqfinpro",#N/A,FALSE,"Tran"}</definedName>
    <definedName name="edr_1_4" hidden="1">{"Riqfin97",#N/A,FALSE,"Tran";"Riqfinpro",#N/A,FALSE,"Tran"}</definedName>
    <definedName name="edr_2" hidden="1">{"Riqfin97",#N/A,FALSE,"Tran";"Riqfinpro",#N/A,FALSE,"Tran"}</definedName>
    <definedName name="edr_3" hidden="1">{"Riqfin97",#N/A,FALSE,"Tran";"Riqfinpro",#N/A,FALSE,"Tran"}</definedName>
    <definedName name="edr_4" hidden="1">{"Riqfin97",#N/A,FALSE,"Tran";"Riqfinpro",#N/A,FALSE,"Tran"}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" hidden="1">{"Tab1",#N/A,FALSE,"P";"Tab2",#N/A,FALSE,"P"}</definedName>
    <definedName name="ee_1" hidden="1">{"Tab1",#N/A,FALSE,"P";"Tab2",#N/A,FALSE,"P"}</definedName>
    <definedName name="ee_1_1" hidden="1">{"Tab1",#N/A,FALSE,"P";"Tab2",#N/A,FALSE,"P"}</definedName>
    <definedName name="ee_1_2" hidden="1">{"Tab1",#N/A,FALSE,"P";"Tab2",#N/A,FALSE,"P"}</definedName>
    <definedName name="ee_1_3" hidden="1">{"Tab1",#N/A,FALSE,"P";"Tab2",#N/A,FALSE,"P"}</definedName>
    <definedName name="ee_1_4" hidden="1">{"Tab1",#N/A,FALSE,"P";"Tab2",#N/A,FALSE,"P"}</definedName>
    <definedName name="ee_2" hidden="1">{"Tab1",#N/A,FALSE,"P";"Tab2",#N/A,FALSE,"P"}</definedName>
    <definedName name="ee_3" hidden="1">{"Tab1",#N/A,FALSE,"P";"Tab2",#N/A,FALSE,"P"}</definedName>
    <definedName name="ee_4" hidden="1">{"Tab1",#N/A,FALSE,"P";"Tab2",#N/A,FALSE,"P"}</definedName>
    <definedName name="EE_Table_02.___Selected_National_Accounts_Aggregates">#REF!</definedName>
    <definedName name="EE_Table_03.___Expenditure_and_Savings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ee" hidden="1">{"Tab1",#N/A,FALSE,"P";"Tab2",#N/A,FALSE,"P"}</definedName>
    <definedName name="eee_1" hidden="1">{"Tab1",#N/A,FALSE,"P";"Tab2",#N/A,FALSE,"P"}</definedName>
    <definedName name="eee_1_1" hidden="1">{"Tab1",#N/A,FALSE,"P";"Tab2",#N/A,FALSE,"P"}</definedName>
    <definedName name="eee_1_2" hidden="1">{"Tab1",#N/A,FALSE,"P";"Tab2",#N/A,FALSE,"P"}</definedName>
    <definedName name="eee_1_3" hidden="1">{"Tab1",#N/A,FALSE,"P";"Tab2",#N/A,FALSE,"P"}</definedName>
    <definedName name="eee_1_4" hidden="1">{"Tab1",#N/A,FALSE,"P";"Tab2",#N/A,FALSE,"P"}</definedName>
    <definedName name="eee_2" hidden="1">{"Tab1",#N/A,FALSE,"P";"Tab2",#N/A,FALSE,"P"}</definedName>
    <definedName name="eee_3" hidden="1">{"Tab1",#N/A,FALSE,"P";"Tab2",#N/A,FALSE,"P"}</definedName>
    <definedName name="eee_4" hidden="1">{"Tab1",#N/A,FALSE,"P";"Tab2",#N/A,FALSE,"P"}</definedName>
    <definedName name="eeee" hidden="1">{"Riqfin97",#N/A,FALSE,"Tran";"Riqfinpro",#N/A,FALSE,"Tran"}</definedName>
    <definedName name="eeee_1" hidden="1">{"Riqfin97",#N/A,FALSE,"Tran";"Riqfinpro",#N/A,FALSE,"Tran"}</definedName>
    <definedName name="eeee_1_1" hidden="1">{"Riqfin97",#N/A,FALSE,"Tran";"Riqfinpro",#N/A,FALSE,"Tran"}</definedName>
    <definedName name="eeee_1_2" hidden="1">{"Riqfin97",#N/A,FALSE,"Tran";"Riqfinpro",#N/A,FALSE,"Tran"}</definedName>
    <definedName name="eeee_1_3" hidden="1">{"Riqfin97",#N/A,FALSE,"Tran";"Riqfinpro",#N/A,FALSE,"Tran"}</definedName>
    <definedName name="eeee_1_4" hidden="1">{"Riqfin97",#N/A,FALSE,"Tran";"Riqfinpro",#N/A,FALSE,"Tran"}</definedName>
    <definedName name="eeee_2" hidden="1">{"Riqfin97",#N/A,FALSE,"Tran";"Riqfinpro",#N/A,FALSE,"Tran"}</definedName>
    <definedName name="eeee_3" hidden="1">{"Riqfin97",#N/A,FALSE,"Tran";"Riqfinpro",#N/A,FALSE,"Tran"}</definedName>
    <definedName name="eeee_4" hidden="1">{"Riqfin97",#N/A,FALSE,"Tran";"Riqfinpro",#N/A,FALSE,"Tran"}</definedName>
    <definedName name="eeeee" hidden="1">{"Riqfin97",#N/A,FALSE,"Tran";"Riqfinpro",#N/A,FALSE,"Tran"}</definedName>
    <definedName name="eeeee_1" hidden="1">{"Riqfin97",#N/A,FALSE,"Tran";"Riqfinpro",#N/A,FALSE,"Tran"}</definedName>
    <definedName name="eeeee_1_1" hidden="1">{"Riqfin97",#N/A,FALSE,"Tran";"Riqfinpro",#N/A,FALSE,"Tran"}</definedName>
    <definedName name="eeeee_1_2" hidden="1">{"Riqfin97",#N/A,FALSE,"Tran";"Riqfinpro",#N/A,FALSE,"Tran"}</definedName>
    <definedName name="eeeee_1_3" hidden="1">{"Riqfin97",#N/A,FALSE,"Tran";"Riqfinpro",#N/A,FALSE,"Tran"}</definedName>
    <definedName name="eeeee_1_4" hidden="1">{"Riqfin97",#N/A,FALSE,"Tran";"Riqfinpro",#N/A,FALSE,"Tran"}</definedName>
    <definedName name="eeeee_2" hidden="1">{"Riqfin97",#N/A,FALSE,"Tran";"Riqfinpro",#N/A,FALSE,"Tran"}</definedName>
    <definedName name="eeeee_3" hidden="1">{"Riqfin97",#N/A,FALSE,"Tran";"Riqfinpro",#N/A,FALSE,"Tran"}</definedName>
    <definedName name="eeeee_4" hidden="1">{"Riqfin97",#N/A,FALSE,"Tran";"Riqfinpro",#N/A,FALSE,"Tran"}</definedName>
    <definedName name="eeeeeee" hidden="1">{"Riqfin97",#N/A,FALSE,"Tran";"Riqfinpro",#N/A,FALSE,"Tran"}</definedName>
    <definedName name="eeeeeee_1" hidden="1">{"Riqfin97",#N/A,FALSE,"Tran";"Riqfinpro",#N/A,FALSE,"Tran"}</definedName>
    <definedName name="eeeeeee_1_1" hidden="1">{"Riqfin97",#N/A,FALSE,"Tran";"Riqfinpro",#N/A,FALSE,"Tran"}</definedName>
    <definedName name="eeeeeee_1_2" hidden="1">{"Riqfin97",#N/A,FALSE,"Tran";"Riqfinpro",#N/A,FALSE,"Tran"}</definedName>
    <definedName name="eeeeeee_1_3" hidden="1">{"Riqfin97",#N/A,FALSE,"Tran";"Riqfinpro",#N/A,FALSE,"Tran"}</definedName>
    <definedName name="eeeeeee_1_4" hidden="1">{"Riqfin97",#N/A,FALSE,"Tran";"Riqfinpro",#N/A,FALSE,"Tran"}</definedName>
    <definedName name="eeeeeee_2" hidden="1">{"Riqfin97",#N/A,FALSE,"Tran";"Riqfinpro",#N/A,FALSE,"Tran"}</definedName>
    <definedName name="eeeeeee_3" hidden="1">{"Riqfin97",#N/A,FALSE,"Tran";"Riqfinpro",#N/A,FALSE,"Tran"}</definedName>
    <definedName name="eeeeeee_4" hidden="1">{"Riqfin97",#N/A,FALSE,"Tran";"Riqfinpro",#N/A,FALSE,"Tran"}</definedName>
    <definedName name="egf">[28]Main!$E$47:$AH$47</definedName>
    <definedName name="eghsdf" hidden="1">{"Riqfin97",#N/A,FALSE,"Tran";"Riqfinpro",#N/A,FALSE,"Tran"}</definedName>
    <definedName name="eghsdf_1" hidden="1">{"Riqfin97",#N/A,FALSE,"Tran";"Riqfinpro",#N/A,FALSE,"Tran"}</definedName>
    <definedName name="eghsdf_1_1" hidden="1">{"Riqfin97",#N/A,FALSE,"Tran";"Riqfinpro",#N/A,FALSE,"Tran"}</definedName>
    <definedName name="eghsdf_1_2" hidden="1">{"Riqfin97",#N/A,FALSE,"Tran";"Riqfinpro",#N/A,FALSE,"Tran"}</definedName>
    <definedName name="eghsdf_1_3" hidden="1">{"Riqfin97",#N/A,FALSE,"Tran";"Riqfinpro",#N/A,FALSE,"Tran"}</definedName>
    <definedName name="eghsdf_1_4" hidden="1">{"Riqfin97",#N/A,FALSE,"Tran";"Riqfinpro",#N/A,FALSE,"Tran"}</definedName>
    <definedName name="eghsdf_2" hidden="1">{"Riqfin97",#N/A,FALSE,"Tran";"Riqfinpro",#N/A,FALSE,"Tran"}</definedName>
    <definedName name="eghsdf_3" hidden="1">{"Riqfin97",#N/A,FALSE,"Tran";"Riqfinpro",#N/A,FALSE,"Tran"}</definedName>
    <definedName name="eghsdf_4" hidden="1">{"Riqfin97",#N/A,FALSE,"Tran";"Riqfinpro",#N/A,FALSE,"Tran"}</definedName>
    <definedName name="EISCODE">#REF!</definedName>
    <definedName name="EKT">[35]Base!$AE1</definedName>
    <definedName name="EKTCR">[35]Base!$AG1</definedName>
    <definedName name="ektdoll">[35]Base!$AF1</definedName>
    <definedName name="EKTR">[35]Base!$AH1</definedName>
    <definedName name="ele">#REF!</definedName>
    <definedName name="elect">#REF!</definedName>
    <definedName name="ELV">[72]FIN!#REF!</definedName>
    <definedName name="EM96_" localSheetId="1">'[6]prog-2003'!#REF!</definedName>
    <definedName name="EM96_">'[7]prog-2003'!#REF!</definedName>
    <definedName name="EM97_" localSheetId="1">'[6]prog-2003'!#REF!</definedName>
    <definedName name="EM97_">'[7]prog-2003'!#REF!</definedName>
    <definedName name="EMANUAL" localSheetId="1">'[6]prog-2003'!#REF!</definedName>
    <definedName name="EMANUAL">'[7]prog-2003'!#REF!</definedName>
    <definedName name="EMANUALPIB" localSheetId="1">'[6]prog-2003'!#REF!</definedName>
    <definedName name="EMANUALPIB">'[7]prog-2003'!#REF!</definedName>
    <definedName name="EMETEL">#REF!</definedName>
    <definedName name="emi98j">[23]Programa!#REF!</definedName>
    <definedName name="emi98s">#REF!</definedName>
    <definedName name="EMIS._1ERCUA">#REF!</definedName>
    <definedName name="EMIS._2DOCUA">#REF!</definedName>
    <definedName name="EMIS._3ERCUA">#REF!</definedName>
    <definedName name="EMISION">#REF!</definedName>
    <definedName name="Emisiones">#REF!</definedName>
    <definedName name="EMISIONES_CO2">[49]Res!#REF!</definedName>
    <definedName name="EMISOR_1ERCUA">#REF!</definedName>
    <definedName name="EMISOR_2DOCUA">#REF!</definedName>
    <definedName name="EMISOR_3ERCUA">#REF!</definedName>
    <definedName name="empty">#REF!</definedName>
    <definedName name="encajec">#REF!</definedName>
    <definedName name="encajed">#REF!</definedName>
    <definedName name="End_Bal">#REF!</definedName>
    <definedName name="ENDA">[48]Q6!$E$156:$AN$156</definedName>
    <definedName name="ENE">#REF!</definedName>
    <definedName name="EOIKROEW">#N/A</definedName>
    <definedName name="EPNF96">#REF!</definedName>
    <definedName name="Equi">#REF!</definedName>
    <definedName name="er" hidden="1">{"Main Economic Indicators",#N/A,FALSE,"C"}</definedName>
    <definedName name="er56gjh" hidden="1">{"TRADE_COMP",#N/A,FALSE,"TAB23APP";"BOP",#N/A,FALSE,"TAB6";"DOT",#N/A,FALSE,"TAB24APP";"EXTDEBT",#N/A,FALSE,"TAB25APP"}</definedName>
    <definedName name="ergf" hidden="1">{"Main Economic Indicators",#N/A,FALSE,"C"}</definedName>
    <definedName name="ergferger" hidden="1">{"Main Economic Indicators",#N/A,FALSE,"C"}</definedName>
    <definedName name="ergferger2" hidden="1">{"Main Economic Indicators",#N/A,FALSE,"C"}</definedName>
    <definedName name="ergtgwer" hidden="1">{"Minpmon",#N/A,FALSE,"Monthinput"}</definedName>
    <definedName name="ergtgwer_1" hidden="1">{"Minpmon",#N/A,FALSE,"Monthinput"}</definedName>
    <definedName name="ergtgwer_1_1" hidden="1">{"Minpmon",#N/A,FALSE,"Monthinput"}</definedName>
    <definedName name="ergtgwer_1_2" hidden="1">{"Minpmon",#N/A,FALSE,"Monthinput"}</definedName>
    <definedName name="ergtgwer_1_3" hidden="1">{"Minpmon",#N/A,FALSE,"Monthinput"}</definedName>
    <definedName name="ergtgwer_1_4" hidden="1">{"Minpmon",#N/A,FALSE,"Monthinput"}</definedName>
    <definedName name="ergtgwer_2" hidden="1">{"Minpmon",#N/A,FALSE,"Monthinput"}</definedName>
    <definedName name="ergtgwer_3" hidden="1">{"Minpmon",#N/A,FALSE,"Monthinput"}</definedName>
    <definedName name="ergtgwer_4" hidden="1">{"Minpmon",#N/A,FALSE,"Monthinput"}</definedName>
    <definedName name="ergwerg" hidden="1">{"Tab1",#N/A,FALSE,"P";"Tab2",#N/A,FALSE,"P"}</definedName>
    <definedName name="ergwerg_1" hidden="1">{"Tab1",#N/A,FALSE,"P";"Tab2",#N/A,FALSE,"P"}</definedName>
    <definedName name="ergwerg_1_1" hidden="1">{"Tab1",#N/A,FALSE,"P";"Tab2",#N/A,FALSE,"P"}</definedName>
    <definedName name="ergwerg_1_2" hidden="1">{"Tab1",#N/A,FALSE,"P";"Tab2",#N/A,FALSE,"P"}</definedName>
    <definedName name="ergwerg_1_3" hidden="1">{"Tab1",#N/A,FALSE,"P";"Tab2",#N/A,FALSE,"P"}</definedName>
    <definedName name="ergwerg_1_4" hidden="1">{"Tab1",#N/A,FALSE,"P";"Tab2",#N/A,FALSE,"P"}</definedName>
    <definedName name="ergwerg_2" hidden="1">{"Tab1",#N/A,FALSE,"P";"Tab2",#N/A,FALSE,"P"}</definedName>
    <definedName name="ergwerg_3" hidden="1">{"Tab1",#N/A,FALSE,"P";"Tab2",#N/A,FALSE,"P"}</definedName>
    <definedName name="ergwerg_4" hidden="1">{"Tab1",#N/A,FALSE,"P";"Tab2",#N/A,FALSE,"P"}</definedName>
    <definedName name="ergwetewr" hidden="1">{"Tab1",#N/A,FALSE,"P";"Tab2",#N/A,FALSE,"P"}</definedName>
    <definedName name="ergwetewr_1" hidden="1">{"Tab1",#N/A,FALSE,"P";"Tab2",#N/A,FALSE,"P"}</definedName>
    <definedName name="ergwetewr_1_1" hidden="1">{"Tab1",#N/A,FALSE,"P";"Tab2",#N/A,FALSE,"P"}</definedName>
    <definedName name="ergwetewr_1_2" hidden="1">{"Tab1",#N/A,FALSE,"P";"Tab2",#N/A,FALSE,"P"}</definedName>
    <definedName name="ergwetewr_1_3" hidden="1">{"Tab1",#N/A,FALSE,"P";"Tab2",#N/A,FALSE,"P"}</definedName>
    <definedName name="ergwetewr_1_4" hidden="1">{"Tab1",#N/A,FALSE,"P";"Tab2",#N/A,FALSE,"P"}</definedName>
    <definedName name="ergwetewr_2" hidden="1">{"Tab1",#N/A,FALSE,"P";"Tab2",#N/A,FALSE,"P"}</definedName>
    <definedName name="ergwetewr_3" hidden="1">{"Tab1",#N/A,FALSE,"P";"Tab2",#N/A,FALSE,"P"}</definedName>
    <definedName name="ergwetewr_4" hidden="1">{"Tab1",#N/A,FALSE,"P";"Tab2",#N/A,FALSE,"P"}</definedName>
    <definedName name="ert" hidden="1">{"Minpmon",#N/A,FALSE,"Monthinput"}</definedName>
    <definedName name="ert_1" hidden="1">{"Minpmon",#N/A,FALSE,"Monthinput"}</definedName>
    <definedName name="ert_1_1" hidden="1">{"Minpmon",#N/A,FALSE,"Monthinput"}</definedName>
    <definedName name="ert_1_2" hidden="1">{"Minpmon",#N/A,FALSE,"Monthinput"}</definedName>
    <definedName name="ert_1_3" hidden="1">{"Minpmon",#N/A,FALSE,"Monthinput"}</definedName>
    <definedName name="ert_1_4" hidden="1">{"Minpmon",#N/A,FALSE,"Monthinput"}</definedName>
    <definedName name="ert_2" hidden="1">{"Minpmon",#N/A,FALSE,"Monthinput"}</definedName>
    <definedName name="ert_3" hidden="1">{"Minpmon",#N/A,FALSE,"Monthinput"}</definedName>
    <definedName name="ert_4" hidden="1">{"Minpmon",#N/A,FALSE,"Monthinput"}</definedName>
    <definedName name="erte">'[70]7'!$A$1</definedName>
    <definedName name="erteyrt">'[70]9'!$A$1</definedName>
    <definedName name="erth">'[41]Prog-Ejec'!$G$142</definedName>
    <definedName name="erty" hidden="1">{"Riqfin97",#N/A,FALSE,"Tran";"Riqfinpro",#N/A,FALSE,"Tran"}</definedName>
    <definedName name="ertyer">'[70]5'!$A$1</definedName>
    <definedName name="ertyert">#REF!</definedName>
    <definedName name="ertyertyey">#REF!</definedName>
    <definedName name="ertyryety">'[70]10'!$A$1</definedName>
    <definedName name="ES">[35]Base!$AJ1</definedName>
    <definedName name="es_1">[35]Base!$AJ1048576</definedName>
    <definedName name="esafr">#REF!</definedName>
    <definedName name="esrgwer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>#REF!</definedName>
    <definedName name="estacional">#REF!</definedName>
    <definedName name="etwete" hidden="1">{"Riqfin97",#N/A,FALSE,"Tran";"Riqfinpro",#N/A,FALSE,"Tran"}</definedName>
    <definedName name="etwete_1" hidden="1">{"Riqfin97",#N/A,FALSE,"Tran";"Riqfinpro",#N/A,FALSE,"Tran"}</definedName>
    <definedName name="etwete_1_1" hidden="1">{"Riqfin97",#N/A,FALSE,"Tran";"Riqfinpro",#N/A,FALSE,"Tran"}</definedName>
    <definedName name="etwete_1_2" hidden="1">{"Riqfin97",#N/A,FALSE,"Tran";"Riqfinpro",#N/A,FALSE,"Tran"}</definedName>
    <definedName name="etwete_1_3" hidden="1">{"Riqfin97",#N/A,FALSE,"Tran";"Riqfinpro",#N/A,FALSE,"Tran"}</definedName>
    <definedName name="etwete_1_4" hidden="1">{"Riqfin97",#N/A,FALSE,"Tran";"Riqfinpro",#N/A,FALSE,"Tran"}</definedName>
    <definedName name="etwete_2" hidden="1">{"Riqfin97",#N/A,FALSE,"Tran";"Riqfinpro",#N/A,FALSE,"Tran"}</definedName>
    <definedName name="etwete_3" hidden="1">{"Riqfin97",#N/A,FALSE,"Tran";"Riqfinpro",#N/A,FALSE,"Tran"}</definedName>
    <definedName name="etwete_4" hidden="1">{"Riqfin97",#N/A,FALSE,"Tran";"Riqfinpro",#N/A,FALSE,"Tran"}</definedName>
    <definedName name="ety">'[70]6'!$A$1</definedName>
    <definedName name="EU">[73]CIRRs!$C$62</definedName>
    <definedName name="EUR">[73]CIRRs!$C$87</definedName>
    <definedName name="europa" hidden="1">{"'RIN-INTRANET'!$A$1:$K$71"}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>#REF!</definedName>
    <definedName name="ExchRateUSD">[47]Info!$B$20:$F$46</definedName>
    <definedName name="exec1">#REF!</definedName>
    <definedName name="Exedente">#REF!</definedName>
    <definedName name="ExitWRS">[28]Main!$AB$25</definedName>
    <definedName name="Exportacion_Por_Importancia">[74]Macro1!$A$1</definedName>
    <definedName name="EXR_UPDATE">#REF!</definedName>
    <definedName name="EXTASS_A">#REF!</definedName>
    <definedName name="EXTASS_G97">#REF!</definedName>
    <definedName name="EXTASS_Q96">#REF!</definedName>
    <definedName name="Extra_Pay">#REF!</definedName>
    <definedName name="_xlnm.Extract">'[1]esc con 2.4% '!$A$1169:$L$1282</definedName>
    <definedName name="fadfadsf" hidden="1">{"Riqfin97",#N/A,FALSE,"Tran";"Riqfinpro",#N/A,FALSE,"Tran"}</definedName>
    <definedName name="fadfadsf_1" hidden="1">{"Riqfin97",#N/A,FALSE,"Tran";"Riqfinpro",#N/A,FALSE,"Tran"}</definedName>
    <definedName name="fadfadsf_1_1" hidden="1">{"Riqfin97",#N/A,FALSE,"Tran";"Riqfinpro",#N/A,FALSE,"Tran"}</definedName>
    <definedName name="fadfadsf_1_2" hidden="1">{"Riqfin97",#N/A,FALSE,"Tran";"Riqfinpro",#N/A,FALSE,"Tran"}</definedName>
    <definedName name="fadfadsf_1_3" hidden="1">{"Riqfin97",#N/A,FALSE,"Tran";"Riqfinpro",#N/A,FALSE,"Tran"}</definedName>
    <definedName name="fadfadsf_1_4" hidden="1">{"Riqfin97",#N/A,FALSE,"Tran";"Riqfinpro",#N/A,FALSE,"Tran"}</definedName>
    <definedName name="fadfadsf_2" hidden="1">{"Riqfin97",#N/A,FALSE,"Tran";"Riqfinpro",#N/A,FALSE,"Tran"}</definedName>
    <definedName name="fadfadsf_3" hidden="1">{"Riqfin97",#N/A,FALSE,"Tran";"Riqfinpro",#N/A,FALSE,"Tran"}</definedName>
    <definedName name="fadfadsf_4" hidden="1">{"Riqfin97",#N/A,FALSE,"Tran";"Riqfinpro",#N/A,FALSE,"Tran"}</definedName>
    <definedName name="fadfdfa" hidden="1">{"Tab1",#N/A,FALSE,"P";"Tab2",#N/A,FALSE,"P"}</definedName>
    <definedName name="fadfdfa_1" hidden="1">{"Tab1",#N/A,FALSE,"P";"Tab2",#N/A,FALSE,"P"}</definedName>
    <definedName name="fadfdfa_1_1" hidden="1">{"Tab1",#N/A,FALSE,"P";"Tab2",#N/A,FALSE,"P"}</definedName>
    <definedName name="fadfdfa_1_2" hidden="1">{"Tab1",#N/A,FALSE,"P";"Tab2",#N/A,FALSE,"P"}</definedName>
    <definedName name="fadfdfa_1_3" hidden="1">{"Tab1",#N/A,FALSE,"P";"Tab2",#N/A,FALSE,"P"}</definedName>
    <definedName name="fadfdfa_1_4" hidden="1">{"Tab1",#N/A,FALSE,"P";"Tab2",#N/A,FALSE,"P"}</definedName>
    <definedName name="fadfdfa_2" hidden="1">{"Tab1",#N/A,FALSE,"P";"Tab2",#N/A,FALSE,"P"}</definedName>
    <definedName name="fadfdfa_3" hidden="1">{"Tab1",#N/A,FALSE,"P";"Tab2",#N/A,FALSE,"P"}</definedName>
    <definedName name="fadfdfa_4" hidden="1">{"Tab1",#N/A,FALSE,"P";"Tab2",#N/A,FALSE,"P"}</definedName>
    <definedName name="fadfdfad" hidden="1">{"Riqfin97",#N/A,FALSE,"Tran";"Riqfinpro",#N/A,FALSE,"Tran"}</definedName>
    <definedName name="fadfdfad_1" hidden="1">{"Riqfin97",#N/A,FALSE,"Tran";"Riqfinpro",#N/A,FALSE,"Tran"}</definedName>
    <definedName name="fadfdfad_1_1" hidden="1">{"Riqfin97",#N/A,FALSE,"Tran";"Riqfinpro",#N/A,FALSE,"Tran"}</definedName>
    <definedName name="fadfdfad_1_2" hidden="1">{"Riqfin97",#N/A,FALSE,"Tran";"Riqfinpro",#N/A,FALSE,"Tran"}</definedName>
    <definedName name="fadfdfad_1_3" hidden="1">{"Riqfin97",#N/A,FALSE,"Tran";"Riqfinpro",#N/A,FALSE,"Tran"}</definedName>
    <definedName name="fadfdfad_1_4" hidden="1">{"Riqfin97",#N/A,FALSE,"Tran";"Riqfinpro",#N/A,FALSE,"Tran"}</definedName>
    <definedName name="fadfdfad_2" hidden="1">{"Riqfin97",#N/A,FALSE,"Tran";"Riqfinpro",#N/A,FALSE,"Tran"}</definedName>
    <definedName name="fadfdfad_3" hidden="1">{"Riqfin97",#N/A,FALSE,"Tran";"Riqfinpro",#N/A,FALSE,"Tran"}</definedName>
    <definedName name="fadfdfad_4" hidden="1">{"Riqfin97",#N/A,FALSE,"Tran";"Riqfinpro",#N/A,FALSE,"Tran"}</definedName>
    <definedName name="fasf" hidden="1">{"Tab1",#N/A,FALSE,"P";"Tab2",#N/A,FALSE,"P"}</definedName>
    <definedName name="fasf_1" hidden="1">{"Tab1",#N/A,FALSE,"P";"Tab2",#N/A,FALSE,"P"}</definedName>
    <definedName name="fasf_1_1" hidden="1">{"Tab1",#N/A,FALSE,"P";"Tab2",#N/A,FALSE,"P"}</definedName>
    <definedName name="fasf_1_2" hidden="1">{"Tab1",#N/A,FALSE,"P";"Tab2",#N/A,FALSE,"P"}</definedName>
    <definedName name="fasf_1_3" hidden="1">{"Tab1",#N/A,FALSE,"P";"Tab2",#N/A,FALSE,"P"}</definedName>
    <definedName name="fasf_1_4" hidden="1">{"Tab1",#N/A,FALSE,"P";"Tab2",#N/A,FALSE,"P"}</definedName>
    <definedName name="fasf_2" hidden="1">{"Tab1",#N/A,FALSE,"P";"Tab2",#N/A,FALSE,"P"}</definedName>
    <definedName name="fasf_3" hidden="1">{"Tab1",#N/A,FALSE,"P";"Tab2",#N/A,FALSE,"P"}</definedName>
    <definedName name="fasf_4" hidden="1">{"Tab1",#N/A,FALSE,"P";"Tab2",#N/A,FALSE,"P"}</definedName>
    <definedName name="fcfasdf" hidden="1">{"Tab1",#N/A,FALSE,"P";"Tab2",#N/A,FALSE,"P"}</definedName>
    <definedName name="fcfasdf_1" hidden="1">{"Tab1",#N/A,FALSE,"P";"Tab2",#N/A,FALSE,"P"}</definedName>
    <definedName name="fcfasdf_1_1" hidden="1">{"Tab1",#N/A,FALSE,"P";"Tab2",#N/A,FALSE,"P"}</definedName>
    <definedName name="fcfasdf_1_2" hidden="1">{"Tab1",#N/A,FALSE,"P";"Tab2",#N/A,FALSE,"P"}</definedName>
    <definedName name="fcfasdf_1_3" hidden="1">{"Tab1",#N/A,FALSE,"P";"Tab2",#N/A,FALSE,"P"}</definedName>
    <definedName name="fcfasdf_1_4" hidden="1">{"Tab1",#N/A,FALSE,"P";"Tab2",#N/A,FALSE,"P"}</definedName>
    <definedName name="fcfasdf_2" hidden="1">{"Tab1",#N/A,FALSE,"P";"Tab2",#N/A,FALSE,"P"}</definedName>
    <definedName name="fcfasdf_3" hidden="1">{"Tab1",#N/A,FALSE,"P";"Tab2",#N/A,FALSE,"P"}</definedName>
    <definedName name="fcfasdf_4" hidden="1">{"Tab1",#N/A,FALSE,"P";"Tab2",#N/A,FALSE,"P"}</definedName>
    <definedName name="fd">'[75]WEO Q-4'!$E$13:$AH$13</definedName>
    <definedName name="fdasfa" hidden="1">#REF!</definedName>
    <definedName name="fdsg">#REF!</definedName>
    <definedName name="FE">[35]Base!$AK1</definedName>
    <definedName name="feb">[23]Programa!#REF!</definedName>
    <definedName name="FEB_B7">[76]FEB!$A$282:$L$320</definedName>
    <definedName name="FEB_B8">[76]FEB!$A$321:$L$387</definedName>
    <definedName name="FEB_B9">[76]FEB!$A$388:$L$397</definedName>
    <definedName name="fecha">[23]Programa!#REF!</definedName>
    <definedName name="fecha1">#REF!</definedName>
    <definedName name="Fechacomponentes">OFFSET(#REF!,0,0,COUNT(#REF!))</definedName>
    <definedName name="fed" hidden="1">{"Riqfin97",#N/A,FALSE,"Tran";"Riqfinpro",#N/A,FALSE,"Tran"}</definedName>
    <definedName name="fed_1" hidden="1">{"Riqfin97",#N/A,FALSE,"Tran";"Riqfinpro",#N/A,FALSE,"Tran"}</definedName>
    <definedName name="fed_1_1" hidden="1">{"Riqfin97",#N/A,FALSE,"Tran";"Riqfinpro",#N/A,FALSE,"Tran"}</definedName>
    <definedName name="fed_1_2" hidden="1">{"Riqfin97",#N/A,FALSE,"Tran";"Riqfinpro",#N/A,FALSE,"Tran"}</definedName>
    <definedName name="fed_1_3" hidden="1">{"Riqfin97",#N/A,FALSE,"Tran";"Riqfinpro",#N/A,FALSE,"Tran"}</definedName>
    <definedName name="fed_1_4" hidden="1">{"Riqfin97",#N/A,FALSE,"Tran";"Riqfinpro",#N/A,FALSE,"Tran"}</definedName>
    <definedName name="fed_2" hidden="1">{"Riqfin97",#N/A,FALSE,"Tran";"Riqfinpro",#N/A,FALSE,"Tran"}</definedName>
    <definedName name="fed_3" hidden="1">{"Riqfin97",#N/A,FALSE,"Tran";"Riqfinpro",#N/A,FALSE,"Tran"}</definedName>
    <definedName name="fed_4" hidden="1">{"Riqfin97",#N/A,FALSE,"Tran";"Riqfinpro",#N/A,FALSE,"Tran"}</definedName>
    <definedName name="fer" hidden="1">{"Riqfin97",#N/A,FALSE,"Tran";"Riqfinpro",#N/A,FALSE,"Tran"}</definedName>
    <definedName name="fer_1" hidden="1">{"Riqfin97",#N/A,FALSE,"Tran";"Riqfinpro",#N/A,FALSE,"Tran"}</definedName>
    <definedName name="fer_1_1" hidden="1">{"Riqfin97",#N/A,FALSE,"Tran";"Riqfinpro",#N/A,FALSE,"Tran"}</definedName>
    <definedName name="fer_1_2" hidden="1">{"Riqfin97",#N/A,FALSE,"Tran";"Riqfinpro",#N/A,FALSE,"Tran"}</definedName>
    <definedName name="fer_1_3" hidden="1">{"Riqfin97",#N/A,FALSE,"Tran";"Riqfinpro",#N/A,FALSE,"Tran"}</definedName>
    <definedName name="fer_1_4" hidden="1">{"Riqfin97",#N/A,FALSE,"Tran";"Riqfinpro",#N/A,FALSE,"Tran"}</definedName>
    <definedName name="fer_2" hidden="1">{"Riqfin97",#N/A,FALSE,"Tran";"Riqfinpro",#N/A,FALSE,"Tran"}</definedName>
    <definedName name="fer_3" hidden="1">{"Riqfin97",#N/A,FALSE,"Tran";"Riqfinpro",#N/A,FALSE,"Tran"}</definedName>
    <definedName name="fer_4" hidden="1">{"Riqfin97",#N/A,FALSE,"Tran";"Riqfinpro",#N/A,FALSE,"Tran"}</definedName>
    <definedName name="ff" hidden="1">{"Tab1",#N/A,FALSE,"P";"Tab2",#N/A,FALSE,"P"}</definedName>
    <definedName name="ff_1" hidden="1">{"Tab1",#N/A,FALSE,"P";"Tab2",#N/A,FALSE,"P"}</definedName>
    <definedName name="ff_1_1" hidden="1">{"Tab1",#N/A,FALSE,"P";"Tab2",#N/A,FALSE,"P"}</definedName>
    <definedName name="ff_1_2" hidden="1">{"Tab1",#N/A,FALSE,"P";"Tab2",#N/A,FALSE,"P"}</definedName>
    <definedName name="ff_1_3" hidden="1">{"Tab1",#N/A,FALSE,"P";"Tab2",#N/A,FALSE,"P"}</definedName>
    <definedName name="ff_1_4" hidden="1">{"Tab1",#N/A,FALSE,"P";"Tab2",#N/A,FALSE,"P"}</definedName>
    <definedName name="ff_2" hidden="1">{"Tab1",#N/A,FALSE,"P";"Tab2",#N/A,FALSE,"P"}</definedName>
    <definedName name="ff_3" hidden="1">{"Tab1",#N/A,FALSE,"P";"Tab2",#N/A,FALSE,"P"}</definedName>
    <definedName name="ff_4" hidden="1">{"Tab1",#N/A,FALSE,"P";"Tab2",#N/A,FALSE,"P"}</definedName>
    <definedName name="fff" hidden="1">{"Tab1",#N/A,FALSE,"P";"Tab2",#N/A,FALSE,"P"}</definedName>
    <definedName name="fff_1" hidden="1">{"Tab1",#N/A,FALSE,"P";"Tab2",#N/A,FALSE,"P"}</definedName>
    <definedName name="fff_1_1" hidden="1">{"Tab1",#N/A,FALSE,"P";"Tab2",#N/A,FALSE,"P"}</definedName>
    <definedName name="fff_1_2" hidden="1">{"Tab1",#N/A,FALSE,"P";"Tab2",#N/A,FALSE,"P"}</definedName>
    <definedName name="fff_1_3" hidden="1">{"Tab1",#N/A,FALSE,"P";"Tab2",#N/A,FALSE,"P"}</definedName>
    <definedName name="fff_1_4" hidden="1">{"Tab1",#N/A,FALSE,"P";"Tab2",#N/A,FALSE,"P"}</definedName>
    <definedName name="fff_2" hidden="1">{"Tab1",#N/A,FALSE,"P";"Tab2",#N/A,FALSE,"P"}</definedName>
    <definedName name="fff_3" hidden="1">{"Tab1",#N/A,FALSE,"P";"Tab2",#N/A,FALSE,"P"}</definedName>
    <definedName name="fff_4" hidden="1">{"Tab1",#N/A,FALSE,"P";"Tab2",#N/A,FALSE,"P"}</definedName>
    <definedName name="fffa" hidden="1">{"'brecha'!$A$1:$J$68","'grafica'!$A$83:$M$94"}</definedName>
    <definedName name="fffa_1" hidden="1">{"'brecha'!$A$1:$J$68","'grafica'!$A$83:$M$94"}</definedName>
    <definedName name="fffa_1_1" hidden="1">{"'brecha'!$A$1:$J$68","'grafica'!$A$83:$M$94"}</definedName>
    <definedName name="fffa_1_2" hidden="1">{"'brecha'!$A$1:$J$68","'grafica'!$A$83:$M$94"}</definedName>
    <definedName name="fffa_1_3" hidden="1">{"'brecha'!$A$1:$J$68","'grafica'!$A$83:$M$94"}</definedName>
    <definedName name="fffa_1_4" hidden="1">{"'brecha'!$A$1:$J$68","'grafica'!$A$83:$M$94"}</definedName>
    <definedName name="fffa_2" hidden="1">{"'brecha'!$A$1:$J$68","'grafica'!$A$83:$M$94"}</definedName>
    <definedName name="fffa_3" hidden="1">{"'brecha'!$A$1:$J$68","'grafica'!$A$83:$M$94"}</definedName>
    <definedName name="fffa_4" hidden="1">{"'brecha'!$A$1:$J$68","'grafica'!$A$83:$M$94"}</definedName>
    <definedName name="FFFF" hidden="1">[77]CUADRO1!$A$264:$A$269</definedName>
    <definedName name="ffffff" hidden="1">{"Tab1",#N/A,FALSE,"P";"Tab2",#N/A,FALSE,"P"}</definedName>
    <definedName name="ffffff_1" hidden="1">{"Tab1",#N/A,FALSE,"P";"Tab2",#N/A,FALSE,"P"}</definedName>
    <definedName name="ffffff_1_1" hidden="1">{"Tab1",#N/A,FALSE,"P";"Tab2",#N/A,FALSE,"P"}</definedName>
    <definedName name="ffffff_1_2" hidden="1">{"Tab1",#N/A,FALSE,"P";"Tab2",#N/A,FALSE,"P"}</definedName>
    <definedName name="ffffff_1_3" hidden="1">{"Tab1",#N/A,FALSE,"P";"Tab2",#N/A,FALSE,"P"}</definedName>
    <definedName name="ffffff_1_4" hidden="1">{"Tab1",#N/A,FALSE,"P";"Tab2",#N/A,FALSE,"P"}</definedName>
    <definedName name="ffffff_2" hidden="1">{"Tab1",#N/A,FALSE,"P";"Tab2",#N/A,FALSE,"P"}</definedName>
    <definedName name="ffffff_3" hidden="1">{"Tab1",#N/A,FALSE,"P";"Tab2",#N/A,FALSE,"P"}</definedName>
    <definedName name="ffffff_4" hidden="1">{"Tab1",#N/A,FALSE,"P";"Tab2",#N/A,FALSE,"P"}</definedName>
    <definedName name="fffffff" hidden="1">{"Minpmon",#N/A,FALSE,"Monthinput"}</definedName>
    <definedName name="fffffff_1" hidden="1">{"Minpmon",#N/A,FALSE,"Monthinput"}</definedName>
    <definedName name="fffffff_1_1" hidden="1">{"Minpmon",#N/A,FALSE,"Monthinput"}</definedName>
    <definedName name="fffffff_1_2" hidden="1">{"Minpmon",#N/A,FALSE,"Monthinput"}</definedName>
    <definedName name="fffffff_1_3" hidden="1">{"Minpmon",#N/A,FALSE,"Monthinput"}</definedName>
    <definedName name="fffffff_1_4" hidden="1">{"Minpmon",#N/A,FALSE,"Monthinput"}</definedName>
    <definedName name="fffffff_2" hidden="1">{"Minpmon",#N/A,FALSE,"Monthinput"}</definedName>
    <definedName name="fffffff_3" hidden="1">{"Minpmon",#N/A,FALSE,"Monthinput"}</definedName>
    <definedName name="fffffff_4" hidden="1">{"Minpmon",#N/A,FALSE,"Monthinput"}</definedName>
    <definedName name="ffffffffffffff" hidden="1">{"Riqfin97",#N/A,FALSE,"Tran";"Riqfinpro",#N/A,FALSE,"Tran"}</definedName>
    <definedName name="ffffffffffffff_1" hidden="1">{"Riqfin97",#N/A,FALSE,"Tran";"Riqfinpro",#N/A,FALSE,"Tran"}</definedName>
    <definedName name="ffffffffffffff_1_1" hidden="1">{"Riqfin97",#N/A,FALSE,"Tran";"Riqfinpro",#N/A,FALSE,"Tran"}</definedName>
    <definedName name="ffffffffffffff_1_2" hidden="1">{"Riqfin97",#N/A,FALSE,"Tran";"Riqfinpro",#N/A,FALSE,"Tran"}</definedName>
    <definedName name="ffffffffffffff_1_3" hidden="1">{"Riqfin97",#N/A,FALSE,"Tran";"Riqfinpro",#N/A,FALSE,"Tran"}</definedName>
    <definedName name="ffffffffffffff_1_4" hidden="1">{"Riqfin97",#N/A,FALSE,"Tran";"Riqfinpro",#N/A,FALSE,"Tran"}</definedName>
    <definedName name="ffffffffffffff_2" hidden="1">{"Riqfin97",#N/A,FALSE,"Tran";"Riqfinpro",#N/A,FALSE,"Tran"}</definedName>
    <definedName name="ffffffffffffff_3" hidden="1">{"Riqfin97",#N/A,FALSE,"Tran";"Riqfinpro",#N/A,FALSE,"Tran"}</definedName>
    <definedName name="ffffffffffffff_4" hidden="1">{"Riqfin97",#N/A,FALSE,"Tran";"Riqfinpro",#N/A,FALSE,"Tran"}</definedName>
    <definedName name="ffggg" hidden="1">{"Tab1",#N/A,FALSE,"P";"Tab2",#N/A,FALSE,"P"}</definedName>
    <definedName name="FFNN">#REF!</definedName>
    <definedName name="fg">'[70]19'!$A$1</definedName>
    <definedName name="fgd">#REF!</definedName>
    <definedName name="fgf" hidden="1">{"Riqfin97",#N/A,FALSE,"Tran";"Riqfinpro",#N/A,FALSE,"Tran"}</definedName>
    <definedName name="fgf_1" hidden="1">{"Riqfin97",#N/A,FALSE,"Tran";"Riqfinpro",#N/A,FALSE,"Tran"}</definedName>
    <definedName name="fgf_1_1" hidden="1">{"Riqfin97",#N/A,FALSE,"Tran";"Riqfinpro",#N/A,FALSE,"Tran"}</definedName>
    <definedName name="fgf_1_2" hidden="1">{"Riqfin97",#N/A,FALSE,"Tran";"Riqfinpro",#N/A,FALSE,"Tran"}</definedName>
    <definedName name="fgf_1_3" hidden="1">{"Riqfin97",#N/A,FALSE,"Tran";"Riqfinpro",#N/A,FALSE,"Tran"}</definedName>
    <definedName name="fgf_1_4" hidden="1">{"Riqfin97",#N/A,FALSE,"Tran";"Riqfinpro",#N/A,FALSE,"Tran"}</definedName>
    <definedName name="fgf_2" hidden="1">{"Riqfin97",#N/A,FALSE,"Tran";"Riqfinpro",#N/A,FALSE,"Tran"}</definedName>
    <definedName name="fgf_3" hidden="1">{"Riqfin97",#N/A,FALSE,"Tran";"Riqfinpro",#N/A,FALSE,"Tran"}</definedName>
    <definedName name="fgf_4" hidden="1">{"Riqfin97",#N/A,FALSE,"Tran";"Riqfinpro",#N/A,FALSE,"Tran"}</definedName>
    <definedName name="fig3a">#REF!</definedName>
    <definedName name="fin">#REF!</definedName>
    <definedName name="finan">#REF!</definedName>
    <definedName name="finan1">#REF!</definedName>
    <definedName name="finan3_D">#REF!</definedName>
    <definedName name="Financing" hidden="1">{"Tab1",#N/A,FALSE,"P";"Tab2",#N/A,FALSE,"P"}</definedName>
    <definedName name="Financing_1" hidden="1">{"Tab1",#N/A,FALSE,"P";"Tab2",#N/A,FALSE,"P"}</definedName>
    <definedName name="Financing_1_1" hidden="1">{"Tab1",#N/A,FALSE,"P";"Tab2",#N/A,FALSE,"P"}</definedName>
    <definedName name="Financing_1_2" hidden="1">{"Tab1",#N/A,FALSE,"P";"Tab2",#N/A,FALSE,"P"}</definedName>
    <definedName name="Financing_1_3" hidden="1">{"Tab1",#N/A,FALSE,"P";"Tab2",#N/A,FALSE,"P"}</definedName>
    <definedName name="Financing_1_4" hidden="1">{"Tab1",#N/A,FALSE,"P";"Tab2",#N/A,FALSE,"P"}</definedName>
    <definedName name="Financing_2" hidden="1">{"Tab1",#N/A,FALSE,"P";"Tab2",#N/A,FALSE,"P"}</definedName>
    <definedName name="Financing_3" hidden="1">{"Tab1",#N/A,FALSE,"P";"Tab2",#N/A,FALSE,"P"}</definedName>
    <definedName name="Financing_4" hidden="1">{"Tab1",#N/A,FALSE,"P";"Tab2",#N/A,FALSE,"P"}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ISC">#REF!</definedName>
    <definedName name="FISINP">[45]fiscal!$B$6:$M$45</definedName>
    <definedName name="FISUM">#REF!</definedName>
    <definedName name="FJHDSAFJKHDSA" localSheetId="11">Scheduled_Payment+Extra_Payment</definedName>
    <definedName name="FJHDSAFJKHDSA" localSheetId="14">Scheduled_Payment+Extra_Payment</definedName>
    <definedName name="FJHDSAFJKHDSA" localSheetId="15">Scheduled_Payment+Extra_Payment</definedName>
    <definedName name="FJHDSAFJKHDSA" localSheetId="17">Scheduled_Payment+Extra_Payment</definedName>
    <definedName name="FJHDSAFJKHDSA" localSheetId="3">Scheduled_Payment+Extra_Payment</definedName>
    <definedName name="FJHDSAFJKHDSA" localSheetId="4">Scheduled_Payment+Extra_Payment</definedName>
    <definedName name="FJHDSAFJKHDSA" localSheetId="5">Scheduled_Payment+Extra_Payment</definedName>
    <definedName name="FJHDSAFJKHDSA" localSheetId="6">Scheduled_Payment+Extra_Payment</definedName>
    <definedName name="FJHDSAFJKHDSA" localSheetId="7">Scheduled_Payment+Extra_Payment</definedName>
    <definedName name="FJHDSAFJKHDSA" localSheetId="9">Scheduled_Payment+Extra_Payment</definedName>
    <definedName name="FJHDSAFJKHDSA">Scheduled_Payment+Extra_Payment</definedName>
    <definedName name="FLOPEC">#REF!</definedName>
    <definedName name="FLOWS">#REF!</definedName>
    <definedName name="fluct">#REF!</definedName>
    <definedName name="FLUJO">'[78]Base de Datos Proyecciones'!$A$2:$H$2</definedName>
    <definedName name="flujo1">[29]FMI!$A$4:$CM$42</definedName>
    <definedName name="flujo2">[29]FMI!$A$44:$CM$80</definedName>
    <definedName name="FLUJO3">[29]FMI!$A$86:$CM$117</definedName>
    <definedName name="FLUJOS">[29]FMI!$A$5:$BV$77</definedName>
    <definedName name="FLUJOS_RECURSOS">#REF!</definedName>
    <definedName name="FNI">#REF!</definedName>
    <definedName name="FO">[35]Base!$AL1</definedName>
    <definedName name="FODESEC">#REF!</definedName>
    <definedName name="FONDO_REINTEGRABLE">[79]INFOP!$C$6</definedName>
    <definedName name="formato">#REF!</definedName>
    <definedName name="FRAMENO">#REF!</definedName>
    <definedName name="FRAMEYES">#REF!</definedName>
    <definedName name="fre" hidden="1">{"Tab1",#N/A,FALSE,"P";"Tab2",#N/A,FALSE,"P"}</definedName>
    <definedName name="fre_1" hidden="1">{"Tab1",#N/A,FALSE,"P";"Tab2",#N/A,FALSE,"P"}</definedName>
    <definedName name="fre_1_1" hidden="1">{"Tab1",#N/A,FALSE,"P";"Tab2",#N/A,FALSE,"P"}</definedName>
    <definedName name="fre_1_2" hidden="1">{"Tab1",#N/A,FALSE,"P";"Tab2",#N/A,FALSE,"P"}</definedName>
    <definedName name="fre_1_3" hidden="1">{"Tab1",#N/A,FALSE,"P";"Tab2",#N/A,FALSE,"P"}</definedName>
    <definedName name="fre_1_4" hidden="1">{"Tab1",#N/A,FALSE,"P";"Tab2",#N/A,FALSE,"P"}</definedName>
    <definedName name="fre_2" hidden="1">{"Tab1",#N/A,FALSE,"P";"Tab2",#N/A,FALSE,"P"}</definedName>
    <definedName name="fre_3" hidden="1">{"Tab1",#N/A,FALSE,"P";"Tab2",#N/A,FALSE,"P"}</definedName>
    <definedName name="fre_4" hidden="1">{"Tab1",#N/A,FALSE,"P";"Tab2",#N/A,FALSE,"P"}</definedName>
    <definedName name="FSA" localSheetId="11">Scheduled_Payment+Extra_Payment</definedName>
    <definedName name="FSA" localSheetId="14">Scheduled_Payment+Extra_Payment</definedName>
    <definedName name="FSA" localSheetId="15">Scheduled_Payment+Extra_Payment</definedName>
    <definedName name="FSA" localSheetId="17">Scheduled_Payment+Extra_Payment</definedName>
    <definedName name="FSA" localSheetId="3">Scheduled_Payment+Extra_Payment</definedName>
    <definedName name="FSA" localSheetId="4">Scheduled_Payment+Extra_Payment</definedName>
    <definedName name="FSA" localSheetId="5">Scheduled_Payment+Extra_Payment</definedName>
    <definedName name="FSA" localSheetId="6">Scheduled_Payment+Extra_Payment</definedName>
    <definedName name="FSA" localSheetId="7">Scheduled_Payment+Extra_Payment</definedName>
    <definedName name="FSA" localSheetId="9">Scheduled_Payment+Extra_Payment</definedName>
    <definedName name="FSA">Scheduled_Payment+Extra_Payment</definedName>
    <definedName name="fsdf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>#REF!</definedName>
    <definedName name="fsgsgfs">#REF!</definedName>
    <definedName name="fsgwereert" hidden="1">{"Tab1",#N/A,FALSE,"P";"Tab2",#N/A,FALSE,"P"}</definedName>
    <definedName name="fsgwereert_1" hidden="1">{"Tab1",#N/A,FALSE,"P";"Tab2",#N/A,FALSE,"P"}</definedName>
    <definedName name="fsgwereert_1_1" hidden="1">{"Tab1",#N/A,FALSE,"P";"Tab2",#N/A,FALSE,"P"}</definedName>
    <definedName name="fsgwereert_1_2" hidden="1">{"Tab1",#N/A,FALSE,"P";"Tab2",#N/A,FALSE,"P"}</definedName>
    <definedName name="fsgwereert_1_3" hidden="1">{"Tab1",#N/A,FALSE,"P";"Tab2",#N/A,FALSE,"P"}</definedName>
    <definedName name="fsgwereert_1_4" hidden="1">{"Tab1",#N/A,FALSE,"P";"Tab2",#N/A,FALSE,"P"}</definedName>
    <definedName name="fsgwereert_2" hidden="1">{"Tab1",#N/A,FALSE,"P";"Tab2",#N/A,FALSE,"P"}</definedName>
    <definedName name="fsgwereert_3" hidden="1">{"Tab1",#N/A,FALSE,"P";"Tab2",#N/A,FALSE,"P"}</definedName>
    <definedName name="fsgwereert_4" hidden="1">{"Tab1",#N/A,FALSE,"P";"Tab2",#N/A,FALSE,"P"}</definedName>
    <definedName name="ftaref">#REF!</definedName>
    <definedName name="ftconf">#REF!</definedName>
    <definedName name="ftima">#REF!</definedName>
    <definedName name="ftimaf">#REF!</definedName>
    <definedName name="ftr" hidden="1">{"Riqfin97",#N/A,FALSE,"Tran";"Riqfinpro",#N/A,FALSE,"Tran"}</definedName>
    <definedName name="ftr_1" hidden="1">{"Riqfin97",#N/A,FALSE,"Tran";"Riqfinpro",#N/A,FALSE,"Tran"}</definedName>
    <definedName name="ftr_1_1" hidden="1">{"Riqfin97",#N/A,FALSE,"Tran";"Riqfinpro",#N/A,FALSE,"Tran"}</definedName>
    <definedName name="ftr_1_2" hidden="1">{"Riqfin97",#N/A,FALSE,"Tran";"Riqfinpro",#N/A,FALSE,"Tran"}</definedName>
    <definedName name="ftr_1_3" hidden="1">{"Riqfin97",#N/A,FALSE,"Tran";"Riqfinpro",#N/A,FALSE,"Tran"}</definedName>
    <definedName name="ftr_1_4" hidden="1">{"Riqfin97",#N/A,FALSE,"Tran";"Riqfinpro",#N/A,FALSE,"Tran"}</definedName>
    <definedName name="ftr_2" hidden="1">{"Riqfin97",#N/A,FALSE,"Tran";"Riqfinpro",#N/A,FALSE,"Tran"}</definedName>
    <definedName name="ftr_3" hidden="1">{"Riqfin97",#N/A,FALSE,"Tran";"Riqfinpro",#N/A,FALSE,"Tran"}</definedName>
    <definedName name="ftr_4" hidden="1">{"Riqfin97",#N/A,FALSE,"Tran";"Riqfinpro",#N/A,FALSE,"Tran"}</definedName>
    <definedName name="fty" hidden="1">{"Riqfin97",#N/A,FALSE,"Tran";"Riqfinpro",#N/A,FALSE,"Tran"}</definedName>
    <definedName name="fty_1" hidden="1">{"Riqfin97",#N/A,FALSE,"Tran";"Riqfinpro",#N/A,FALSE,"Tran"}</definedName>
    <definedName name="fty_1_1" hidden="1">{"Riqfin97",#N/A,FALSE,"Tran";"Riqfinpro",#N/A,FALSE,"Tran"}</definedName>
    <definedName name="fty_1_2" hidden="1">{"Riqfin97",#N/A,FALSE,"Tran";"Riqfinpro",#N/A,FALSE,"Tran"}</definedName>
    <definedName name="fty_1_3" hidden="1">{"Riqfin97",#N/A,FALSE,"Tran";"Riqfinpro",#N/A,FALSE,"Tran"}</definedName>
    <definedName name="fty_1_4" hidden="1">{"Riqfin97",#N/A,FALSE,"Tran";"Riqfinpro",#N/A,FALSE,"Tran"}</definedName>
    <definedName name="fty_2" hidden="1">{"Riqfin97",#N/A,FALSE,"Tran";"Riqfinpro",#N/A,FALSE,"Tran"}</definedName>
    <definedName name="fty_3" hidden="1">{"Riqfin97",#N/A,FALSE,"Tran";"Riqfinpro",#N/A,FALSE,"Tran"}</definedName>
    <definedName name="fty_4" hidden="1">{"Riqfin97",#N/A,FALSE,"Tran";"Riqfinpro",#N/A,FALSE,"Tran"}</definedName>
    <definedName name="FUENTE">#REF!</definedName>
    <definedName name="Full_Print">#REF!</definedName>
    <definedName name="G">[35]Base!$AM1</definedName>
    <definedName name="G.C._1ERCUA">#REF!</definedName>
    <definedName name="G.C._2DOCUA">#REF!</definedName>
    <definedName name="G.C._3ERCUA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STOCORD">'[12]PIB corr'!#REF!</definedName>
    <definedName name="GASTORO">'[12]PIB corr'!#REF!</definedName>
    <definedName name="GATO">#REF!</definedName>
    <definedName name="gbnj" hidden="1">{"Tab1",#N/A,FALSE,"P";"Tab2",#N/A,FALSE,"P"}</definedName>
    <definedName name="GCB_NGDP">#N/A</definedName>
    <definedName name="GCENL">[80]WEO!#REF!</definedName>
    <definedName name="GCRG">[80]WEO!#REF!</definedName>
    <definedName name="gd" hidden="1">{"'RIN-INTRANET'!$A$1:$K$71"}</definedName>
    <definedName name="GDPDEFL">[81]NA!#REF!</definedName>
    <definedName name="GDPOR">[81]NA!#REF!</definedName>
    <definedName name="GDPOR_">[81]NA!#REF!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dr" localSheetId="1">'[40]Debt 2009'!#REF!</definedName>
    <definedName name="gedr">'[40]Debt 2009'!#REF!</definedName>
    <definedName name="gfd" hidden="1">{"mt1",#N/A,FALSE,"Debt";"mt2",#N/A,FALSE,"Debt";"mt3",#N/A,FALSE,"Debt";"mt4",#N/A,FALSE,"Debt";"mt5",#N/A,FALSE,"Debt";"mt6",#N/A,FALSE,"Debt";"mt7",#N/A,FALSE,"Debt"}</definedName>
    <definedName name="gffd" hidden="1">{"Riqfin97",#N/A,FALSE,"Tran";"Riqfinpro",#N/A,FALSE,"Tran"}</definedName>
    <definedName name="gffgfj" hidden="1">{"'RIN-INTRANET'!$A$1:$K$71"}</definedName>
    <definedName name="gffgfj_1" hidden="1">{"'RIN-INTRANET'!$A$1:$K$71"}</definedName>
    <definedName name="gffgfj_1_1" hidden="1">{"'RIN-INTRANET'!$A$1:$K$71"}</definedName>
    <definedName name="gffgfj_1_1_1" hidden="1">{"'RIN-INTRANET'!$A$1:$K$71"}</definedName>
    <definedName name="gffgfj_1_1_2" hidden="1">{"'RIN-INTRANET'!$A$1:$K$71"}</definedName>
    <definedName name="gffgfj_1_1_3" hidden="1">{"'RIN-INTRANET'!$A$1:$K$71"}</definedName>
    <definedName name="gffgfj_1_1_4" hidden="1">{"'RIN-INTRANET'!$A$1:$K$71"}</definedName>
    <definedName name="gffgfj_1_2" hidden="1">{"'RIN-INTRANET'!$A$1:$K$71"}</definedName>
    <definedName name="gffgfj_1_2_1" hidden="1">{"'RIN-INTRANET'!$A$1:$K$71"}</definedName>
    <definedName name="gffgfj_1_2_2" hidden="1">{"'RIN-INTRANET'!$A$1:$K$71"}</definedName>
    <definedName name="gffgfj_1_2_3" hidden="1">{"'RIN-INTRANET'!$A$1:$K$71"}</definedName>
    <definedName name="gffgfj_1_3" hidden="1">{"'RIN-INTRANET'!$A$1:$K$71"}</definedName>
    <definedName name="gffgfj_1_4" hidden="1">{"'RIN-INTRANET'!$A$1:$K$71"}</definedName>
    <definedName name="gffgfj_1_5" hidden="1">{"'RIN-INTRANET'!$A$1:$K$71"}</definedName>
    <definedName name="gffgfj_2" hidden="1">{"'RIN-INTRANET'!$A$1:$K$71"}</definedName>
    <definedName name="gffgfj_2_1" hidden="1">{"'RIN-INTRANET'!$A$1:$K$71"}</definedName>
    <definedName name="gffgfj_2_2" hidden="1">{"'RIN-INTRANET'!$A$1:$K$71"}</definedName>
    <definedName name="gffgfj_2_3" hidden="1">{"'RIN-INTRANET'!$A$1:$K$71"}</definedName>
    <definedName name="gffgfj_2_4" hidden="1">{"'RIN-INTRANET'!$A$1:$K$71"}</definedName>
    <definedName name="gffgfj_3" hidden="1">{"'RIN-INTRANET'!$A$1:$K$71"}</definedName>
    <definedName name="gffgfj_4" hidden="1">{"'RIN-INTRANET'!$A$1:$K$71"}</definedName>
    <definedName name="gffgfj_5" hidden="1">{"'RIN-INTRANET'!$A$1:$K$71"}</definedName>
    <definedName name="GG96_" localSheetId="1">'[6]prog-2003'!#REF!</definedName>
    <definedName name="GG96_">'[7]prog-2003'!#REF!</definedName>
    <definedName name="GG97_" localSheetId="1">'[6]prog-2003'!#REF!</definedName>
    <definedName name="GG97_">'[7]prog-2003'!#REF!</definedName>
    <definedName name="GGANUAL" localSheetId="1">'[6]prog-2003'!#REF!</definedName>
    <definedName name="GGANUAL">'[7]prog-2003'!#REF!</definedName>
    <definedName name="GGANUALPIB" localSheetId="1">'[6]prog-2003'!#REF!</definedName>
    <definedName name="GGANUALPIB">'[7]prog-2003'!#REF!</definedName>
    <definedName name="GGB_NGDP">#N/A</definedName>
    <definedName name="GGCONS">#REF!</definedName>
    <definedName name="GGENL">[80]WEO!#REF!</definedName>
    <definedName name="ggfsgf" hidden="1">{"Riqfin97",#N/A,FALSE,"Tran";"Riqfinpro",#N/A,FALSE,"Tran"}</definedName>
    <definedName name="ggfsgf_1" hidden="1">{"Riqfin97",#N/A,FALSE,"Tran";"Riqfinpro",#N/A,FALSE,"Tran"}</definedName>
    <definedName name="ggfsgf_1_1" hidden="1">{"Riqfin97",#N/A,FALSE,"Tran";"Riqfinpro",#N/A,FALSE,"Tran"}</definedName>
    <definedName name="ggfsgf_1_2" hidden="1">{"Riqfin97",#N/A,FALSE,"Tran";"Riqfinpro",#N/A,FALSE,"Tran"}</definedName>
    <definedName name="ggfsgf_1_3" hidden="1">{"Riqfin97",#N/A,FALSE,"Tran";"Riqfinpro",#N/A,FALSE,"Tran"}</definedName>
    <definedName name="ggfsgf_1_4" hidden="1">{"Riqfin97",#N/A,FALSE,"Tran";"Riqfinpro",#N/A,FALSE,"Tran"}</definedName>
    <definedName name="ggfsgf_2" hidden="1">{"Riqfin97",#N/A,FALSE,"Tran";"Riqfinpro",#N/A,FALSE,"Tran"}</definedName>
    <definedName name="ggfsgf_3" hidden="1">{"Riqfin97",#N/A,FALSE,"Tran";"Riqfinpro",#N/A,FALSE,"Tran"}</definedName>
    <definedName name="ggfsgf_4" hidden="1">{"Riqfin97",#N/A,FALSE,"Tran";"Riqfinpro",#N/A,FALSE,"Tran"}</definedName>
    <definedName name="ggg" hidden="1">{"Riqfin97",#N/A,FALSE,"Tran";"Riqfinpro",#N/A,FALSE,"Tran"}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hidden="1">{"Riqfin97",#N/A,FALSE,"Tran";"Riqfinpro",#N/A,FALSE,"Tran"}</definedName>
    <definedName name="ggg_1_1" hidden="1">{"Riqfin97",#N/A,FALSE,"Tran";"Riqfinpro",#N/A,FALSE,"Tran"}</definedName>
    <definedName name="ggg_1_2" hidden="1">{"Riqfin97",#N/A,FALSE,"Tran";"Riqfinpro",#N/A,FALSE,"Tran"}</definedName>
    <definedName name="ggg_1_3" hidden="1">{"Riqfin97",#N/A,FALSE,"Tran";"Riqfinpro",#N/A,FALSE,"Tran"}</definedName>
    <definedName name="ggg_1_4" hidden="1">{"Riqfin97",#N/A,FALSE,"Tran";"Riqfinpro",#N/A,FALSE,"Tran"}</definedName>
    <definedName name="ggg_2" hidden="1">{"Riqfin97",#N/A,FALSE,"Tran";"Riqfinpro",#N/A,FALSE,"Tran"}</definedName>
    <definedName name="ggg_3" hidden="1">{"Riqfin97",#N/A,FALSE,"Tran";"Riqfinpro",#N/A,FALSE,"Tran"}</definedName>
    <definedName name="ggg_4" hidden="1">{"Riqfin97",#N/A,FALSE,"Tran";"Riqfinpro",#N/A,FALSE,"Tran"}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hidden="1">'[82]J(Priv.Cap)'!#REF!</definedName>
    <definedName name="gggggggg" hidden="1">{"Tab1",#N/A,FALSE,"P";"Tab2",#N/A,FALSE,"P"}</definedName>
    <definedName name="gghh">#N/A</definedName>
    <definedName name="GGRG">[80]WEO!#REF!</definedName>
    <definedName name="GHG">#N/A</definedName>
    <definedName name="ghs">'[41]Prog-Ejec'!$G$229</definedName>
    <definedName name="ght" hidden="1">{"Tab1",#N/A,FALSE,"P";"Tab2",#N/A,FALSE,"P"}</definedName>
    <definedName name="ght_1" hidden="1">{"Tab1",#N/A,FALSE,"P";"Tab2",#N/A,FALSE,"P"}</definedName>
    <definedName name="ght_1_1" hidden="1">{"Tab1",#N/A,FALSE,"P";"Tab2",#N/A,FALSE,"P"}</definedName>
    <definedName name="ght_1_2" hidden="1">{"Tab1",#N/A,FALSE,"P";"Tab2",#N/A,FALSE,"P"}</definedName>
    <definedName name="ght_1_3" hidden="1">{"Tab1",#N/A,FALSE,"P";"Tab2",#N/A,FALSE,"P"}</definedName>
    <definedName name="ght_1_4" hidden="1">{"Tab1",#N/A,FALSE,"P";"Tab2",#N/A,FALSE,"P"}</definedName>
    <definedName name="ght_2" hidden="1">{"Tab1",#N/A,FALSE,"P";"Tab2",#N/A,FALSE,"P"}</definedName>
    <definedName name="ght_3" hidden="1">{"Tab1",#N/A,FALSE,"P";"Tab2",#N/A,FALSE,"P"}</definedName>
    <definedName name="ght_4" hidden="1">{"Tab1",#N/A,FALSE,"P";"Tab2",#N/A,FALSE,"P"}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>'[41]Prog-Ejec'!$A$9:$D$33</definedName>
    <definedName name="GL_Z">#REF!</definedName>
    <definedName name="GOBIERNO1">#REF!</definedName>
    <definedName name="GOBIERNO2">#REF!</definedName>
    <definedName name="GOESC96">#REF!</definedName>
    <definedName name="govt">[54]Bilateral!#REF!</definedName>
    <definedName name="GR">[35]Base!$AN1</definedName>
    <definedName name="Grace_IDA">#REF!</definedName>
    <definedName name="Grace_NC">#REF!</definedName>
    <definedName name="Grace1_IDA">#REF!</definedName>
    <definedName name="Graphs">#REF!</definedName>
    <definedName name="gre" hidden="1">{"Riqfin97",#N/A,FALSE,"Tran";"Riqfinpro",#N/A,FALSE,"Tran"}</definedName>
    <definedName name="gre_1" hidden="1">{"Riqfin97",#N/A,FALSE,"Tran";"Riqfinpro",#N/A,FALSE,"Tran"}</definedName>
    <definedName name="gre_1_1" hidden="1">{"Riqfin97",#N/A,FALSE,"Tran";"Riqfinpro",#N/A,FALSE,"Tran"}</definedName>
    <definedName name="gre_1_2" hidden="1">{"Riqfin97",#N/A,FALSE,"Tran";"Riqfinpro",#N/A,FALSE,"Tran"}</definedName>
    <definedName name="gre_1_3" hidden="1">{"Riqfin97",#N/A,FALSE,"Tran";"Riqfinpro",#N/A,FALSE,"Tran"}</definedName>
    <definedName name="gre_1_4" hidden="1">{"Riqfin97",#N/A,FALSE,"Tran";"Riqfinpro",#N/A,FALSE,"Tran"}</definedName>
    <definedName name="gre_2" hidden="1">{"Riqfin97",#N/A,FALSE,"Tran";"Riqfinpro",#N/A,FALSE,"Tran"}</definedName>
    <definedName name="gre_3" hidden="1">{"Riqfin97",#N/A,FALSE,"Tran";"Riqfinpro",#N/A,FALSE,"Tran"}</definedName>
    <definedName name="gre_4" hidden="1">{"Riqfin97",#N/A,FALSE,"Tran";"Riqfinpro",#N/A,FALSE,"Tran"}</definedName>
    <definedName name="grgwe" hidden="1">{"Minpmon",#N/A,FALSE,"Monthinput"}</definedName>
    <definedName name="grgwe_1" hidden="1">{"Minpmon",#N/A,FALSE,"Monthinput"}</definedName>
    <definedName name="grgwe_1_1" hidden="1">{"Minpmon",#N/A,FALSE,"Monthinput"}</definedName>
    <definedName name="grgwe_1_2" hidden="1">{"Minpmon",#N/A,FALSE,"Monthinput"}</definedName>
    <definedName name="grgwe_1_3" hidden="1">{"Minpmon",#N/A,FALSE,"Monthinput"}</definedName>
    <definedName name="grgwe_1_4" hidden="1">{"Minpmon",#N/A,FALSE,"Monthinput"}</definedName>
    <definedName name="grgwe_2" hidden="1">{"Minpmon",#N/A,FALSE,"Monthinput"}</definedName>
    <definedName name="grgwe_3" hidden="1">{"Minpmon",#N/A,FALSE,"Monthinput"}</definedName>
    <definedName name="grgwe_4" hidden="1">{"Minpmon",#N/A,FALSE,"Monthinput"}</definedName>
    <definedName name="gujk">'[41]Prog-Ejec'!$G$9:$J$37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gyu_1" hidden="1">{"Tab1",#N/A,FALSE,"P";"Tab2",#N/A,FALSE,"P"}</definedName>
    <definedName name="gyu_1_1" hidden="1">{"Tab1",#N/A,FALSE,"P";"Tab2",#N/A,FALSE,"P"}</definedName>
    <definedName name="gyu_1_2" hidden="1">{"Tab1",#N/A,FALSE,"P";"Tab2",#N/A,FALSE,"P"}</definedName>
    <definedName name="gyu_1_3" hidden="1">{"Tab1",#N/A,FALSE,"P";"Tab2",#N/A,FALSE,"P"}</definedName>
    <definedName name="gyu_1_4" hidden="1">{"Tab1",#N/A,FALSE,"P";"Tab2",#N/A,FALSE,"P"}</definedName>
    <definedName name="gyu_2" hidden="1">{"Tab1",#N/A,FALSE,"P";"Tab2",#N/A,FALSE,"P"}</definedName>
    <definedName name="gyu_3" hidden="1">{"Tab1",#N/A,FALSE,"P";"Tab2",#N/A,FALSE,"P"}</definedName>
    <definedName name="gyu_4" hidden="1">{"Tab1",#N/A,FALSE,"P";"Tab2",#N/A,FALSE,"P"}</definedName>
    <definedName name="gz">[83]MD5!#REF!</definedName>
    <definedName name="h">#REF!</definedName>
    <definedName name="hacienda1">[84]HACIENDA!$A$2:$M$28</definedName>
    <definedName name="hacienda2">[84]HACIENDA!$A$1:$N$28</definedName>
    <definedName name="harina" hidden="1">{"'boletin'!$A$1:$R$73"}</definedName>
    <definedName name="hdah" hidden="1">{"'RIN-INTRANET'!$A$1:$K$71"}</definedName>
    <definedName name="hdah_1" hidden="1">{"'RIN-INTRANET'!$A$1:$K$71"}</definedName>
    <definedName name="hdah_1_1" hidden="1">{"'RIN-INTRANET'!$A$1:$K$71"}</definedName>
    <definedName name="hdah_1_1_1" hidden="1">{"'RIN-INTRANET'!$A$1:$K$71"}</definedName>
    <definedName name="hdah_1_1_2" hidden="1">{"'RIN-INTRANET'!$A$1:$K$71"}</definedName>
    <definedName name="hdah_1_1_3" hidden="1">{"'RIN-INTRANET'!$A$1:$K$71"}</definedName>
    <definedName name="hdah_1_1_4" hidden="1">{"'RIN-INTRANET'!$A$1:$K$71"}</definedName>
    <definedName name="hdah_1_2" hidden="1">{"'RIN-INTRANET'!$A$1:$K$71"}</definedName>
    <definedName name="hdah_1_2_1" hidden="1">{"'RIN-INTRANET'!$A$1:$K$71"}</definedName>
    <definedName name="hdah_1_2_2" hidden="1">{"'RIN-INTRANET'!$A$1:$K$71"}</definedName>
    <definedName name="hdah_1_2_3" hidden="1">{"'RIN-INTRANET'!$A$1:$K$71"}</definedName>
    <definedName name="hdah_1_3" hidden="1">{"'RIN-INTRANET'!$A$1:$K$71"}</definedName>
    <definedName name="hdah_1_4" hidden="1">{"'RIN-INTRANET'!$A$1:$K$71"}</definedName>
    <definedName name="hdah_1_5" hidden="1">{"'RIN-INTRANET'!$A$1:$K$71"}</definedName>
    <definedName name="hdah_2" hidden="1">{"'RIN-INTRANET'!$A$1:$K$71"}</definedName>
    <definedName name="hdah_2_1" hidden="1">{"'RIN-INTRANET'!$A$1:$K$71"}</definedName>
    <definedName name="hdah_2_2" hidden="1">{"'RIN-INTRANET'!$A$1:$K$71"}</definedName>
    <definedName name="hdah_2_3" hidden="1">{"'RIN-INTRANET'!$A$1:$K$71"}</definedName>
    <definedName name="hdah_2_4" hidden="1">{"'RIN-INTRANET'!$A$1:$K$71"}</definedName>
    <definedName name="hdah_3" hidden="1">{"'RIN-INTRANET'!$A$1:$K$71"}</definedName>
    <definedName name="hdah_4" hidden="1">{"'RIN-INTRANET'!$A$1:$K$71"}</definedName>
    <definedName name="hdah_5" hidden="1">{"'RIN-INTRANET'!$A$1:$K$71"}</definedName>
    <definedName name="hdgdh" hidden="1">{"'RIN-INTRANET'!$A$1:$K$71"}</definedName>
    <definedName name="hdgdh_1" hidden="1">{"'RIN-INTRANET'!$A$1:$K$71"}</definedName>
    <definedName name="hdgdh_1_1" hidden="1">{"'RIN-INTRANET'!$A$1:$K$71"}</definedName>
    <definedName name="hdgdh_1_1_1" hidden="1">{"'RIN-INTRANET'!$A$1:$K$71"}</definedName>
    <definedName name="hdgdh_1_1_2" hidden="1">{"'RIN-INTRANET'!$A$1:$K$71"}</definedName>
    <definedName name="hdgdh_1_1_3" hidden="1">{"'RIN-INTRANET'!$A$1:$K$71"}</definedName>
    <definedName name="hdgdh_1_1_4" hidden="1">{"'RIN-INTRANET'!$A$1:$K$71"}</definedName>
    <definedName name="hdgdh_1_2" hidden="1">{"'RIN-INTRANET'!$A$1:$K$71"}</definedName>
    <definedName name="hdgdh_1_2_1" hidden="1">{"'RIN-INTRANET'!$A$1:$K$71"}</definedName>
    <definedName name="hdgdh_1_2_2" hidden="1">{"'RIN-INTRANET'!$A$1:$K$71"}</definedName>
    <definedName name="hdgdh_1_2_3" hidden="1">{"'RIN-INTRANET'!$A$1:$K$71"}</definedName>
    <definedName name="hdgdh_1_3" hidden="1">{"'RIN-INTRANET'!$A$1:$K$71"}</definedName>
    <definedName name="hdgdh_1_4" hidden="1">{"'RIN-INTRANET'!$A$1:$K$71"}</definedName>
    <definedName name="hdgdh_1_5" hidden="1">{"'RIN-INTRANET'!$A$1:$K$71"}</definedName>
    <definedName name="hdgdh_2" hidden="1">{"'RIN-INTRANET'!$A$1:$K$71"}</definedName>
    <definedName name="hdgdh_2_1" hidden="1">{"'RIN-INTRANET'!$A$1:$K$71"}</definedName>
    <definedName name="hdgdh_2_2" hidden="1">{"'RIN-INTRANET'!$A$1:$K$71"}</definedName>
    <definedName name="hdgdh_2_3" hidden="1">{"'RIN-INTRANET'!$A$1:$K$71"}</definedName>
    <definedName name="hdgdh_2_4" hidden="1">{"'RIN-INTRANET'!$A$1:$K$71"}</definedName>
    <definedName name="hdgdh_3" hidden="1">{"'RIN-INTRANET'!$A$1:$K$71"}</definedName>
    <definedName name="hdgdh_4" hidden="1">{"'RIN-INTRANET'!$A$1:$K$71"}</definedName>
    <definedName name="hdgdh_5" hidden="1">{"'RIN-INTRANET'!$A$1:$K$71"}</definedName>
    <definedName name="Header_Row">ROW(#REF!)</definedName>
    <definedName name="Heading39">#REF!</definedName>
    <definedName name="hello" hidden="1">{#N/A,#N/A,FALSE,"CB";#N/A,#N/A,FALSE,"CMB";#N/A,#N/A,FALSE,"BSYS";#N/A,#N/A,FALSE,"NBFI";#N/A,#N/A,FALSE,"FSYS"}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hh" hidden="1">{"Minpmon",#N/A,FALSE,"Monthinput"}</definedName>
    <definedName name="hhh_1" hidden="1">{"Minpmon",#N/A,FALSE,"Monthinput"}</definedName>
    <definedName name="hhh_1_1" hidden="1">{"Minpmon",#N/A,FALSE,"Monthinput"}</definedName>
    <definedName name="hhh_1_2" hidden="1">{"Minpmon",#N/A,FALSE,"Monthinput"}</definedName>
    <definedName name="hhh_1_3" hidden="1">{"Minpmon",#N/A,FALSE,"Monthinput"}</definedName>
    <definedName name="hhh_1_4" hidden="1">{"Minpmon",#N/A,FALSE,"Monthinput"}</definedName>
    <definedName name="hhh_2" hidden="1">{"Minpmon",#N/A,FALSE,"Monthinput"}</definedName>
    <definedName name="hhh_3" hidden="1">{"Minpmon",#N/A,FALSE,"Monthinput"}</definedName>
    <definedName name="hhh_4" hidden="1">{"Minpmon",#N/A,FALSE,"Monthinput"}</definedName>
    <definedName name="hhhh">#N/A</definedName>
    <definedName name="hhhhh" hidden="1">{"Tab1",#N/A,FALSE,"P";"Tab2",#N/A,FALSE,"P"}</definedName>
    <definedName name="hhhhh_1" hidden="1">{"Tab1",#N/A,FALSE,"P";"Tab2",#N/A,FALSE,"P"}</definedName>
    <definedName name="hhhhh_1_1" hidden="1">{"Tab1",#N/A,FALSE,"P";"Tab2",#N/A,FALSE,"P"}</definedName>
    <definedName name="hhhhh_1_2" hidden="1">{"Tab1",#N/A,FALSE,"P";"Tab2",#N/A,FALSE,"P"}</definedName>
    <definedName name="hhhhh_1_3" hidden="1">{"Tab1",#N/A,FALSE,"P";"Tab2",#N/A,FALSE,"P"}</definedName>
    <definedName name="hhhhh_1_4" hidden="1">{"Tab1",#N/A,FALSE,"P";"Tab2",#N/A,FALSE,"P"}</definedName>
    <definedName name="hhhhh_2" hidden="1">{"Tab1",#N/A,FALSE,"P";"Tab2",#N/A,FALSE,"P"}</definedName>
    <definedName name="hhhhh_3" hidden="1">{"Tab1",#N/A,FALSE,"P";"Tab2",#N/A,FALSE,"P"}</definedName>
    <definedName name="hhhhh_4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DRO1">#REF!</definedName>
    <definedName name="High_external">#REF!</definedName>
    <definedName name="High_fiscal">#REF!</definedName>
    <definedName name="High_growth_extended">#REF!</definedName>
    <definedName name="High_growth_summary">#REF!</definedName>
    <definedName name="High_monetary">#REF!</definedName>
    <definedName name="High_real">#REF!</definedName>
    <definedName name="High_summary">#REF!</definedName>
    <definedName name="hihp" hidden="1">{"Riqfin97",#N/A,FALSE,"Tran";"Riqfinpro",#N/A,FALSE,"Tran"}</definedName>
    <definedName name="hihp_1" hidden="1">{"Riqfin97",#N/A,FALSE,"Tran";"Riqfinpro",#N/A,FALSE,"Tran"}</definedName>
    <definedName name="hihp_1_1" hidden="1">{"Riqfin97",#N/A,FALSE,"Tran";"Riqfinpro",#N/A,FALSE,"Tran"}</definedName>
    <definedName name="hihp_1_2" hidden="1">{"Riqfin97",#N/A,FALSE,"Tran";"Riqfinpro",#N/A,FALSE,"Tran"}</definedName>
    <definedName name="hihp_1_3" hidden="1">{"Riqfin97",#N/A,FALSE,"Tran";"Riqfinpro",#N/A,FALSE,"Tran"}</definedName>
    <definedName name="hihp_1_4" hidden="1">{"Riqfin97",#N/A,FALSE,"Tran";"Riqfinpro",#N/A,FALSE,"Tran"}</definedName>
    <definedName name="hihp_2" hidden="1">{"Riqfin97",#N/A,FALSE,"Tran";"Riqfinpro",#N/A,FALSE,"Tran"}</definedName>
    <definedName name="hihp_3" hidden="1">{"Riqfin97",#N/A,FALSE,"Tran";"Riqfinpro",#N/A,FALSE,"Tran"}</definedName>
    <definedName name="hihp_4" hidden="1">{"Riqfin97",#N/A,FALSE,"Tran";"Riqfinpro",#N/A,FALSE,"Tran"}</definedName>
    <definedName name="hio" hidden="1">{"Tab1",#N/A,FALSE,"P";"Tab2",#N/A,FALSE,"P"}</definedName>
    <definedName name="hio_1" hidden="1">{"Tab1",#N/A,FALSE,"P";"Tab2",#N/A,FALSE,"P"}</definedName>
    <definedName name="hio_1_1" hidden="1">{"Tab1",#N/A,FALSE,"P";"Tab2",#N/A,FALSE,"P"}</definedName>
    <definedName name="hio_1_2" hidden="1">{"Tab1",#N/A,FALSE,"P";"Tab2",#N/A,FALSE,"P"}</definedName>
    <definedName name="hio_1_3" hidden="1">{"Tab1",#N/A,FALSE,"P";"Tab2",#N/A,FALSE,"P"}</definedName>
    <definedName name="hio_1_4" hidden="1">{"Tab1",#N/A,FALSE,"P";"Tab2",#N/A,FALSE,"P"}</definedName>
    <definedName name="hio_2" hidden="1">{"Tab1",#N/A,FALSE,"P";"Tab2",#N/A,FALSE,"P"}</definedName>
    <definedName name="hio_3" hidden="1">{"Tab1",#N/A,FALSE,"P";"Tab2",#N/A,FALSE,"P"}</definedName>
    <definedName name="hio_4" hidden="1">{"Tab1",#N/A,FALSE,"P";"Tab2",#N/A,FALSE,"P"}</definedName>
    <definedName name="hip">'[85]Supuestos '!$A$3:$I$34</definedName>
    <definedName name="HIPCDATA">#REF!</definedName>
    <definedName name="hjdhshsd" hidden="1">{"'RIN-INTRANET'!$A$1:$K$71"}</definedName>
    <definedName name="hjdhshsd_1" hidden="1">{"'RIN-INTRANET'!$A$1:$K$71"}</definedName>
    <definedName name="hjdhshsd_1_1" hidden="1">{"'RIN-INTRANET'!$A$1:$K$71"}</definedName>
    <definedName name="hjdhshsd_1_1_1" hidden="1">{"'RIN-INTRANET'!$A$1:$K$71"}</definedName>
    <definedName name="hjdhshsd_1_1_2" hidden="1">{"'RIN-INTRANET'!$A$1:$K$71"}</definedName>
    <definedName name="hjdhshsd_1_1_3" hidden="1">{"'RIN-INTRANET'!$A$1:$K$71"}</definedName>
    <definedName name="hjdhshsd_1_1_4" hidden="1">{"'RIN-INTRANET'!$A$1:$K$71"}</definedName>
    <definedName name="hjdhshsd_1_2" hidden="1">{"'RIN-INTRANET'!$A$1:$K$71"}</definedName>
    <definedName name="hjdhshsd_1_2_1" hidden="1">{"'RIN-INTRANET'!$A$1:$K$71"}</definedName>
    <definedName name="hjdhshsd_1_2_2" hidden="1">{"'RIN-INTRANET'!$A$1:$K$71"}</definedName>
    <definedName name="hjdhshsd_1_2_3" hidden="1">{"'RIN-INTRANET'!$A$1:$K$71"}</definedName>
    <definedName name="hjdhshsd_1_3" hidden="1">{"'RIN-INTRANET'!$A$1:$K$71"}</definedName>
    <definedName name="hjdhshsd_1_4" hidden="1">{"'RIN-INTRANET'!$A$1:$K$71"}</definedName>
    <definedName name="hjdhshsd_1_5" hidden="1">{"'RIN-INTRANET'!$A$1:$K$71"}</definedName>
    <definedName name="hjdhshsd_2" hidden="1">{"'RIN-INTRANET'!$A$1:$K$71"}</definedName>
    <definedName name="hjdhshsd_2_1" hidden="1">{"'RIN-INTRANET'!$A$1:$K$71"}</definedName>
    <definedName name="hjdhshsd_2_2" hidden="1">{"'RIN-INTRANET'!$A$1:$K$71"}</definedName>
    <definedName name="hjdhshsd_2_3" hidden="1">{"'RIN-INTRANET'!$A$1:$K$71"}</definedName>
    <definedName name="hjdhshsd_2_4" hidden="1">{"'RIN-INTRANET'!$A$1:$K$71"}</definedName>
    <definedName name="hjdhshsd_3" hidden="1">{"'RIN-INTRANET'!$A$1:$K$71"}</definedName>
    <definedName name="hjdhshsd_4" hidden="1">{"'RIN-INTRANET'!$A$1:$K$71"}</definedName>
    <definedName name="hjdhshsd_5" hidden="1">{"'RIN-INTRANET'!$A$1:$K$71"}</definedName>
    <definedName name="hjk" hidden="1">{"Riqfin97",#N/A,FALSE,"Tran";"Riqfinpro",#N/A,FALSE,"Tran"}</definedName>
    <definedName name="hn" hidden="1">{"Riqfin97",#N/A,FALSE,"Tran";"Riqfinpro",#N/A,FALSE,"Tran"}</definedName>
    <definedName name="hora">[23]Programa!#REF!</definedName>
    <definedName name="HOSP96">#REF!</definedName>
    <definedName name="hpu" hidden="1">{"Tab1",#N/A,FALSE,"P";"Tab2",#N/A,FALSE,"P"}</definedName>
    <definedName name="hpu_1" hidden="1">{"Tab1",#N/A,FALSE,"P";"Tab2",#N/A,FALSE,"P"}</definedName>
    <definedName name="hpu_1_1" hidden="1">{"Tab1",#N/A,FALSE,"P";"Tab2",#N/A,FALSE,"P"}</definedName>
    <definedName name="hpu_1_2" hidden="1">{"Tab1",#N/A,FALSE,"P";"Tab2",#N/A,FALSE,"P"}</definedName>
    <definedName name="hpu_1_3" hidden="1">{"Tab1",#N/A,FALSE,"P";"Tab2",#N/A,FALSE,"P"}</definedName>
    <definedName name="hpu_1_4" hidden="1">{"Tab1",#N/A,FALSE,"P";"Tab2",#N/A,FALSE,"P"}</definedName>
    <definedName name="hpu_2" hidden="1">{"Tab1",#N/A,FALSE,"P";"Tab2",#N/A,FALSE,"P"}</definedName>
    <definedName name="hpu_3" hidden="1">{"Tab1",#N/A,FALSE,"P";"Tab2",#N/A,FALSE,"P"}</definedName>
    <definedName name="hpu_4" hidden="1">{"Tab1",#N/A,FALSE,"P";"Tab2",#N/A,FALSE,"P"}</definedName>
    <definedName name="HTMatriz">#REF!</definedName>
    <definedName name="HTML_CodePage" hidden="1">1252</definedName>
    <definedName name="HTML_Control" hidden="1">{"'para SB'!$A$1318:$F$1381"}</definedName>
    <definedName name="HTML_Control_1" hidden="1">{"'RIN-INTRANET'!$A$1:$K$71"}</definedName>
    <definedName name="HTML_Control_1_1" hidden="1">{"'para SB'!$A$1420:$F$1479"}</definedName>
    <definedName name="HTML_Control_1_1_1" hidden="1">{"'RIN-INTRANET'!$A$1:$K$71"}</definedName>
    <definedName name="HTML_Control_1_1_2" hidden="1">{"'RIN-INTRANET'!$A$1:$K$71"}</definedName>
    <definedName name="HTML_Control_1_1_3" hidden="1">{"'RIN-INTRANET'!$A$1:$K$71"}</definedName>
    <definedName name="HTML_Control_1_1_4" hidden="1">{"'RIN-INTRANET'!$A$1:$K$71"}</definedName>
    <definedName name="HTML_Control_1_2" hidden="1">{"'RIN-INTRANET'!$A$1:$K$71"}</definedName>
    <definedName name="HTML_Control_1_2_1" hidden="1">{"'RIN-INTRANET'!$A$1:$K$71"}</definedName>
    <definedName name="HTML_Control_1_2_2" hidden="1">{"'RIN-INTRANET'!$A$1:$K$71"}</definedName>
    <definedName name="HTML_Control_1_2_3" hidden="1">{"'RIN-INTRANET'!$A$1:$K$71"}</definedName>
    <definedName name="HTML_Control_1_3" hidden="1">{"'para SB'!$A$1420:$F$1479"}</definedName>
    <definedName name="HTML_Control_1_4" hidden="1">{"'para SB'!$A$1420:$F$1479"}</definedName>
    <definedName name="HTML_Control_1_5" hidden="1">{"'para SB'!$A$1420:$F$1479"}</definedName>
    <definedName name="HTML_Control_2" hidden="1">{"'RIN-INTRANET'!$A$1:$K$71"}</definedName>
    <definedName name="HTML_Control_2_1" hidden="1">{"'para SB'!$A$1420:$F$1479"}</definedName>
    <definedName name="HTML_Control_2_2" hidden="1">{"'para SB'!$A$1420:$F$1479"}</definedName>
    <definedName name="HTML_Control_2_3" hidden="1">{"'para SB'!$A$1420:$F$1479"}</definedName>
    <definedName name="HTML_Control_2_4" hidden="1">{"'para SB'!$A$1420:$F$1479"}</definedName>
    <definedName name="HTML_Control_3" hidden="1">{"'RIN-INTRANET'!$A$1:$K$71"}</definedName>
    <definedName name="HTML_Control_4" hidden="1">{"'RIN-INTRANET'!$A$1:$K$71"}</definedName>
    <definedName name="HTML_Control_5" hidden="1">{"'RIN-INTRANET'!$A$1:$K$71"}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ui" hidden="1">{"Tab1",#N/A,FALSE,"P";"Tab2",#N/A,FALSE,"P"}</definedName>
    <definedName name="hui_1" hidden="1">{"Tab1",#N/A,FALSE,"P";"Tab2",#N/A,FALSE,"P"}</definedName>
    <definedName name="hui_1_1" hidden="1">{"Tab1",#N/A,FALSE,"P";"Tab2",#N/A,FALSE,"P"}</definedName>
    <definedName name="hui_1_2" hidden="1">{"Tab1",#N/A,FALSE,"P";"Tab2",#N/A,FALSE,"P"}</definedName>
    <definedName name="hui_1_3" hidden="1">{"Tab1",#N/A,FALSE,"P";"Tab2",#N/A,FALSE,"P"}</definedName>
    <definedName name="hui_1_4" hidden="1">{"Tab1",#N/A,FALSE,"P";"Tab2",#N/A,FALSE,"P"}</definedName>
    <definedName name="hui_2" hidden="1">{"Tab1",#N/A,FALSE,"P";"Tab2",#N/A,FALSE,"P"}</definedName>
    <definedName name="hui_3" hidden="1">{"Tab1",#N/A,FALSE,"P";"Tab2",#N/A,FALSE,"P"}</definedName>
    <definedName name="hui_4" hidden="1">{"Tab1",#N/A,FALSE,"P";"Tab2",#N/A,FALSE,"P"}</definedName>
    <definedName name="huo" hidden="1">{"Tab1",#N/A,FALSE,"P";"Tab2",#N/A,FALSE,"P"}</definedName>
    <definedName name="huo_1" hidden="1">{"Tab1",#N/A,FALSE,"P";"Tab2",#N/A,FALSE,"P"}</definedName>
    <definedName name="huo_1_1" hidden="1">{"Tab1",#N/A,FALSE,"P";"Tab2",#N/A,FALSE,"P"}</definedName>
    <definedName name="huo_1_2" hidden="1">{"Tab1",#N/A,FALSE,"P";"Tab2",#N/A,FALSE,"P"}</definedName>
    <definedName name="huo_1_3" hidden="1">{"Tab1",#N/A,FALSE,"P";"Tab2",#N/A,FALSE,"P"}</definedName>
    <definedName name="huo_1_4" hidden="1">{"Tab1",#N/A,FALSE,"P";"Tab2",#N/A,FALSE,"P"}</definedName>
    <definedName name="huo_2" hidden="1">{"Tab1",#N/A,FALSE,"P";"Tab2",#N/A,FALSE,"P"}</definedName>
    <definedName name="huo_3" hidden="1">{"Tab1",#N/A,FALSE,"P";"Tab2",#N/A,FALSE,"P"}</definedName>
    <definedName name="huo_4" hidden="1">{"Tab1",#N/A,FALSE,"P";"Tab2",#N/A,FALSE,"P"}</definedName>
    <definedName name="HUY">#REF!</definedName>
    <definedName name="i">#REF!</definedName>
    <definedName name="Ibrd" localSheetId="1">'[40]Debt 2009'!#REF!</definedName>
    <definedName name="Ibrd">'[40]Debt 2009'!#REF!</definedName>
    <definedName name="ICOM">#REF!</definedName>
    <definedName name="IDA" localSheetId="1">'[40]Debt 2009'!#REF!</definedName>
    <definedName name="IDA">'[40]Debt 2009'!#REF!</definedName>
    <definedName name="IDAr">#REF!</definedName>
    <definedName name="IESS">#REF!</definedName>
    <definedName name="Ifad" localSheetId="1">'[40]Debt 2009'!#REF!</definedName>
    <definedName name="Ifad">'[40]Debt 2009'!#REF!</definedName>
    <definedName name="IHADFA_">#REF!</definedName>
    <definedName name="ii" hidden="1">{"Tab1",#N/A,FALSE,"P";"Tab2",#N/A,FALSE,"P"}</definedName>
    <definedName name="ii_1" hidden="1">{"Tab1",#N/A,FALSE,"P";"Tab2",#N/A,FALSE,"P"}</definedName>
    <definedName name="ii_1_1" hidden="1">{"Tab1",#N/A,FALSE,"P";"Tab2",#N/A,FALSE,"P"}</definedName>
    <definedName name="ii_1_2" hidden="1">{"Tab1",#N/A,FALSE,"P";"Tab2",#N/A,FALSE,"P"}</definedName>
    <definedName name="ii_1_3" hidden="1">{"Tab1",#N/A,FALSE,"P";"Tab2",#N/A,FALSE,"P"}</definedName>
    <definedName name="ii_1_4" hidden="1">{"Tab1",#N/A,FALSE,"P";"Tab2",#N/A,FALSE,"P"}</definedName>
    <definedName name="ii_2" hidden="1">{"Tab1",#N/A,FALSE,"P";"Tab2",#N/A,FALSE,"P"}</definedName>
    <definedName name="ii_3" hidden="1">{"Tab1",#N/A,FALSE,"P";"Tab2",#N/A,FALSE,"P"}</definedName>
    <definedName name="ii_4" hidden="1">{"Tab1",#N/A,FALSE,"P";"Tab2",#N/A,FALSE,"P"}</definedName>
    <definedName name="iii" hidden="1">{"Riqfin97",#N/A,FALSE,"Tran";"Riqfinpro",#N/A,FALSE,"Tran"}</definedName>
    <definedName name="iii_1" hidden="1">{"Riqfin97",#N/A,FALSE,"Tran";"Riqfinpro",#N/A,FALSE,"Tran"}</definedName>
    <definedName name="iii_1_1" hidden="1">{"Riqfin97",#N/A,FALSE,"Tran";"Riqfinpro",#N/A,FALSE,"Tran"}</definedName>
    <definedName name="iii_1_2" hidden="1">{"Riqfin97",#N/A,FALSE,"Tran";"Riqfinpro",#N/A,FALSE,"Tran"}</definedName>
    <definedName name="iii_1_3" hidden="1">{"Riqfin97",#N/A,FALSE,"Tran";"Riqfinpro",#N/A,FALSE,"Tran"}</definedName>
    <definedName name="iii_1_4" hidden="1">{"Riqfin97",#N/A,FALSE,"Tran";"Riqfinpro",#N/A,FALSE,"Tran"}</definedName>
    <definedName name="iii_2" hidden="1">{"Riqfin97",#N/A,FALSE,"Tran";"Riqfinpro",#N/A,FALSE,"Tran"}</definedName>
    <definedName name="iii_3" hidden="1">{"Riqfin97",#N/A,FALSE,"Tran";"Riqfinpro",#N/A,FALSE,"Tran"}</definedName>
    <definedName name="iii_4" hidden="1">{"Riqfin97",#N/A,FALSE,"Tran";"Riqfinpro",#N/A,FALSE,"Tran"}</definedName>
    <definedName name="iimportada">#REF!</definedName>
    <definedName name="ijh" hidden="1">{"mt1",#N/A,FALSE,"Debt";"mt2",#N/A,FALSE,"Debt";"mt3",#N/A,FALSE,"Debt";"mt4",#N/A,FALSE,"Debt";"mt5",#N/A,FALSE,"Debt";"mt6",#N/A,FALSE,"Debt";"mt7",#N/A,FALSE,"Debt"}</definedName>
    <definedName name="ikjh" hidden="1">{"Riqfin97",#N/A,FALSE,"Tran";"Riqfinpro",#N/A,FALSE,"Tran"}</definedName>
    <definedName name="ilo" hidden="1">{"Riqfin97",#N/A,FALSE,"Tran";"Riqfinpro",#N/A,FALSE,"Tran"}</definedName>
    <definedName name="ilo_1" hidden="1">{"Riqfin97",#N/A,FALSE,"Tran";"Riqfinpro",#N/A,FALSE,"Tran"}</definedName>
    <definedName name="ilo_1_1" hidden="1">{"Riqfin97",#N/A,FALSE,"Tran";"Riqfinpro",#N/A,FALSE,"Tran"}</definedName>
    <definedName name="ilo_1_2" hidden="1">{"Riqfin97",#N/A,FALSE,"Tran";"Riqfinpro",#N/A,FALSE,"Tran"}</definedName>
    <definedName name="ilo_1_3" hidden="1">{"Riqfin97",#N/A,FALSE,"Tran";"Riqfinpro",#N/A,FALSE,"Tran"}</definedName>
    <definedName name="ilo_1_4" hidden="1">{"Riqfin97",#N/A,FALSE,"Tran";"Riqfinpro",#N/A,FALSE,"Tran"}</definedName>
    <definedName name="ilo_2" hidden="1">{"Riqfin97",#N/A,FALSE,"Tran";"Riqfinpro",#N/A,FALSE,"Tran"}</definedName>
    <definedName name="ilo_3" hidden="1">{"Riqfin97",#N/A,FALSE,"Tran";"Riqfinpro",#N/A,FALSE,"Tran"}</definedName>
    <definedName name="ilo_4" hidden="1">{"Riqfin97",#N/A,FALSE,"Tran";"Riqfinpro",#N/A,FALSE,"Tran"}</definedName>
    <definedName name="ilu" hidden="1">{"Riqfin97",#N/A,FALSE,"Tran";"Riqfinpro",#N/A,FALSE,"Tran"}</definedName>
    <definedName name="ilu_1" hidden="1">{"Riqfin97",#N/A,FALSE,"Tran";"Riqfinpro",#N/A,FALSE,"Tran"}</definedName>
    <definedName name="ilu_1_1" hidden="1">{"Riqfin97",#N/A,FALSE,"Tran";"Riqfinpro",#N/A,FALSE,"Tran"}</definedName>
    <definedName name="ilu_1_2" hidden="1">{"Riqfin97",#N/A,FALSE,"Tran";"Riqfinpro",#N/A,FALSE,"Tran"}</definedName>
    <definedName name="ilu_1_3" hidden="1">{"Riqfin97",#N/A,FALSE,"Tran";"Riqfinpro",#N/A,FALSE,"Tran"}</definedName>
    <definedName name="ilu_1_4" hidden="1">{"Riqfin97",#N/A,FALSE,"Tran";"Riqfinpro",#N/A,FALSE,"Tran"}</definedName>
    <definedName name="ilu_2" hidden="1">{"Riqfin97",#N/A,FALSE,"Tran";"Riqfinpro",#N/A,FALSE,"Tran"}</definedName>
    <definedName name="ilu_3" hidden="1">{"Riqfin97",#N/A,FALSE,"Tran";"Riqfinpro",#N/A,FALSE,"Tran"}</definedName>
    <definedName name="ilu_4" hidden="1">{"Riqfin97",#N/A,FALSE,"Tran";"Riqfinpro",#N/A,FALSE,"Tran"}</definedName>
    <definedName name="IM">[35]Base!$AO1</definedName>
    <definedName name="ima">#REF!</definedName>
    <definedName name="IMAE">#REF!</definedName>
    <definedName name="imaor">#REF!</definedName>
    <definedName name="IMCTE">[35]Base!$AQ1</definedName>
    <definedName name="IMCTEP">[35]Base!#REF!</definedName>
    <definedName name="imdoll">[35]Base!$AP1</definedName>
    <definedName name="IMP">#N/A</definedName>
    <definedName name="IMPRESION">#REF!</definedName>
    <definedName name="imprima">#REF!</definedName>
    <definedName name="Imprimir_área_IM" localSheetId="1">'[86]prog-2003'!$A$221:$E$306</definedName>
    <definedName name="Imprimir_área_IM">'[87]prog-2003'!$A$221:$E$306</definedName>
    <definedName name="IMPRIMIR_TODOS">#REF!</definedName>
    <definedName name="IN2_">[34]Assumptions!#REF!</definedName>
    <definedName name="IN3_">[34]Assumptions!#REF!</definedName>
    <definedName name="IN90_">#REF!</definedName>
    <definedName name="inco">[35]Base!$AT1</definedName>
    <definedName name="ind">#REF!</definedName>
    <definedName name="INDE">[35]Base!$AR1</definedName>
    <definedName name="Indi">#REF!</definedName>
    <definedName name="indicadores">#REF!</definedName>
    <definedName name="indicadores2" hidden="1">{"'RIN-INTRANET'!$A$1:$K$71"}</definedName>
    <definedName name="indicadores2_1" hidden="1">{"'RIN-INTRANET'!$A$1:$K$71"}</definedName>
    <definedName name="indicadores2_1_1" hidden="1">{"'RIN-INTRANET'!$A$1:$K$71"}</definedName>
    <definedName name="indicadores2_1_2" hidden="1">{"'RIN-INTRANET'!$A$1:$K$71"}</definedName>
    <definedName name="indicadores2_1_3" hidden="1">{"'RIN-INTRANET'!$A$1:$K$71"}</definedName>
    <definedName name="indicadores2_1_4" hidden="1">{"'RIN-INTRANET'!$A$1:$K$71"}</definedName>
    <definedName name="indicadores2_2" hidden="1">{"'RIN-INTRANET'!$A$1:$K$71"}</definedName>
    <definedName name="indicadores2_3" hidden="1">{"'RIN-INTRANET'!$A$1:$K$71"}</definedName>
    <definedName name="indicadores2_4" hidden="1">{"'RIN-INTRANET'!$A$1:$K$71"}</definedName>
    <definedName name="Indicar_monto_en_unidades_sin_decimales">'[88]BCH08 ANUAL DÓLARES'!#REF!</definedName>
    <definedName name="INDICE">[23]Programa!#REF!</definedName>
    <definedName name="INDICEPRODUCCIO">#REF!</definedName>
    <definedName name="Indiz">[89]ZBEAC1!$A$2812:$O$2905</definedName>
    <definedName name="INE">#REF!</definedName>
    <definedName name="INECEL">#REF!</definedName>
    <definedName name="INF">[35]Base!$AS1</definedName>
    <definedName name="infcom">#REF!</definedName>
    <definedName name="INFE">[35]Base!#REF!</definedName>
    <definedName name="infest">#REF!</definedName>
    <definedName name="INFISC1">#REF!</definedName>
    <definedName name="INFISC2">#REF!</definedName>
    <definedName name="Inflation">#REF!</definedName>
    <definedName name="infobs">#REF!</definedName>
    <definedName name="INFOP">#REF!</definedName>
    <definedName name="INFOR_CORRE_ELE">#REF!</definedName>
    <definedName name="INGOES96">#REF!</definedName>
    <definedName name="INGRESOS">#REF!</definedName>
    <definedName name="INMN">#REF!</definedName>
    <definedName name="INPROJ">#REF!</definedName>
    <definedName name="INPUT_2">[36]Input!#REF!</definedName>
    <definedName name="INPUT_4">[36]Input!#REF!</definedName>
    <definedName name="Int">#REF!</definedName>
    <definedName name="inter" hidden="1">{"'para SB'!$A$1420:$F$1479"}</definedName>
    <definedName name="inter_1" hidden="1">{"'para SB'!$A$1420:$F$1479"}</definedName>
    <definedName name="inter_1_1" hidden="1">{"'para SB'!$A$1420:$F$1479"}</definedName>
    <definedName name="inter_1_1_1" hidden="1">{"'para SB'!$A$1420:$F$1479"}</definedName>
    <definedName name="inter_1_1_2" hidden="1">{"'para SB'!$A$1420:$F$1479"}</definedName>
    <definedName name="inter_1_1_3" hidden="1">{"'para SB'!$A$1420:$F$1479"}</definedName>
    <definedName name="inter_1_1_4" hidden="1">{"'para SB'!$A$1420:$F$1479"}</definedName>
    <definedName name="inter_1_2" hidden="1">{"'para SB'!$A$1420:$F$1479"}</definedName>
    <definedName name="inter_1_3" hidden="1">{"'para SB'!$A$1420:$F$1479"}</definedName>
    <definedName name="inter_1_4" hidden="1">{"'para SB'!$A$1420:$F$1479"}</definedName>
    <definedName name="inter_2" hidden="1">{"'para SB'!$A$1420:$F$1479"}</definedName>
    <definedName name="inter_2_1" hidden="1">{"'para SB'!$A$1420:$F$1479"}</definedName>
    <definedName name="inter_2_2" hidden="1">{"'para SB'!$A$1420:$F$1479"}</definedName>
    <definedName name="inter_2_3" hidden="1">{"'para SB'!$A$1420:$F$1479"}</definedName>
    <definedName name="inter_2_4" hidden="1">{"'para SB'!$A$1420:$F$1479"}</definedName>
    <definedName name="inter_3" hidden="1">{"'para SB'!$A$1420:$F$1479"}</definedName>
    <definedName name="inter_4" hidden="1">{"'para SB'!$A$1420:$F$1479"}</definedName>
    <definedName name="inter_5" hidden="1">{"'para SB'!$A$1420:$F$1479"}</definedName>
    <definedName name="Interest_IDA">#REF!</definedName>
    <definedName name="Interest_NC">#REF!</definedName>
    <definedName name="Interest_Rate">#REF!</definedName>
    <definedName name="InterestRate">#REF!</definedName>
    <definedName name="inthalf">[90]Sheet4!$C$58:$G$112</definedName>
    <definedName name="inversion" hidden="1">{"'para SB'!$A$1318:$F$1381"}</definedName>
    <definedName name="inversion_1" hidden="1">{"'para SB'!$A$1318:$F$1381"}</definedName>
    <definedName name="inversion_1_1" hidden="1">{"'para SB'!$A$1318:$F$1381"}</definedName>
    <definedName name="inversion_1_2" hidden="1">{"'para SB'!$A$1318:$F$1381"}</definedName>
    <definedName name="inversion_1_3" hidden="1">{"'para SB'!$A$1318:$F$1381"}</definedName>
    <definedName name="inversion_1_4" hidden="1">{"'para SB'!$A$1318:$F$1381"}</definedName>
    <definedName name="inversion_2" hidden="1">{"'para SB'!$A$1318:$F$1381"}</definedName>
    <definedName name="inversion_3" hidden="1">{"'para SB'!$A$1318:$F$1381"}</definedName>
    <definedName name="inversion_4" hidden="1">{"'para SB'!$A$1318:$F$1381"}</definedName>
    <definedName name="iouiuopo" hidden="1">{"Tab1",#N/A,FALSE,"P";"Tab2",#N/A,FALSE,"P"}</definedName>
    <definedName name="iouiuopo_1" hidden="1">{"Tab1",#N/A,FALSE,"P";"Tab2",#N/A,FALSE,"P"}</definedName>
    <definedName name="iouiuopo_1_1" hidden="1">{"Tab1",#N/A,FALSE,"P";"Tab2",#N/A,FALSE,"P"}</definedName>
    <definedName name="iouiuopo_1_2" hidden="1">{"Tab1",#N/A,FALSE,"P";"Tab2",#N/A,FALSE,"P"}</definedName>
    <definedName name="iouiuopo_1_3" hidden="1">{"Tab1",#N/A,FALSE,"P";"Tab2",#N/A,FALSE,"P"}</definedName>
    <definedName name="iouiuopo_1_4" hidden="1">{"Tab1",#N/A,FALSE,"P";"Tab2",#N/A,FALSE,"P"}</definedName>
    <definedName name="iouiuopo_2" hidden="1">{"Tab1",#N/A,FALSE,"P";"Tab2",#N/A,FALSE,"P"}</definedName>
    <definedName name="iouiuopo_3" hidden="1">{"Tab1",#N/A,FALSE,"P";"Tab2",#N/A,FALSE,"P"}</definedName>
    <definedName name="iouiuopo_4" hidden="1">{"Tab1",#N/A,FALSE,"P";"Tab2",#N/A,FALSE,"P"}</definedName>
    <definedName name="IPC">#REF!</definedName>
    <definedName name="ipc98j">[23]Programa!#REF!</definedName>
    <definedName name="ipc98s">#REF!</definedName>
    <definedName name="ISSS96">#REF!</definedName>
    <definedName name="ISTA96">#REF!</definedName>
    <definedName name="istasap">#REF!</definedName>
    <definedName name="istasasa">#REF!</definedName>
    <definedName name="istasasp">#REF!</definedName>
    <definedName name="ITM">[35]Base!$AU1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hidden="1">{"'RIN-INTRANET'!$A$1:$K$71"}</definedName>
    <definedName name="J_1" hidden="1">{"'RIN-INTRANET'!$A$1:$K$71"}</definedName>
    <definedName name="J_1_1" hidden="1">{"'RIN-INTRANET'!$A$1:$K$71"}</definedName>
    <definedName name="J_1_1_1" hidden="1">{"'RIN-INTRANET'!$A$1:$K$71"}</definedName>
    <definedName name="J_1_1_2" hidden="1">{"'RIN-INTRANET'!$A$1:$K$71"}</definedName>
    <definedName name="J_1_1_3" hidden="1">{"'RIN-INTRANET'!$A$1:$K$71"}</definedName>
    <definedName name="J_1_1_4" hidden="1">{"'RIN-INTRANET'!$A$1:$K$71"}</definedName>
    <definedName name="J_1_2" hidden="1">{"'RIN-INTRANET'!$A$1:$K$71"}</definedName>
    <definedName name="J_1_2_1" hidden="1">{"'RIN-INTRANET'!$A$1:$K$71"}</definedName>
    <definedName name="J_1_2_2" hidden="1">{"'RIN-INTRANET'!$A$1:$K$71"}</definedName>
    <definedName name="J_1_2_3" hidden="1">{"'RIN-INTRANET'!$A$1:$K$71"}</definedName>
    <definedName name="J_1_3" hidden="1">{"'RIN-INTRANET'!$A$1:$K$71"}</definedName>
    <definedName name="J_1_4" hidden="1">{"'RIN-INTRANET'!$A$1:$K$71"}</definedName>
    <definedName name="J_1_5" hidden="1">{"'RIN-INTRANET'!$A$1:$K$71"}</definedName>
    <definedName name="J_2" hidden="1">{"'RIN-INTRANET'!$A$1:$K$71"}</definedName>
    <definedName name="J_2_1" hidden="1">{"'RIN-INTRANET'!$A$1:$K$71"}</definedName>
    <definedName name="J_2_2" hidden="1">{"'RIN-INTRANET'!$A$1:$K$71"}</definedName>
    <definedName name="J_2_3" hidden="1">{"'RIN-INTRANET'!$A$1:$K$71"}</definedName>
    <definedName name="J_2_4" hidden="1">{"'RIN-INTRANET'!$A$1:$K$71"}</definedName>
    <definedName name="J_3" hidden="1">{"'RIN-INTRANET'!$A$1:$K$71"}</definedName>
    <definedName name="J_4" hidden="1">{"'RIN-INTRANET'!$A$1:$K$71"}</definedName>
    <definedName name="J_5" hidden="1">{"'RIN-INTRANET'!$A$1:$K$71"}</definedName>
    <definedName name="jan" hidden="1">{#N/A,#N/A,FALSE,"CB";#N/A,#N/A,FALSE,"CMB";#N/A,#N/A,FALSE,"NBFI"}</definedName>
    <definedName name="Janet" hidden="1">'[85]SNF Córd'!$A$18:$A$19</definedName>
    <definedName name="jdfhgghg" hidden="1">{"Riqfin97",#N/A,FALSE,"Tran";"Riqfinpro",#N/A,FALSE,"Tran"}</definedName>
    <definedName name="jdfhgghg_1" hidden="1">{"Riqfin97",#N/A,FALSE,"Tran";"Riqfinpro",#N/A,FALSE,"Tran"}</definedName>
    <definedName name="jdfhgghg_1_1" hidden="1">{"Riqfin97",#N/A,FALSE,"Tran";"Riqfinpro",#N/A,FALSE,"Tran"}</definedName>
    <definedName name="jdfhgghg_1_2" hidden="1">{"Riqfin97",#N/A,FALSE,"Tran";"Riqfinpro",#N/A,FALSE,"Tran"}</definedName>
    <definedName name="jdfhgghg_1_3" hidden="1">{"Riqfin97",#N/A,FALSE,"Tran";"Riqfinpro",#N/A,FALSE,"Tran"}</definedName>
    <definedName name="jdfhgghg_1_4" hidden="1">{"Riqfin97",#N/A,FALSE,"Tran";"Riqfinpro",#N/A,FALSE,"Tran"}</definedName>
    <definedName name="jdfhgghg_2" hidden="1">{"Riqfin97",#N/A,FALSE,"Tran";"Riqfinpro",#N/A,FALSE,"Tran"}</definedName>
    <definedName name="jdfhgghg_3" hidden="1">{"Riqfin97",#N/A,FALSE,"Tran";"Riqfinpro",#N/A,FALSE,"Tran"}</definedName>
    <definedName name="jdfhgghg_4" hidden="1">{"Riqfin97",#N/A,FALSE,"Tran";"Riqfinpro",#N/A,FALSE,"Tran"}</definedName>
    <definedName name="jdfjdfk" hidden="1">{"'RIN-INTRANET'!$A$1:$K$71"}</definedName>
    <definedName name="jdfjdfk_1" hidden="1">{"'RIN-INTRANET'!$A$1:$K$71"}</definedName>
    <definedName name="jdfjdfk_1_1" hidden="1">{"'RIN-INTRANET'!$A$1:$K$71"}</definedName>
    <definedName name="jdfjdfk_1_1_1" hidden="1">{"'RIN-INTRANET'!$A$1:$K$71"}</definedName>
    <definedName name="jdfjdfk_1_1_2" hidden="1">{"'RIN-INTRANET'!$A$1:$K$71"}</definedName>
    <definedName name="jdfjdfk_1_1_3" hidden="1">{"'RIN-INTRANET'!$A$1:$K$71"}</definedName>
    <definedName name="jdfjdfk_1_1_4" hidden="1">{"'RIN-INTRANET'!$A$1:$K$71"}</definedName>
    <definedName name="jdfjdfk_1_2" hidden="1">{"'RIN-INTRANET'!$A$1:$K$71"}</definedName>
    <definedName name="jdfjdfk_1_2_1" hidden="1">{"'RIN-INTRANET'!$A$1:$K$71"}</definedName>
    <definedName name="jdfjdfk_1_2_2" hidden="1">{"'RIN-INTRANET'!$A$1:$K$71"}</definedName>
    <definedName name="jdfjdfk_1_2_3" hidden="1">{"'RIN-INTRANET'!$A$1:$K$71"}</definedName>
    <definedName name="jdfjdfk_1_3" hidden="1">{"'RIN-INTRANET'!$A$1:$K$71"}</definedName>
    <definedName name="jdfjdfk_1_4" hidden="1">{"'RIN-INTRANET'!$A$1:$K$71"}</definedName>
    <definedName name="jdfjdfk_1_5" hidden="1">{"'RIN-INTRANET'!$A$1:$K$71"}</definedName>
    <definedName name="jdfjdfk_2" hidden="1">{"'RIN-INTRANET'!$A$1:$K$71"}</definedName>
    <definedName name="jdfjdfk_2_1" hidden="1">{"'RIN-INTRANET'!$A$1:$K$71"}</definedName>
    <definedName name="jdfjdfk_2_2" hidden="1">{"'RIN-INTRANET'!$A$1:$K$71"}</definedName>
    <definedName name="jdfjdfk_2_3" hidden="1">{"'RIN-INTRANET'!$A$1:$K$71"}</definedName>
    <definedName name="jdfjdfk_2_4" hidden="1">{"'RIN-INTRANET'!$A$1:$K$71"}</definedName>
    <definedName name="jdfjdfk_3" hidden="1">{"'RIN-INTRANET'!$A$1:$K$71"}</definedName>
    <definedName name="jdfjdfk_4" hidden="1">{"'RIN-INTRANET'!$A$1:$K$71"}</definedName>
    <definedName name="jdfjdfk_5" hidden="1">{"'RIN-INTRANET'!$A$1:$K$71"}</definedName>
    <definedName name="jff">'[41]Prog-Ejec'!$G$128</definedName>
    <definedName name="JFKLDSAFJ">#N/A</definedName>
    <definedName name="jhdzjbjdzbfjd" hidden="1">{"'RIN-INTRANET'!$A$1:$K$71"}</definedName>
    <definedName name="jhdzjbjdzbfjd_1" hidden="1">{"'RIN-INTRANET'!$A$1:$K$71"}</definedName>
    <definedName name="jhdzjbjdzbfjd_1_1" hidden="1">{"'RIN-INTRANET'!$A$1:$K$71"}</definedName>
    <definedName name="jhdzjbjdzbfjd_1_1_1" hidden="1">{"'RIN-INTRANET'!$A$1:$K$71"}</definedName>
    <definedName name="jhdzjbjdzbfjd_1_1_2" hidden="1">{"'RIN-INTRANET'!$A$1:$K$71"}</definedName>
    <definedName name="jhdzjbjdzbfjd_1_1_3" hidden="1">{"'RIN-INTRANET'!$A$1:$K$71"}</definedName>
    <definedName name="jhdzjbjdzbfjd_1_1_4" hidden="1">{"'RIN-INTRANET'!$A$1:$K$71"}</definedName>
    <definedName name="jhdzjbjdzbfjd_1_2" hidden="1">{"'RIN-INTRANET'!$A$1:$K$71"}</definedName>
    <definedName name="jhdzjbjdzbfjd_1_2_1" hidden="1">{"'RIN-INTRANET'!$A$1:$K$71"}</definedName>
    <definedName name="jhdzjbjdzbfjd_1_2_2" hidden="1">{"'RIN-INTRANET'!$A$1:$K$71"}</definedName>
    <definedName name="jhdzjbjdzbfjd_1_2_3" hidden="1">{"'RIN-INTRANET'!$A$1:$K$71"}</definedName>
    <definedName name="jhdzjbjdzbfjd_1_3" hidden="1">{"'RIN-INTRANET'!$A$1:$K$71"}</definedName>
    <definedName name="jhdzjbjdzbfjd_1_4" hidden="1">{"'RIN-INTRANET'!$A$1:$K$71"}</definedName>
    <definedName name="jhdzjbjdzbfjd_1_5" hidden="1">{"'RIN-INTRANET'!$A$1:$K$71"}</definedName>
    <definedName name="jhdzjbjdzbfjd_2" hidden="1">{"'RIN-INTRANET'!$A$1:$K$71"}</definedName>
    <definedName name="jhdzjbjdzbfjd_2_1" hidden="1">{"'RIN-INTRANET'!$A$1:$K$71"}</definedName>
    <definedName name="jhdzjbjdzbfjd_2_2" hidden="1">{"'RIN-INTRANET'!$A$1:$K$71"}</definedName>
    <definedName name="jhdzjbjdzbfjd_2_3" hidden="1">{"'RIN-INTRANET'!$A$1:$K$71"}</definedName>
    <definedName name="jhdzjbjdzbfjd_2_4" hidden="1">{"'RIN-INTRANET'!$A$1:$K$71"}</definedName>
    <definedName name="jhdzjbjdzbfjd_3" hidden="1">{"'RIN-INTRANET'!$A$1:$K$71"}</definedName>
    <definedName name="jhdzjbjdzbfjd_4" hidden="1">{"'RIN-INTRANET'!$A$1:$K$71"}</definedName>
    <definedName name="jhdzjbjdzbfjd_5" hidden="1">{"'RIN-INTRANET'!$A$1:$K$71"}</definedName>
    <definedName name="jhgf" hidden="1">{"'RIN-INTRANET'!$A$1:$K$71"}</definedName>
    <definedName name="jhgf_1" hidden="1">{"'RIN-INTRANET'!$A$1:$K$71"}</definedName>
    <definedName name="jhgf_1_1" hidden="1">{"'RIN-INTRANET'!$A$1:$K$71"}</definedName>
    <definedName name="jhgf_1_1_1" hidden="1">{"'RIN-INTRANET'!$A$1:$K$71"}</definedName>
    <definedName name="jhgf_1_1_2" hidden="1">{"'RIN-INTRANET'!$A$1:$K$71"}</definedName>
    <definedName name="jhgf_1_1_3" hidden="1">{"'RIN-INTRANET'!$A$1:$K$71"}</definedName>
    <definedName name="jhgf_1_1_4" hidden="1">{"'RIN-INTRANET'!$A$1:$K$71"}</definedName>
    <definedName name="jhgf_1_2" hidden="1">{"'RIN-INTRANET'!$A$1:$K$71"}</definedName>
    <definedName name="jhgf_1_2_1" hidden="1">{"'RIN-INTRANET'!$A$1:$K$71"}</definedName>
    <definedName name="jhgf_1_2_2" hidden="1">{"'RIN-INTRANET'!$A$1:$K$71"}</definedName>
    <definedName name="jhgf_1_2_3" hidden="1">{"'RIN-INTRANET'!$A$1:$K$71"}</definedName>
    <definedName name="jhgf_1_3" hidden="1">{"'RIN-INTRANET'!$A$1:$K$71"}</definedName>
    <definedName name="jhgf_1_4" hidden="1">{"'RIN-INTRANET'!$A$1:$K$71"}</definedName>
    <definedName name="jhgf_1_5" hidden="1">{"'RIN-INTRANET'!$A$1:$K$71"}</definedName>
    <definedName name="jhgf_2" hidden="1">{"'RIN-INTRANET'!$A$1:$K$71"}</definedName>
    <definedName name="jhgf_2_1" hidden="1">{"'RIN-INTRANET'!$A$1:$K$71"}</definedName>
    <definedName name="jhgf_2_2" hidden="1">{"'RIN-INTRANET'!$A$1:$K$71"}</definedName>
    <definedName name="jhgf_2_3" hidden="1">{"'RIN-INTRANET'!$A$1:$K$71"}</definedName>
    <definedName name="jhgf_2_4" hidden="1">{"'RIN-INTRANET'!$A$1:$K$71"}</definedName>
    <definedName name="jhgf_3" hidden="1">{"'RIN-INTRANET'!$A$1:$K$71"}</definedName>
    <definedName name="jhgf_4" hidden="1">{"'RIN-INTRANET'!$A$1:$K$71"}</definedName>
    <definedName name="jhgf_5" hidden="1">{"'RIN-INTRANET'!$A$1:$K$71"}</definedName>
    <definedName name="jj" hidden="1">{"Riqfin97",#N/A,FALSE,"Tran";"Riqfinpro",#N/A,FALSE,"Tran"}</definedName>
    <definedName name="jj_1" hidden="1">{"Riqfin97",#N/A,FALSE,"Tran";"Riqfinpro",#N/A,FALSE,"Tran"}</definedName>
    <definedName name="jj_1_1" hidden="1">{"Riqfin97",#N/A,FALSE,"Tran";"Riqfinpro",#N/A,FALSE,"Tran"}</definedName>
    <definedName name="jj_1_2" hidden="1">{"Riqfin97",#N/A,FALSE,"Tran";"Riqfinpro",#N/A,FALSE,"Tran"}</definedName>
    <definedName name="jj_1_3" hidden="1">{"Riqfin97",#N/A,FALSE,"Tran";"Riqfinpro",#N/A,FALSE,"Tran"}</definedName>
    <definedName name="jj_1_4" hidden="1">{"Riqfin97",#N/A,FALSE,"Tran";"Riqfinpro",#N/A,FALSE,"Tran"}</definedName>
    <definedName name="jj_2" hidden="1">{"Riqfin97",#N/A,FALSE,"Tran";"Riqfinpro",#N/A,FALSE,"Tran"}</definedName>
    <definedName name="jj_3" hidden="1">{"Riqfin97",#N/A,FALSE,"Tran";"Riqfinpro",#N/A,FALSE,"Tran"}</definedName>
    <definedName name="jj_4" hidden="1">{"Riqfin97",#N/A,FALSE,"Tran";"Riqfinpro",#N/A,FALSE,"Tran"}</definedName>
    <definedName name="jjflkjhkj" hidden="1">{"Tab1",#N/A,FALSE,"P";"Tab2",#N/A,FALSE,"P"}</definedName>
    <definedName name="jjflkjhkj_1" hidden="1">{"Tab1",#N/A,FALSE,"P";"Tab2",#N/A,FALSE,"P"}</definedName>
    <definedName name="jjflkjhkj_1_1" hidden="1">{"Tab1",#N/A,FALSE,"P";"Tab2",#N/A,FALSE,"P"}</definedName>
    <definedName name="jjflkjhkj_1_2" hidden="1">{"Tab1",#N/A,FALSE,"P";"Tab2",#N/A,FALSE,"P"}</definedName>
    <definedName name="jjflkjhkj_1_3" hidden="1">{"Tab1",#N/A,FALSE,"P";"Tab2",#N/A,FALSE,"P"}</definedName>
    <definedName name="jjflkjhkj_1_4" hidden="1">{"Tab1",#N/A,FALSE,"P";"Tab2",#N/A,FALSE,"P"}</definedName>
    <definedName name="jjflkjhkj_2" hidden="1">{"Tab1",#N/A,FALSE,"P";"Tab2",#N/A,FALSE,"P"}</definedName>
    <definedName name="jjflkjhkj_3" hidden="1">{"Tab1",#N/A,FALSE,"P";"Tab2",#N/A,FALSE,"P"}</definedName>
    <definedName name="jjflkjhkj_4" hidden="1">{"Tab1",#N/A,FALSE,"P";"Tab2",#N/A,FALSE,"P"}</definedName>
    <definedName name="jjj" hidden="1">{"Riqfin97",#N/A,FALSE,"Tran";"Riqfinpro",#N/A,FALSE,"Tran"}</definedName>
    <definedName name="jjj_1" hidden="1">{"Riqfin97",#N/A,FALSE,"Tran";"Riqfinpro",#N/A,FALSE,"Tran"}</definedName>
    <definedName name="jjj_1_1" hidden="1">{"Riqfin97",#N/A,FALSE,"Tran";"Riqfinpro",#N/A,FALSE,"Tran"}</definedName>
    <definedName name="jjj_1_2" hidden="1">{"Riqfin97",#N/A,FALSE,"Tran";"Riqfinpro",#N/A,FALSE,"Tran"}</definedName>
    <definedName name="jjj_1_3" hidden="1">{"Riqfin97",#N/A,FALSE,"Tran";"Riqfinpro",#N/A,FALSE,"Tran"}</definedName>
    <definedName name="jjj_1_4" hidden="1">{"Riqfin97",#N/A,FALSE,"Tran";"Riqfinpro",#N/A,FALSE,"Tran"}</definedName>
    <definedName name="jjj_2" hidden="1">{"Riqfin97",#N/A,FALSE,"Tran";"Riqfinpro",#N/A,FALSE,"Tran"}</definedName>
    <definedName name="jjj_3" hidden="1">{"Riqfin97",#N/A,FALSE,"Tran";"Riqfinpro",#N/A,FALSE,"Tran"}</definedName>
    <definedName name="jjj_4" hidden="1">{"Riqfin97",#N/A,FALSE,"Tran";"Riqfinpro",#N/A,FALSE,"Tran"}</definedName>
    <definedName name="jjjj" hidden="1">{"Tab1",#N/A,FALSE,"P";"Tab2",#N/A,FALSE,"P"}</definedName>
    <definedName name="jjjj_1" hidden="1">{"Tab1",#N/A,FALSE,"P";"Tab2",#N/A,FALSE,"P"}</definedName>
    <definedName name="jjjj_1_1" hidden="1">{"Tab1",#N/A,FALSE,"P";"Tab2",#N/A,FALSE,"P"}</definedName>
    <definedName name="jjjj_1_2" hidden="1">{"Tab1",#N/A,FALSE,"P";"Tab2",#N/A,FALSE,"P"}</definedName>
    <definedName name="jjjj_1_3" hidden="1">{"Tab1",#N/A,FALSE,"P";"Tab2",#N/A,FALSE,"P"}</definedName>
    <definedName name="jjjj_1_4" hidden="1">{"Tab1",#N/A,FALSE,"P";"Tab2",#N/A,FALSE,"P"}</definedName>
    <definedName name="jjjj_2" hidden="1">{"Tab1",#N/A,FALSE,"P";"Tab2",#N/A,FALSE,"P"}</definedName>
    <definedName name="jjjj_3" hidden="1">{"Tab1",#N/A,FALSE,"P";"Tab2",#N/A,FALSE,"P"}</definedName>
    <definedName name="jjjj_4" hidden="1">{"Tab1",#N/A,FALSE,"P";"Tab2",#N/A,FALSE,"P"}</definedName>
    <definedName name="jjjjjj" hidden="1">'[82]J(Priv.Cap)'!#REF!</definedName>
    <definedName name="jjjjjjjjjjjjjjjjjj" hidden="1">{"Tab1",#N/A,FALSE,"P";"Tab2",#N/A,FALSE,"P"}</definedName>
    <definedName name="jjjjjjjjjjjjjjjjjj_1" hidden="1">{"Tab1",#N/A,FALSE,"P";"Tab2",#N/A,FALSE,"P"}</definedName>
    <definedName name="jjjjjjjjjjjjjjjjjj_1_1" hidden="1">{"Tab1",#N/A,FALSE,"P";"Tab2",#N/A,FALSE,"P"}</definedName>
    <definedName name="jjjjjjjjjjjjjjjjjj_1_2" hidden="1">{"Tab1",#N/A,FALSE,"P";"Tab2",#N/A,FALSE,"P"}</definedName>
    <definedName name="jjjjjjjjjjjjjjjjjj_1_3" hidden="1">{"Tab1",#N/A,FALSE,"P";"Tab2",#N/A,FALSE,"P"}</definedName>
    <definedName name="jjjjjjjjjjjjjjjjjj_1_4" hidden="1">{"Tab1",#N/A,FALSE,"P";"Tab2",#N/A,FALSE,"P"}</definedName>
    <definedName name="jjjjjjjjjjjjjjjjjj_2" hidden="1">{"Tab1",#N/A,FALSE,"P";"Tab2",#N/A,FALSE,"P"}</definedName>
    <definedName name="jjjjjjjjjjjjjjjjjj_3" hidden="1">{"Tab1",#N/A,FALSE,"P";"Tab2",#N/A,FALSE,"P"}</definedName>
    <definedName name="jjjjjjjjjjjjjjjjjj_4" hidden="1">{"Tab1",#N/A,FALSE,"P";"Tab2",#N/A,FALSE,"P"}</definedName>
    <definedName name="jlajl" hidden="1">{"Riqfin97",#N/A,FALSE,"Tran";"Riqfinpro",#N/A,FALSE,"Tran"}</definedName>
    <definedName name="jlajl_1" hidden="1">{"Riqfin97",#N/A,FALSE,"Tran";"Riqfinpro",#N/A,FALSE,"Tran"}</definedName>
    <definedName name="jlajl_1_1" hidden="1">{"Riqfin97",#N/A,FALSE,"Tran";"Riqfinpro",#N/A,FALSE,"Tran"}</definedName>
    <definedName name="jlajl_1_2" hidden="1">{"Riqfin97",#N/A,FALSE,"Tran";"Riqfinpro",#N/A,FALSE,"Tran"}</definedName>
    <definedName name="jlajl_1_3" hidden="1">{"Riqfin97",#N/A,FALSE,"Tran";"Riqfinpro",#N/A,FALSE,"Tran"}</definedName>
    <definedName name="jlajl_1_4" hidden="1">{"Riqfin97",#N/A,FALSE,"Tran";"Riqfinpro",#N/A,FALSE,"Tran"}</definedName>
    <definedName name="jlajl_2" hidden="1">{"Riqfin97",#N/A,FALSE,"Tran";"Riqfinpro",#N/A,FALSE,"Tran"}</definedName>
    <definedName name="jlajl_3" hidden="1">{"Riqfin97",#N/A,FALSE,"Tran";"Riqfinpro",#N/A,FALSE,"Tran"}</definedName>
    <definedName name="jlajl_4" hidden="1">{"Riqfin97",#N/A,FALSE,"Tran";"Riqfinpro",#N/A,FALSE,"Tran"}</definedName>
    <definedName name="jos" hidden="1">{"'RIN-INTRANET'!$A$1:$K$71"}</definedName>
    <definedName name="jos_1" hidden="1">{"'RIN-INTRANET'!$A$1:$K$71"}</definedName>
    <definedName name="jos_1_1" hidden="1">{"'RIN-INTRANET'!$A$1:$K$71"}</definedName>
    <definedName name="jos_1_2" hidden="1">{"'RIN-INTRANET'!$A$1:$K$71"}</definedName>
    <definedName name="jos_1_3" hidden="1">{"'RIN-INTRANET'!$A$1:$K$71"}</definedName>
    <definedName name="jos_1_4" hidden="1">{"'RIN-INTRANET'!$A$1:$K$71"}</definedName>
    <definedName name="jos_2" hidden="1">{"'RIN-INTRANET'!$A$1:$K$71"}</definedName>
    <definedName name="jos_3" hidden="1">{"'RIN-INTRANET'!$A$1:$K$71"}</definedName>
    <definedName name="jos_4" hidden="1">{"'RIN-INTRANET'!$A$1:$K$71"}</definedName>
    <definedName name="jose" hidden="1">{"'RIN-INTRANET'!$A$1:$K$71"}</definedName>
    <definedName name="jose_1" hidden="1">{"'RIN-INTRANET'!$A$1:$K$71"}</definedName>
    <definedName name="jose_1_1" hidden="1">{"'RIN-INTRANET'!$A$1:$K$71"}</definedName>
    <definedName name="jose_1_2" hidden="1">{"'RIN-INTRANET'!$A$1:$K$71"}</definedName>
    <definedName name="jose_1_3" hidden="1">{"'RIN-INTRANET'!$A$1:$K$71"}</definedName>
    <definedName name="jose_1_4" hidden="1">{"'RIN-INTRANET'!$A$1:$K$71"}</definedName>
    <definedName name="jose_2" hidden="1">{"'RIN-INTRANET'!$A$1:$K$71"}</definedName>
    <definedName name="jose_3" hidden="1">{"'RIN-INTRANET'!$A$1:$K$71"}</definedName>
    <definedName name="jose_4" hidden="1">{"'RIN-INTRANET'!$A$1:$K$71"}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hidden="1">{"Riqfin97",#N/A,FALSE,"Tran";"Riqfinpro",#N/A,FALSE,"Tran"}</definedName>
    <definedName name="jui_1" hidden="1">{"Riqfin97",#N/A,FALSE,"Tran";"Riqfinpro",#N/A,FALSE,"Tran"}</definedName>
    <definedName name="jui_1_1" hidden="1">{"Riqfin97",#N/A,FALSE,"Tran";"Riqfinpro",#N/A,FALSE,"Tran"}</definedName>
    <definedName name="jui_1_2" hidden="1">{"Riqfin97",#N/A,FALSE,"Tran";"Riqfinpro",#N/A,FALSE,"Tran"}</definedName>
    <definedName name="jui_1_3" hidden="1">{"Riqfin97",#N/A,FALSE,"Tran";"Riqfinpro",#N/A,FALSE,"Tran"}</definedName>
    <definedName name="jui_1_4" hidden="1">{"Riqfin97",#N/A,FALSE,"Tran";"Riqfinpro",#N/A,FALSE,"Tran"}</definedName>
    <definedName name="jui_2" hidden="1">{"Riqfin97",#N/A,FALSE,"Tran";"Riqfinpro",#N/A,FALSE,"Tran"}</definedName>
    <definedName name="jui_3" hidden="1">{"Riqfin97",#N/A,FALSE,"Tran";"Riqfinpro",#N/A,FALSE,"Tran"}</definedName>
    <definedName name="jui_4" hidden="1">{"Riqfin97",#N/A,FALSE,"Tran";"Riqfinpro",#N/A,FALSE,"Tran"}</definedName>
    <definedName name="JUL">#REF!</definedName>
    <definedName name="JUL.MD5.S">[83]MD5!#REF!</definedName>
    <definedName name="JULIO">#REF!</definedName>
    <definedName name="JULIO2018">#REF!</definedName>
    <definedName name="JUN">#REF!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uy_1" hidden="1">{"Tab1",#N/A,FALSE,"P";"Tab2",#N/A,FALSE,"P"}</definedName>
    <definedName name="juy_1_1" hidden="1">{"Tab1",#N/A,FALSE,"P";"Tab2",#N/A,FALSE,"P"}</definedName>
    <definedName name="juy_1_2" hidden="1">{"Tab1",#N/A,FALSE,"P";"Tab2",#N/A,FALSE,"P"}</definedName>
    <definedName name="juy_1_3" hidden="1">{"Tab1",#N/A,FALSE,"P";"Tab2",#N/A,FALSE,"P"}</definedName>
    <definedName name="juy_1_4" hidden="1">{"Tab1",#N/A,FALSE,"P";"Tab2",#N/A,FALSE,"P"}</definedName>
    <definedName name="juy_2" hidden="1">{"Tab1",#N/A,FALSE,"P";"Tab2",#N/A,FALSE,"P"}</definedName>
    <definedName name="juy_3" hidden="1">{"Tab1",#N/A,FALSE,"P";"Tab2",#N/A,FALSE,"P"}</definedName>
    <definedName name="juy_4" hidden="1">{"Tab1",#N/A,FALSE,"P";"Tab2",#N/A,FALSE,"P"}</definedName>
    <definedName name="K" hidden="1">[35]Base!$AV1</definedName>
    <definedName name="K.1">#REF!</definedName>
    <definedName name="KB">[35]Base!$AW1</definedName>
    <definedName name="KC">[35]Base!$AX1</definedName>
    <definedName name="kdfjkfdjkerj" hidden="1">{"'RIN-INTRANET'!$A$1:$K$71"}</definedName>
    <definedName name="kdfjkfdjkerj_1" hidden="1">{"'RIN-INTRANET'!$A$1:$K$71"}</definedName>
    <definedName name="kdfjkfdjkerj_1_1" hidden="1">{"'RIN-INTRANET'!$A$1:$K$71"}</definedName>
    <definedName name="kdfjkfdjkerj_1_1_1" hidden="1">{"'RIN-INTRANET'!$A$1:$K$71"}</definedName>
    <definedName name="kdfjkfdjkerj_1_1_2" hidden="1">{"'RIN-INTRANET'!$A$1:$K$71"}</definedName>
    <definedName name="kdfjkfdjkerj_1_1_3" hidden="1">{"'RIN-INTRANET'!$A$1:$K$71"}</definedName>
    <definedName name="kdfjkfdjkerj_1_1_4" hidden="1">{"'RIN-INTRANET'!$A$1:$K$71"}</definedName>
    <definedName name="kdfjkfdjkerj_1_2" hidden="1">{"'RIN-INTRANET'!$A$1:$K$71"}</definedName>
    <definedName name="kdfjkfdjkerj_1_2_1" hidden="1">{"'RIN-INTRANET'!$A$1:$K$71"}</definedName>
    <definedName name="kdfjkfdjkerj_1_2_2" hidden="1">{"'RIN-INTRANET'!$A$1:$K$71"}</definedName>
    <definedName name="kdfjkfdjkerj_1_2_3" hidden="1">{"'RIN-INTRANET'!$A$1:$K$71"}</definedName>
    <definedName name="kdfjkfdjkerj_1_3" hidden="1">{"'RIN-INTRANET'!$A$1:$K$71"}</definedName>
    <definedName name="kdfjkfdjkerj_1_4" hidden="1">{"'RIN-INTRANET'!$A$1:$K$71"}</definedName>
    <definedName name="kdfjkfdjkerj_1_5" hidden="1">{"'RIN-INTRANET'!$A$1:$K$71"}</definedName>
    <definedName name="kdfjkfdjkerj_2" hidden="1">{"'RIN-INTRANET'!$A$1:$K$71"}</definedName>
    <definedName name="kdfjkfdjkerj_2_1" hidden="1">{"'RIN-INTRANET'!$A$1:$K$71"}</definedName>
    <definedName name="kdfjkfdjkerj_2_2" hidden="1">{"'RIN-INTRANET'!$A$1:$K$71"}</definedName>
    <definedName name="kdfjkfdjkerj_2_3" hidden="1">{"'RIN-INTRANET'!$A$1:$K$71"}</definedName>
    <definedName name="kdfjkfdjkerj_2_4" hidden="1">{"'RIN-INTRANET'!$A$1:$K$71"}</definedName>
    <definedName name="kdfjkfdjkerj_3" hidden="1">{"'RIN-INTRANET'!$A$1:$K$71"}</definedName>
    <definedName name="kdfjkfdjkerj_4" hidden="1">{"'RIN-INTRANET'!$A$1:$K$71"}</definedName>
    <definedName name="kdfjkfdjkerj_5" hidden="1">{"'RIN-INTRANET'!$A$1:$K$71"}</definedName>
    <definedName name="KF">[35]Base!$AY1</definedName>
    <definedName name="kh" hidden="1">{"Minpmon",#N/A,FALSE,"Monthinput"}</definedName>
    <definedName name="kh_1" hidden="1">{"Minpmon",#N/A,FALSE,"Monthinput"}</definedName>
    <definedName name="kh_1_1" hidden="1">{"Minpmon",#N/A,FALSE,"Monthinput"}</definedName>
    <definedName name="kh_1_2" hidden="1">{"Minpmon",#N/A,FALSE,"Monthinput"}</definedName>
    <definedName name="kh_1_3" hidden="1">{"Minpmon",#N/A,FALSE,"Monthinput"}</definedName>
    <definedName name="kh_1_4" hidden="1">{"Minpmon",#N/A,FALSE,"Monthinput"}</definedName>
    <definedName name="kh_2" hidden="1">{"Minpmon",#N/A,FALSE,"Monthinput"}</definedName>
    <definedName name="kh_3" hidden="1">{"Minpmon",#N/A,FALSE,"Monthinput"}</definedName>
    <definedName name="kh_4" hidden="1">{"Minpmon",#N/A,FALSE,"Monthinput"}</definedName>
    <definedName name="kio" hidden="1">{"Tab1",#N/A,FALSE,"P";"Tab2",#N/A,FALSE,"P"}</definedName>
    <definedName name="kio_1" hidden="1">{"Tab1",#N/A,FALSE,"P";"Tab2",#N/A,FALSE,"P"}</definedName>
    <definedName name="kio_1_1" hidden="1">{"Tab1",#N/A,FALSE,"P";"Tab2",#N/A,FALSE,"P"}</definedName>
    <definedName name="kio_1_2" hidden="1">{"Tab1",#N/A,FALSE,"P";"Tab2",#N/A,FALSE,"P"}</definedName>
    <definedName name="kio_1_3" hidden="1">{"Tab1",#N/A,FALSE,"P";"Tab2",#N/A,FALSE,"P"}</definedName>
    <definedName name="kio_1_4" hidden="1">{"Tab1",#N/A,FALSE,"P";"Tab2",#N/A,FALSE,"P"}</definedName>
    <definedName name="kio_2" hidden="1">{"Tab1",#N/A,FALSE,"P";"Tab2",#N/A,FALSE,"P"}</definedName>
    <definedName name="kio_3" hidden="1">{"Tab1",#N/A,FALSE,"P";"Tab2",#N/A,FALSE,"P"}</definedName>
    <definedName name="kio_4" hidden="1">{"Tab1",#N/A,FALSE,"P";"Tab2",#N/A,FALSE,"P"}</definedName>
    <definedName name="kiu" hidden="1">{"Riqfin97",#N/A,FALSE,"Tran";"Riqfinpro",#N/A,FALSE,"Tran"}</definedName>
    <definedName name="kiu_1" hidden="1">{"Riqfin97",#N/A,FALSE,"Tran";"Riqfinpro",#N/A,FALSE,"Tran"}</definedName>
    <definedName name="kiu_1_1" hidden="1">{"Riqfin97",#N/A,FALSE,"Tran";"Riqfinpro",#N/A,FALSE,"Tran"}</definedName>
    <definedName name="kiu_1_2" hidden="1">{"Riqfin97",#N/A,FALSE,"Tran";"Riqfinpro",#N/A,FALSE,"Tran"}</definedName>
    <definedName name="kiu_1_3" hidden="1">{"Riqfin97",#N/A,FALSE,"Tran";"Riqfinpro",#N/A,FALSE,"Tran"}</definedName>
    <definedName name="kiu_1_4" hidden="1">{"Riqfin97",#N/A,FALSE,"Tran";"Riqfinpro",#N/A,FALSE,"Tran"}</definedName>
    <definedName name="kiu_2" hidden="1">{"Riqfin97",#N/A,FALSE,"Tran";"Riqfinpro",#N/A,FALSE,"Tran"}</definedName>
    <definedName name="kiu_3" hidden="1">{"Riqfin97",#N/A,FALSE,"Tran";"Riqfinpro",#N/A,FALSE,"Tran"}</definedName>
    <definedName name="kiu_4" hidden="1">{"Riqfin97",#N/A,FALSE,"Tran";"Riqfinpro",#N/A,FALSE,"Tran"}</definedName>
    <definedName name="kjdvfsdakjfkja">#REF!</definedName>
    <definedName name="KJFDSAKLF">#N/A</definedName>
    <definedName name="kjhklfhlasd" hidden="1">{"Riqfin97",#N/A,FALSE,"Tran";"Riqfinpro",#N/A,FALSE,"Tran"}</definedName>
    <definedName name="kjhklfhlasd_1" hidden="1">{"Riqfin97",#N/A,FALSE,"Tran";"Riqfinpro",#N/A,FALSE,"Tran"}</definedName>
    <definedName name="kjhklfhlasd_1_1" hidden="1">{"Riqfin97",#N/A,FALSE,"Tran";"Riqfinpro",#N/A,FALSE,"Tran"}</definedName>
    <definedName name="kjhklfhlasd_1_2" hidden="1">{"Riqfin97",#N/A,FALSE,"Tran";"Riqfinpro",#N/A,FALSE,"Tran"}</definedName>
    <definedName name="kjhklfhlasd_1_3" hidden="1">{"Riqfin97",#N/A,FALSE,"Tran";"Riqfinpro",#N/A,FALSE,"Tran"}</definedName>
    <definedName name="kjhklfhlasd_1_4" hidden="1">{"Riqfin97",#N/A,FALSE,"Tran";"Riqfinpro",#N/A,FALSE,"Tran"}</definedName>
    <definedName name="kjhklfhlasd_2" hidden="1">{"Riqfin97",#N/A,FALSE,"Tran";"Riqfinpro",#N/A,FALSE,"Tran"}</definedName>
    <definedName name="kjhklfhlasd_3" hidden="1">{"Riqfin97",#N/A,FALSE,"Tran";"Riqfinpro",#N/A,FALSE,"Tran"}</definedName>
    <definedName name="kjhklfhlasd_4" hidden="1">{"Riqfin97",#N/A,FALSE,"Tran";"Riqfinpro",#N/A,FALSE,"Tran"}</definedName>
    <definedName name="kk" hidden="1">{"Tab1",#N/A,FALSE,"P";"Tab2",#N/A,FALSE,"P"}</definedName>
    <definedName name="kk_1" hidden="1">{"Tab1",#N/A,FALSE,"P";"Tab2",#N/A,FALSE,"P"}</definedName>
    <definedName name="kk_1_1" hidden="1">{"Tab1",#N/A,FALSE,"P";"Tab2",#N/A,FALSE,"P"}</definedName>
    <definedName name="kk_1_2" hidden="1">{"Tab1",#N/A,FALSE,"P";"Tab2",#N/A,FALSE,"P"}</definedName>
    <definedName name="kk_1_3" hidden="1">{"Tab1",#N/A,FALSE,"P";"Tab2",#N/A,FALSE,"P"}</definedName>
    <definedName name="kk_1_4" hidden="1">{"Tab1",#N/A,FALSE,"P";"Tab2",#N/A,FALSE,"P"}</definedName>
    <definedName name="kk_2" hidden="1">{"Tab1",#N/A,FALSE,"P";"Tab2",#N/A,FALSE,"P"}</definedName>
    <definedName name="kk_3" hidden="1">{"Tab1",#N/A,FALSE,"P";"Tab2",#N/A,FALSE,"P"}</definedName>
    <definedName name="kk_4" hidden="1">{"Tab1",#N/A,FALSE,"P";"Tab2",#N/A,FALSE,"P"}</definedName>
    <definedName name="kkj" hidden="1">{"Riqfin97",#N/A,FALSE,"Tran";"Riqfinpro",#N/A,FALSE,"Tran"}</definedName>
    <definedName name="kkj_1" hidden="1">{"Riqfin97",#N/A,FALSE,"Tran";"Riqfinpro",#N/A,FALSE,"Tran"}</definedName>
    <definedName name="kkj_1_1" hidden="1">{"Riqfin97",#N/A,FALSE,"Tran";"Riqfinpro",#N/A,FALSE,"Tran"}</definedName>
    <definedName name="kkj_1_2" hidden="1">{"Riqfin97",#N/A,FALSE,"Tran";"Riqfinpro",#N/A,FALSE,"Tran"}</definedName>
    <definedName name="kkj_1_3" hidden="1">{"Riqfin97",#N/A,FALSE,"Tran";"Riqfinpro",#N/A,FALSE,"Tran"}</definedName>
    <definedName name="kkj_1_4" hidden="1">{"Riqfin97",#N/A,FALSE,"Tran";"Riqfinpro",#N/A,FALSE,"Tran"}</definedName>
    <definedName name="kkj_2" hidden="1">{"Riqfin97",#N/A,FALSE,"Tran";"Riqfinpro",#N/A,FALSE,"Tran"}</definedName>
    <definedName name="kkj_3" hidden="1">{"Riqfin97",#N/A,FALSE,"Tran";"Riqfinpro",#N/A,FALSE,"Tran"}</definedName>
    <definedName name="kkj_4" hidden="1">{"Riqfin97",#N/A,FALSE,"Tran";"Riqfinpro",#N/A,FALSE,"Tran"}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hidden="1">'[91]J(Priv.Cap)'!#REF!</definedName>
    <definedName name="kkkkkkkk" hidden="1">{"Riqfin97",#N/A,FALSE,"Tran";"Riqfinpro",#N/A,FALSE,"Tran"}</definedName>
    <definedName name="kkkkkkkk_1" hidden="1">{"Riqfin97",#N/A,FALSE,"Tran";"Riqfinpro",#N/A,FALSE,"Tran"}</definedName>
    <definedName name="kkkkkkkk_1_1" hidden="1">{"Riqfin97",#N/A,FALSE,"Tran";"Riqfinpro",#N/A,FALSE,"Tran"}</definedName>
    <definedName name="kkkkkkkk_1_2" hidden="1">{"Riqfin97",#N/A,FALSE,"Tran";"Riqfinpro",#N/A,FALSE,"Tran"}</definedName>
    <definedName name="kkkkkkkk_1_3" hidden="1">{"Riqfin97",#N/A,FALSE,"Tran";"Riqfinpro",#N/A,FALSE,"Tran"}</definedName>
    <definedName name="kkkkkkkk_1_4" hidden="1">{"Riqfin97",#N/A,FALSE,"Tran";"Riqfinpro",#N/A,FALSE,"Tran"}</definedName>
    <definedName name="kkkkkkkk_2" hidden="1">{"Riqfin97",#N/A,FALSE,"Tran";"Riqfinpro",#N/A,FALSE,"Tran"}</definedName>
    <definedName name="kkkkkkkk_3" hidden="1">{"Riqfin97",#N/A,FALSE,"Tran";"Riqfinpro",#N/A,FALSE,"Tran"}</definedName>
    <definedName name="kkkkkkkk_4" hidden="1">{"Riqfin97",#N/A,FALSE,"Tran";"Riqfinpro",#N/A,FALSE,"Tran"}</definedName>
    <definedName name="kl" hidden="1">{"Riqfin97",#N/A,FALSE,"Tran";"Riqfinpro",#N/A,FALSE,"Tran"}</definedName>
    <definedName name="km" hidden="1">{"Tab1",#N/A,FALSE,"P";"Tab2",#N/A,FALSE,"P"}</definedName>
    <definedName name="ko">[35]Base!#REF!</definedName>
    <definedName name="ksrjrgf" hidden="1">#REF!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st_Row">IF(Values_Entered,Header_Row+Number_of_Payments,Header_Row)</definedName>
    <definedName name="LCDP">[35]Base!#REF!</definedName>
    <definedName name="LCDPR">[35]Base!$AZ1</definedName>
    <definedName name="LCM">[28]Q3!$E$45:$AH$45</definedName>
    <definedName name="LDPR">[35]Base!#REF!</definedName>
    <definedName name="LE">[35]Base!$BB1</definedName>
    <definedName name="LEKTCR">[35]Base!$BD1</definedName>
    <definedName name="LEM">[28]Q3!$E$51:$AH$51</definedName>
    <definedName name="LEMISION">#REF!</definedName>
    <definedName name="LGR">[35]Base!$BI1</definedName>
    <definedName name="lgr_1">[35]Base!$BI1048576</definedName>
    <definedName name="LHEM">[28]Q3!$E$33:$AH$33</definedName>
    <definedName name="LHM">[28]Q3!$E$54:$AH$54</definedName>
    <definedName name="LIBOR3">[59]SUPUESTOS!$12:$12</definedName>
    <definedName name="LIBOR6">[59]SUPUESTOS!A$11</definedName>
    <definedName name="LICOM">#REF!</definedName>
    <definedName name="LIM">[35]Base!$BJ1</definedName>
    <definedName name="lim_1">[35]Base!$BJ1048576</definedName>
    <definedName name="LIMAE">#REF!</definedName>
    <definedName name="LINES">#REF!</definedName>
    <definedName name="LIPC">#REF!</definedName>
    <definedName name="LIPM">[28]Q3!$E$42:$AH$42</definedName>
    <definedName name="liqc">[23]Programa!#REF!</definedName>
    <definedName name="liqd">[23]Programa!#REF!</definedName>
    <definedName name="lk">[92]FHIS!#REF!</definedName>
    <definedName name="lkjh" hidden="1">{"Riqfin97",#N/A,FALSE,"Tran";"Riqfinpro",#N/A,FALSE,"Tran"}</definedName>
    <definedName name="ll" hidden="1">{"Tab1",#N/A,FALSE,"P";"Tab2",#N/A,FALSE,"P"}</definedName>
    <definedName name="ll_1" hidden="1">{"Tab1",#N/A,FALSE,"P";"Tab2",#N/A,FALSE,"P"}</definedName>
    <definedName name="ll_1_1" hidden="1">{"Tab1",#N/A,FALSE,"P";"Tab2",#N/A,FALSE,"P"}</definedName>
    <definedName name="ll_1_2" hidden="1">{"Tab1",#N/A,FALSE,"P";"Tab2",#N/A,FALSE,"P"}</definedName>
    <definedName name="ll_1_3" hidden="1">{"Tab1",#N/A,FALSE,"P";"Tab2",#N/A,FALSE,"P"}</definedName>
    <definedName name="ll_1_4" hidden="1">{"Tab1",#N/A,FALSE,"P";"Tab2",#N/A,FALSE,"P"}</definedName>
    <definedName name="ll_2" hidden="1">{"Tab1",#N/A,FALSE,"P";"Tab2",#N/A,FALSE,"P"}</definedName>
    <definedName name="ll_3" hidden="1">{"Tab1",#N/A,FALSE,"P";"Tab2",#N/A,FALSE,"P"}</definedName>
    <definedName name="ll_4" hidden="1">{"Tab1",#N/A,FALSE,"P";"Tab2",#N/A,FALSE,"P"}</definedName>
    <definedName name="LLF">[28]Q3!$E$10:$AH$10</definedName>
    <definedName name="lll" hidden="1">{"Minpmon",#N/A,FALSE,"Monthinput"}</definedName>
    <definedName name="lll_1" hidden="1">{"Minpmon",#N/A,FALSE,"Monthinput"}</definedName>
    <definedName name="lll_1_1" hidden="1">{"Minpmon",#N/A,FALSE,"Monthinput"}</definedName>
    <definedName name="lll_1_2" hidden="1">{"Minpmon",#N/A,FALSE,"Monthinput"}</definedName>
    <definedName name="lll_1_3" hidden="1">{"Minpmon",#N/A,FALSE,"Monthinput"}</definedName>
    <definedName name="lll_1_4" hidden="1">{"Minpmon",#N/A,FALSE,"Monthinput"}</definedName>
    <definedName name="lll_2" hidden="1">{"Minpmon",#N/A,FALSE,"Monthinput"}</definedName>
    <definedName name="lll_3" hidden="1">{"Minpmon",#N/A,FALSE,"Monthinput"}</definedName>
    <definedName name="lll_4" hidden="1">{"Minpmon",#N/A,FALSE,"Monthinput"}</definedName>
    <definedName name="llll" hidden="1">{"Minpmon",#N/A,FALSE,"Monthinput"}</definedName>
    <definedName name="llll_1" hidden="1">{"Minpmon",#N/A,FALSE,"Monthinput"}</definedName>
    <definedName name="llll_1_1" hidden="1">{"Minpmon",#N/A,FALSE,"Monthinput"}</definedName>
    <definedName name="llll_1_2" hidden="1">{"Minpmon",#N/A,FALSE,"Monthinput"}</definedName>
    <definedName name="llll_1_3" hidden="1">{"Minpmon",#N/A,FALSE,"Monthinput"}</definedName>
    <definedName name="llll_1_4" hidden="1">{"Minpmon",#N/A,FALSE,"Monthinput"}</definedName>
    <definedName name="llll_2" hidden="1">{"Minpmon",#N/A,FALSE,"Monthinput"}</definedName>
    <definedName name="llll_3" hidden="1">{"Minpmon",#N/A,FALSE,"Monthinput"}</definedName>
    <definedName name="llll_4" hidden="1">{"Minpmon",#N/A,FALSE,"Monthinput"}</definedName>
    <definedName name="lllll" hidden="1">{"Tab1",#N/A,FALSE,"P";"Tab2",#N/A,FALSE,"P"}</definedName>
    <definedName name="lllll_1" hidden="1">{"Tab1",#N/A,FALSE,"P";"Tab2",#N/A,FALSE,"P"}</definedName>
    <definedName name="lllll_1_1" hidden="1">{"Tab1",#N/A,FALSE,"P";"Tab2",#N/A,FALSE,"P"}</definedName>
    <definedName name="lllll_1_2" hidden="1">{"Tab1",#N/A,FALSE,"P";"Tab2",#N/A,FALSE,"P"}</definedName>
    <definedName name="lllll_1_3" hidden="1">{"Tab1",#N/A,FALSE,"P";"Tab2",#N/A,FALSE,"P"}</definedName>
    <definedName name="lllll_1_4" hidden="1">{"Tab1",#N/A,FALSE,"P";"Tab2",#N/A,FALSE,"P"}</definedName>
    <definedName name="lllll_2" hidden="1">{"Tab1",#N/A,FALSE,"P";"Tab2",#N/A,FALSE,"P"}</definedName>
    <definedName name="lllll_3" hidden="1">{"Tab1",#N/A,FALSE,"P";"Tab2",#N/A,FALSE,"P"}</definedName>
    <definedName name="lllll_4" hidden="1">{"Tab1",#N/A,FALSE,"P";"Tab2",#N/A,FALSE,"P"}</definedName>
    <definedName name="llllll" hidden="1">{"Minpmon",#N/A,FALSE,"Monthinput"}</definedName>
    <definedName name="llllll_1" hidden="1">{"Minpmon",#N/A,FALSE,"Monthinput"}</definedName>
    <definedName name="llllll_1_1" hidden="1">{"Minpmon",#N/A,FALSE,"Monthinput"}</definedName>
    <definedName name="llllll_1_2" hidden="1">{"Minpmon",#N/A,FALSE,"Monthinput"}</definedName>
    <definedName name="llllll_1_3" hidden="1">{"Minpmon",#N/A,FALSE,"Monthinput"}</definedName>
    <definedName name="llllll_1_4" hidden="1">{"Minpmon",#N/A,FALSE,"Monthinput"}</definedName>
    <definedName name="llllll_2" hidden="1">{"Minpmon",#N/A,FALSE,"Monthinput"}</definedName>
    <definedName name="llllll_3" hidden="1">{"Minpmon",#N/A,FALSE,"Monthinput"}</definedName>
    <definedName name="llllll_4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hidden="1">{"Minpmon",#N/A,FALSE,"Monthinput"}</definedName>
    <definedName name="lllllllllllllllll_1" hidden="1">{"Minpmon",#N/A,FALSE,"Monthinput"}</definedName>
    <definedName name="lllllllllllllllll_1_1" hidden="1">{"Minpmon",#N/A,FALSE,"Monthinput"}</definedName>
    <definedName name="lllllllllllllllll_1_2" hidden="1">{"Minpmon",#N/A,FALSE,"Monthinput"}</definedName>
    <definedName name="lllllllllllllllll_1_3" hidden="1">{"Minpmon",#N/A,FALSE,"Monthinput"}</definedName>
    <definedName name="lllllllllllllllll_1_4" hidden="1">{"Minpmon",#N/A,FALSE,"Monthinput"}</definedName>
    <definedName name="lllllllllllllllll_2" hidden="1">{"Minpmon",#N/A,FALSE,"Monthinput"}</definedName>
    <definedName name="lllllllllllllllll_3" hidden="1">{"Minpmon",#N/A,FALSE,"Monthinput"}</definedName>
    <definedName name="lllllllllllllllll_4" hidden="1">{"Minpmon",#N/A,FALSE,"Monthinput"}</definedName>
    <definedName name="LMR_1">[35]Base!#REF!</definedName>
    <definedName name="LMRD">[35]Base!#REF!</definedName>
    <definedName name="LMRD_1">[35]Base!#REF!</definedName>
    <definedName name="Loan_Amount">#REF!</definedName>
    <definedName name="Loan_Start">#REF!</definedName>
    <definedName name="Loan_Years">#REF!</definedName>
    <definedName name="LONAB96">#REF!</definedName>
    <definedName name="Low_external">#REF!</definedName>
    <definedName name="Low_fiscal">#REF!</definedName>
    <definedName name="Low_growth_extended">#REF!</definedName>
    <definedName name="Low_growth_summary">#REF!</definedName>
    <definedName name="Low_monetary">#REF!</definedName>
    <definedName name="Low_real">#REF!</definedName>
    <definedName name="Low_summary">#REF!</definedName>
    <definedName name="LP">[35]Base!$BK1</definedName>
    <definedName name="lp_1">[35]Base!$BK1048576</definedName>
    <definedName name="LPESP">[35]Base!#REF!</definedName>
    <definedName name="LPESPF">[35]Base!#REF!</definedName>
    <definedName name="LPM">[35]Base!$BM1</definedName>
    <definedName name="LPMC">[35]Base!$BP1</definedName>
    <definedName name="lpmc_1">[35]Base!$BP1048576</definedName>
    <definedName name="lpmdoll">[35]Base!$BN1</definedName>
    <definedName name="lpopoiuo" hidden="1">{"Tab1",#N/A,FALSE,"P";"Tab2",#N/A,FALSE,"P"}</definedName>
    <definedName name="lpopoiuo_1" hidden="1">{"Tab1",#N/A,FALSE,"P";"Tab2",#N/A,FALSE,"P"}</definedName>
    <definedName name="lpopoiuo_1_1" hidden="1">{"Tab1",#N/A,FALSE,"P";"Tab2",#N/A,FALSE,"P"}</definedName>
    <definedName name="lpopoiuo_1_2" hidden="1">{"Tab1",#N/A,FALSE,"P";"Tab2",#N/A,FALSE,"P"}</definedName>
    <definedName name="lpopoiuo_1_3" hidden="1">{"Tab1",#N/A,FALSE,"P";"Tab2",#N/A,FALSE,"P"}</definedName>
    <definedName name="lpopoiuo_1_4" hidden="1">{"Tab1",#N/A,FALSE,"P";"Tab2",#N/A,FALSE,"P"}</definedName>
    <definedName name="lpopoiuo_2" hidden="1">{"Tab1",#N/A,FALSE,"P";"Tab2",#N/A,FALSE,"P"}</definedName>
    <definedName name="lpopoiuo_3" hidden="1">{"Tab1",#N/A,FALSE,"P";"Tab2",#N/A,FALSE,"P"}</definedName>
    <definedName name="lpopoiuo_4" hidden="1">{"Tab1",#N/A,FALSE,"P";"Tab2",#N/A,FALSE,"P"}</definedName>
    <definedName name="LPX">[35]Base!$BR1</definedName>
    <definedName name="LPY">[35]Base!$BT1</definedName>
    <definedName name="LT">[35]Base!$BV1</definedName>
    <definedName name="lta" hidden="1">{"Riqfin97",#N/A,FALSE,"Tran";"Riqfinpro",#N/A,FALSE,"Tran"}</definedName>
    <definedName name="LTC">#REF!</definedName>
    <definedName name="LTcirr">#REF!</definedName>
    <definedName name="LTCR">[35]Base!$BY1</definedName>
    <definedName name="LTCRM">[35]Base!#REF!</definedName>
    <definedName name="LTF">[35]Base!#REF!</definedName>
    <definedName name="LTr">#REF!</definedName>
    <definedName name="LUGAR" localSheetId="1">'[6]prog-2003'!#REF!</definedName>
    <definedName name="LUGAR">'[7]prog-2003'!#REF!</definedName>
    <definedName name="LULCM">[28]Q3!$E$36:$AH$36</definedName>
    <definedName name="LUR">[28]Q3!$E$16:$AH$16</definedName>
    <definedName name="LX">[35]Base!$BZ1</definedName>
    <definedName name="lx_1">[35]Base!$BZ1048576</definedName>
    <definedName name="LY">[35]Base!$CB1</definedName>
    <definedName name="LYCTE">[35]Base!$CE1</definedName>
    <definedName name="Lyon">[93]C!$O$1</definedName>
    <definedName name="M">[35]Base!#REF!</definedName>
    <definedName name="macario">#REF!</definedName>
    <definedName name="MACRO">#REF!</definedName>
    <definedName name="MACROINPUT">#REF!</definedName>
    <definedName name="MACROS" localSheetId="1">'[6]prog-2003'!#REF!</definedName>
    <definedName name="MACROS">'[7]prog-2003'!#REF!</definedName>
    <definedName name="magy">[94]Claves!#REF!</definedName>
    <definedName name="Malaysia">#REF!</definedName>
    <definedName name="mar">[23]Programa!#REF!</definedName>
    <definedName name="MARI">#REF!</definedName>
    <definedName name="MAT4_1" hidden="1">{"'para SB'!$A$1420:$F$1479"}</definedName>
    <definedName name="MAT4_1_1" hidden="1">{"'para SB'!$A$1420:$F$1479"}</definedName>
    <definedName name="MAT4_1_1_1" hidden="1">{"'para SB'!$A$1420:$F$1479"}</definedName>
    <definedName name="MAT4_1_1_2" hidden="1">{"'para SB'!$A$1420:$F$1479"}</definedName>
    <definedName name="MAT4_1_1_3" hidden="1">{"'para SB'!$A$1420:$F$1479"}</definedName>
    <definedName name="MAT4_1_1_4" hidden="1">{"'para SB'!$A$1420:$F$1479"}</definedName>
    <definedName name="MAT4_1_2" hidden="1">{"'para SB'!$A$1420:$F$1479"}</definedName>
    <definedName name="MAT4_1_3" hidden="1">{"'para SB'!$A$1420:$F$1479"}</definedName>
    <definedName name="MAT4_1_4" hidden="1">{"'para SB'!$A$1420:$F$1479"}</definedName>
    <definedName name="MAT4_2" hidden="1">{"'para SB'!$A$1420:$F$1479"}</definedName>
    <definedName name="MAT4_2_1" hidden="1">{"'para SB'!$A$1420:$F$1479"}</definedName>
    <definedName name="MAT4_2_2" hidden="1">{"'para SB'!$A$1420:$F$1479"}</definedName>
    <definedName name="MAT4_2_3" hidden="1">{"'para SB'!$A$1420:$F$1479"}</definedName>
    <definedName name="MAT4_2_4" hidden="1">{"'para SB'!$A$1420:$F$1479"}</definedName>
    <definedName name="MAT4_3" hidden="1">{"'para SB'!$A$1420:$F$1479"}</definedName>
    <definedName name="MAT4_4" hidden="1">{"'para SB'!$A$1420:$F$1479"}</definedName>
    <definedName name="MAT4_5" hidden="1">{"'para SB'!$A$1420:$F$1479"}</definedName>
    <definedName name="MATRICULA">#REF!</definedName>
    <definedName name="MatrizD.41">#REF!</definedName>
    <definedName name="MatrizD.421">#REF!</definedName>
    <definedName name="MatrizD.422">#REF!</definedName>
    <definedName name="MatrizD.43">#REF!</definedName>
    <definedName name="MatrizD.45">#REF!</definedName>
    <definedName name="MatrizD.7">#REF!</definedName>
    <definedName name="MatrizD.9">#REF!</definedName>
    <definedName name="MatrizF.211">#REF!</definedName>
    <definedName name="MatrizF.212">#REF!</definedName>
    <definedName name="MatrizF.2211">#REF!</definedName>
    <definedName name="MatrizF.2212...">#REF!</definedName>
    <definedName name="MatrizF.2311">#REF!</definedName>
    <definedName name="MatrizF.2312...">#REF!</definedName>
    <definedName name="MatrizF.2411">#REF!</definedName>
    <definedName name="MatrizF.2412...">#REF!</definedName>
    <definedName name="MatrizF.2911">#REF!</definedName>
    <definedName name="MatrizF.2912...">#REF!</definedName>
    <definedName name="MatrizF.311">#REF!</definedName>
    <definedName name="MatrizF.312">#REF!</definedName>
    <definedName name="MatrizF.313">#REF!</definedName>
    <definedName name="MatrizF.31411">#REF!</definedName>
    <definedName name="MatrizF.31412...">#REF!</definedName>
    <definedName name="MatrizF.31911">#REF!</definedName>
    <definedName name="MatrizF.31912...">#REF!</definedName>
    <definedName name="MatrizF.321">#REF!</definedName>
    <definedName name="MatrizF.322">#REF!</definedName>
    <definedName name="MatrizF.323">#REF!</definedName>
    <definedName name="MatrizF.32411">#REF!</definedName>
    <definedName name="MatrizF.32412...">#REF!</definedName>
    <definedName name="MatrizF.32911">#REF!</definedName>
    <definedName name="MatrizF.32912...">#REF!</definedName>
    <definedName name="MatrizF.4111...">#REF!</definedName>
    <definedName name="MatrizF.4112...">#REF!</definedName>
    <definedName name="MatrizF.4211...">#REF!</definedName>
    <definedName name="MatrizF.4212...">#REF!</definedName>
    <definedName name="MatrizF.51">#REF!</definedName>
    <definedName name="MatrizF.52">#REF!</definedName>
    <definedName name="MatrizF.53">#REF!</definedName>
    <definedName name="MatrizF.711">#REF!</definedName>
    <definedName name="MatrizF.712">#REF!</definedName>
    <definedName name="MatrizF.79">#REF!</definedName>
    <definedName name="Maturity_IDA">#REF!</definedName>
    <definedName name="Maturity_NC">#REF!</definedName>
    <definedName name="maxe1">#REF!</definedName>
    <definedName name="maxe2">#REF!</definedName>
    <definedName name="maxf1">#REF!</definedName>
    <definedName name="maxf2">#REF!</definedName>
    <definedName name="maxp1">#REF!</definedName>
    <definedName name="maxp2">#REF!</definedName>
    <definedName name="may">[23]Programa!#REF!</definedName>
    <definedName name="mayis">[28]Main!$E$63:$AH$63</definedName>
    <definedName name="MCPI">#REF!</definedName>
    <definedName name="MCV">[50]Q2!$E$63:$AH$63</definedName>
    <definedName name="MCV_B">[48]Q6!$E$166:$AN$166</definedName>
    <definedName name="MCV_B1">#REF!</definedName>
    <definedName name="MCV_D">#REF!</definedName>
    <definedName name="MCV_D1">[95]Q7!$E$59:$AH$59</definedName>
    <definedName name="MCV_N">[55]Q1!$E$57:$AH$57</definedName>
    <definedName name="MCV_N1">[55]Q1!$E$58:$AH$58</definedName>
    <definedName name="MCV_T">[95]Q5!$E$103:$AH$103</definedName>
    <definedName name="MCV_T1">[95]Q5!$E$104:$AH$104</definedName>
    <definedName name="Memoitems">#REF!</definedName>
    <definedName name="MENORES">#REF!</definedName>
    <definedName name="MENSAJE" localSheetId="1">'[86]prog-2003'!$D$3</definedName>
    <definedName name="MENSAJE">'[87]prog-2003'!$D$3</definedName>
    <definedName name="MENU">#REF!</definedName>
    <definedName name="MENU1" localSheetId="1">'[6]prog-2003'!#REF!</definedName>
    <definedName name="MENU1">'[7]prog-2003'!#REF!</definedName>
    <definedName name="MENU2" localSheetId="1">'[6]prog-2003'!#REF!</definedName>
    <definedName name="MENU2">'[7]prog-2003'!#REF!</definedName>
    <definedName name="MENU3">#REF!</definedName>
    <definedName name="mes">#REF!</definedName>
    <definedName name="meses_">#REF!</definedName>
    <definedName name="metas">[29]Metas!$A$2:$AU$57</definedName>
    <definedName name="MFISCAL">'[31]Annual Raw Data'!#REF!</definedName>
    <definedName name="mflowsa" localSheetId="11">[43]!mflowsa</definedName>
    <definedName name="mflowsa" localSheetId="14">[43]!mflowsa</definedName>
    <definedName name="mflowsa" localSheetId="15">[43]!mflowsa</definedName>
    <definedName name="mflowsa" localSheetId="17">[43]!mflowsa</definedName>
    <definedName name="mflowsa" localSheetId="3">[43]!mflowsa</definedName>
    <definedName name="mflowsa" localSheetId="4">[43]!mflowsa</definedName>
    <definedName name="mflowsa" localSheetId="5">[43]!mflowsa</definedName>
    <definedName name="mflowsa" localSheetId="6">[43]!mflowsa</definedName>
    <definedName name="mflowsa" localSheetId="7">[43]!mflowsa</definedName>
    <definedName name="mflowsa" localSheetId="9">[43]!mflowsa</definedName>
    <definedName name="mflowsa">[43]!mflowsa</definedName>
    <definedName name="mflowsq" localSheetId="11">[43]!mflowsq</definedName>
    <definedName name="mflowsq" localSheetId="14">[43]!mflowsq</definedName>
    <definedName name="mflowsq" localSheetId="15">[43]!mflowsq</definedName>
    <definedName name="mflowsq" localSheetId="17">[43]!mflowsq</definedName>
    <definedName name="mflowsq" localSheetId="3">[43]!mflowsq</definedName>
    <definedName name="mflowsq" localSheetId="4">[43]!mflowsq</definedName>
    <definedName name="mflowsq" localSheetId="5">[43]!mflowsq</definedName>
    <definedName name="mflowsq" localSheetId="6">[43]!mflowsq</definedName>
    <definedName name="mflowsq" localSheetId="7">[43]!mflowsq</definedName>
    <definedName name="mflowsq" localSheetId="9">[43]!mflowsq</definedName>
    <definedName name="mflowsq">[43]!mflowsq</definedName>
    <definedName name="MICRO">#REF!</definedName>
    <definedName name="MIDDLE">#REF!</definedName>
    <definedName name="MISC3">#REF!</definedName>
    <definedName name="MISC4">[36]OUTPUT!#REF!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>[35]Base!$CG1</definedName>
    <definedName name="mmfkjfj" hidden="1">{"Tab1",#N/A,FALSE,"P";"Tab2",#N/A,FALSE,"P"}</definedName>
    <definedName name="mmfkjfj_1" hidden="1">{"Tab1",#N/A,FALSE,"P";"Tab2",#N/A,FALSE,"P"}</definedName>
    <definedName name="mmfkjfj_1_1" hidden="1">{"Tab1",#N/A,FALSE,"P";"Tab2",#N/A,FALSE,"P"}</definedName>
    <definedName name="mmfkjfj_1_2" hidden="1">{"Tab1",#N/A,FALSE,"P";"Tab2",#N/A,FALSE,"P"}</definedName>
    <definedName name="mmfkjfj_1_3" hidden="1">{"Tab1",#N/A,FALSE,"P";"Tab2",#N/A,FALSE,"P"}</definedName>
    <definedName name="mmfkjfj_1_4" hidden="1">{"Tab1",#N/A,FALSE,"P";"Tab2",#N/A,FALSE,"P"}</definedName>
    <definedName name="mmfkjfj_2" hidden="1">{"Tab1",#N/A,FALSE,"P";"Tab2",#N/A,FALSE,"P"}</definedName>
    <definedName name="mmfkjfj_3" hidden="1">{"Tab1",#N/A,FALSE,"P";"Tab2",#N/A,FALSE,"P"}</definedName>
    <definedName name="mmfkjfj_4" hidden="1">{"Tab1",#N/A,FALSE,"P";"Tab2",#N/A,FALSE,"P"}</definedName>
    <definedName name="mmm" hidden="1">{"Riqfin97",#N/A,FALSE,"Tran";"Riqfinpro",#N/A,FALSE,"Tran"}</definedName>
    <definedName name="mmm_1" hidden="1">{"Riqfin97",#N/A,FALSE,"Tran";"Riqfinpro",#N/A,FALSE,"Tran"}</definedName>
    <definedName name="mmm_1_1" hidden="1">{"Riqfin97",#N/A,FALSE,"Tran";"Riqfinpro",#N/A,FALSE,"Tran"}</definedName>
    <definedName name="mmm_1_2" hidden="1">{"Riqfin97",#N/A,FALSE,"Tran";"Riqfinpro",#N/A,FALSE,"Tran"}</definedName>
    <definedName name="mmm_1_3" hidden="1">{"Riqfin97",#N/A,FALSE,"Tran";"Riqfinpro",#N/A,FALSE,"Tran"}</definedName>
    <definedName name="mmm_1_4" hidden="1">{"Riqfin97",#N/A,FALSE,"Tran";"Riqfinpro",#N/A,FALSE,"Tran"}</definedName>
    <definedName name="mmm_2" hidden="1">{"Riqfin97",#N/A,FALSE,"Tran";"Riqfinpro",#N/A,FALSE,"Tran"}</definedName>
    <definedName name="mmm_3" hidden="1">{"Riqfin97",#N/A,FALSE,"Tran";"Riqfinpro",#N/A,FALSE,"Tran"}</definedName>
    <definedName name="mmm_4" hidden="1">{"Riqfin97",#N/A,FALSE,"Tran";"Riqfinpro",#N/A,FALSE,"Tran"}</definedName>
    <definedName name="mmmm" hidden="1">{"Tab1",#N/A,FALSE,"P";"Tab2",#N/A,FALSE,"P"}</definedName>
    <definedName name="mmmm_1" hidden="1">{"Tab1",#N/A,FALSE,"P";"Tab2",#N/A,FALSE,"P"}</definedName>
    <definedName name="mmmm_1_1" hidden="1">{"Tab1",#N/A,FALSE,"P";"Tab2",#N/A,FALSE,"P"}</definedName>
    <definedName name="mmmm_1_2" hidden="1">{"Tab1",#N/A,FALSE,"P";"Tab2",#N/A,FALSE,"P"}</definedName>
    <definedName name="mmmm_1_3" hidden="1">{"Tab1",#N/A,FALSE,"P";"Tab2",#N/A,FALSE,"P"}</definedName>
    <definedName name="mmmm_1_4" hidden="1">{"Tab1",#N/A,FALSE,"P";"Tab2",#N/A,FALSE,"P"}</definedName>
    <definedName name="mmmm_2" hidden="1">{"Tab1",#N/A,FALSE,"P";"Tab2",#N/A,FALSE,"P"}</definedName>
    <definedName name="mmmm_3" hidden="1">{"Tab1",#N/A,FALSE,"P";"Tab2",#N/A,FALSE,"P"}</definedName>
    <definedName name="mmmm_4" hidden="1">{"Tab1",#N/A,FALSE,"P";"Tab2",#N/A,FALSE,"P"}</definedName>
    <definedName name="mmmmm" hidden="1">{"Riqfin97",#N/A,FALSE,"Tran";"Riqfinpro",#N/A,FALSE,"Tran"}</definedName>
    <definedName name="mmmmm_1" hidden="1">{"Riqfin97",#N/A,FALSE,"Tran";"Riqfinpro",#N/A,FALSE,"Tran"}</definedName>
    <definedName name="mmmmm_1_1" hidden="1">{"Riqfin97",#N/A,FALSE,"Tran";"Riqfinpro",#N/A,FALSE,"Tran"}</definedName>
    <definedName name="mmmmm_1_2" hidden="1">{"Riqfin97",#N/A,FALSE,"Tran";"Riqfinpro",#N/A,FALSE,"Tran"}</definedName>
    <definedName name="mmmmm_1_3" hidden="1">{"Riqfin97",#N/A,FALSE,"Tran";"Riqfinpro",#N/A,FALSE,"Tran"}</definedName>
    <definedName name="mmmmm_1_4" hidden="1">{"Riqfin97",#N/A,FALSE,"Tran";"Riqfinpro",#N/A,FALSE,"Tran"}</definedName>
    <definedName name="mmmmm_2" hidden="1">{"Riqfin97",#N/A,FALSE,"Tran";"Riqfinpro",#N/A,FALSE,"Tran"}</definedName>
    <definedName name="mmmmm_3" hidden="1">{"Riqfin97",#N/A,FALSE,"Tran";"Riqfinpro",#N/A,FALSE,"Tran"}</definedName>
    <definedName name="mmmmm_4" hidden="1">{"Riqfin97",#N/A,FALSE,"Tran";"Riqfinpro",#N/A,FALSE,"Tran"}</definedName>
    <definedName name="mmmmmmmmm" hidden="1">{"Riqfin97",#N/A,FALSE,"Tran";"Riqfinpro",#N/A,FALSE,"Tran"}</definedName>
    <definedName name="mmmmmmmmm_1" hidden="1">{"Riqfin97",#N/A,FALSE,"Tran";"Riqfinpro",#N/A,FALSE,"Tran"}</definedName>
    <definedName name="mmmmmmmmm_1_1" hidden="1">{"Riqfin97",#N/A,FALSE,"Tran";"Riqfinpro",#N/A,FALSE,"Tran"}</definedName>
    <definedName name="mmmmmmmmm_1_2" hidden="1">{"Riqfin97",#N/A,FALSE,"Tran";"Riqfinpro",#N/A,FALSE,"Tran"}</definedName>
    <definedName name="mmmmmmmmm_1_3" hidden="1">{"Riqfin97",#N/A,FALSE,"Tran";"Riqfinpro",#N/A,FALSE,"Tran"}</definedName>
    <definedName name="mmmmmmmmm_1_4" hidden="1">{"Riqfin97",#N/A,FALSE,"Tran";"Riqfinpro",#N/A,FALSE,"Tran"}</definedName>
    <definedName name="mmmmmmmmm_2" hidden="1">{"Riqfin97",#N/A,FALSE,"Tran";"Riqfinpro",#N/A,FALSE,"Tran"}</definedName>
    <definedName name="mmmmmmmmm_3" hidden="1">{"Riqfin97",#N/A,FALSE,"Tran";"Riqfinpro",#N/A,FALSE,"Tran"}</definedName>
    <definedName name="mmmmmmmmm_4" hidden="1">{"Riqfin97",#N/A,FALSE,"Tran";"Riqfinpro",#N/A,FALSE,"Tran"}</definedName>
    <definedName name="MN">[35]Base!#REF!</definedName>
    <definedName name="mn_1">[35]Base!#REF!</definedName>
    <definedName name="mncncn" hidden="1">{"Tab1",#N/A,FALSE,"P";"Tab2",#N/A,FALSE,"P"}</definedName>
    <definedName name="mncncn_1" hidden="1">{"Tab1",#N/A,FALSE,"P";"Tab2",#N/A,FALSE,"P"}</definedName>
    <definedName name="mncncn_1_1" hidden="1">{"Tab1",#N/A,FALSE,"P";"Tab2",#N/A,FALSE,"P"}</definedName>
    <definedName name="mncncn_1_2" hidden="1">{"Tab1",#N/A,FALSE,"P";"Tab2",#N/A,FALSE,"P"}</definedName>
    <definedName name="mncncn_1_3" hidden="1">{"Tab1",#N/A,FALSE,"P";"Tab2",#N/A,FALSE,"P"}</definedName>
    <definedName name="mncncn_1_4" hidden="1">{"Tab1",#N/A,FALSE,"P";"Tab2",#N/A,FALSE,"P"}</definedName>
    <definedName name="mncncn_2" hidden="1">{"Tab1",#N/A,FALSE,"P";"Tab2",#N/A,FALSE,"P"}</definedName>
    <definedName name="mncncn_3" hidden="1">{"Tab1",#N/A,FALSE,"P";"Tab2",#N/A,FALSE,"P"}</definedName>
    <definedName name="mncncn_4" hidden="1">{"Tab1",#N/A,FALSE,"P";"Tab2",#N/A,FALSE,"P"}</definedName>
    <definedName name="MNDATES">#REF!</definedName>
    <definedName name="MON_SM">#REF!</definedName>
    <definedName name="mone" hidden="1">{"'RIN-INTRANET'!$A$1:$K$71"}</definedName>
    <definedName name="mone_1" hidden="1">{"'RIN-INTRANET'!$A$1:$K$71"}</definedName>
    <definedName name="mone_1_1" hidden="1">{"'RIN-INTRANET'!$A$1:$K$71"}</definedName>
    <definedName name="mone_1_1_1" hidden="1">{"'RIN-INTRANET'!$A$1:$K$71"}</definedName>
    <definedName name="mone_1_1_2" hidden="1">{"'RIN-INTRANET'!$A$1:$K$71"}</definedName>
    <definedName name="mone_1_1_3" hidden="1">{"'RIN-INTRANET'!$A$1:$K$71"}</definedName>
    <definedName name="mone_1_1_4" hidden="1">{"'RIN-INTRANET'!$A$1:$K$71"}</definedName>
    <definedName name="mone_1_2" hidden="1">{"'RIN-INTRANET'!$A$1:$K$71"}</definedName>
    <definedName name="mone_1_2_1" hidden="1">{"'RIN-INTRANET'!$A$1:$K$71"}</definedName>
    <definedName name="mone_1_2_2" hidden="1">{"'RIN-INTRANET'!$A$1:$K$71"}</definedName>
    <definedName name="mone_1_2_3" hidden="1">{"'RIN-INTRANET'!$A$1:$K$71"}</definedName>
    <definedName name="mone_1_3" hidden="1">{"'RIN-INTRANET'!$A$1:$K$71"}</definedName>
    <definedName name="mone_1_4" hidden="1">{"'RIN-INTRANET'!$A$1:$K$71"}</definedName>
    <definedName name="mone_1_5" hidden="1">{"'RIN-INTRANET'!$A$1:$K$71"}</definedName>
    <definedName name="mone_2" hidden="1">{"'RIN-INTRANET'!$A$1:$K$71"}</definedName>
    <definedName name="mone_2_1" hidden="1">{"'RIN-INTRANET'!$A$1:$K$71"}</definedName>
    <definedName name="mone_2_2" hidden="1">{"'RIN-INTRANET'!$A$1:$K$71"}</definedName>
    <definedName name="mone_2_3" hidden="1">{"'RIN-INTRANET'!$A$1:$K$71"}</definedName>
    <definedName name="mone_2_4" hidden="1">{"'RIN-INTRANET'!$A$1:$K$71"}</definedName>
    <definedName name="mone_3" hidden="1">{"'RIN-INTRANET'!$A$1:$K$71"}</definedName>
    <definedName name="mone_4" hidden="1">{"'RIN-INTRANET'!$A$1:$K$71"}</definedName>
    <definedName name="mone_5" hidden="1">{"'RIN-INTRANET'!$A$1:$K$71"}</definedName>
    <definedName name="Monetary_Program">#REF!</definedName>
    <definedName name="Monetary_Survey">#REF!</definedName>
    <definedName name="Monetary_Survey_Analytical_Tables">#REF!</definedName>
    <definedName name="Monetary_Survey_growth_rates">#REF!</definedName>
    <definedName name="MONF_SM">#REF!</definedName>
    <definedName name="Monthly_CG_projection">#REF!</definedName>
    <definedName name="MonthlyInf">#REF!</definedName>
    <definedName name="MONY">#REF!</definedName>
    <definedName name="MPETROLEO">#REF!</definedName>
    <definedName name="MR">[35]Base!#REF!</definedName>
    <definedName name="MS_BCA_GDP">[28]Micro!$E$27:$AH$27</definedName>
    <definedName name="MS_BMG">[28]Micro!$E$29:$AH$29</definedName>
    <definedName name="MS_BXG">[28]Micro!$E$28:$AH$28</definedName>
    <definedName name="MS_GCB_NGDP">[28]Micro!$E$19:$AH$19</definedName>
    <definedName name="MS_GGB_NGDP">[28]Micro!$E$20:$AH$20</definedName>
    <definedName name="MS_LUR">[28]Micro!$E$15:$AH$15</definedName>
    <definedName name="MS_NGDP">[28]Micro!$E$12:$AH$12</definedName>
    <definedName name="MS_NGDP_RG">[28]Micro!$E$9:$AH$9</definedName>
    <definedName name="MS_PCPIG">[28]Micro!$E$16:$AH$16</definedName>
    <definedName name="MS_TMG_RPCH">[28]Micro!$E$24:$AH$24</definedName>
    <definedName name="MS_TXG_RPCH">[28]Micro!$E$23:$AH$23</definedName>
    <definedName name="MS_TXGM_DPCH">[28]Micro!#REF!</definedName>
    <definedName name="mstocksa" localSheetId="11">[43]!mstocksa</definedName>
    <definedName name="mstocksa" localSheetId="14">[43]!mstocksa</definedName>
    <definedName name="mstocksa" localSheetId="15">[43]!mstocksa</definedName>
    <definedName name="mstocksa" localSheetId="17">[43]!mstocksa</definedName>
    <definedName name="mstocksa" localSheetId="3">[43]!mstocksa</definedName>
    <definedName name="mstocksa" localSheetId="4">[43]!mstocksa</definedName>
    <definedName name="mstocksa" localSheetId="5">[43]!mstocksa</definedName>
    <definedName name="mstocksa" localSheetId="6">[43]!mstocksa</definedName>
    <definedName name="mstocksa" localSheetId="7">[43]!mstocksa</definedName>
    <definedName name="mstocksa" localSheetId="9">[43]!mstocksa</definedName>
    <definedName name="mstocksa">[43]!mstocksa</definedName>
    <definedName name="mstocksq" localSheetId="11">[43]!mstocksq</definedName>
    <definedName name="mstocksq" localSheetId="14">[43]!mstocksq</definedName>
    <definedName name="mstocksq" localSheetId="15">[43]!mstocksq</definedName>
    <definedName name="mstocksq" localSheetId="17">[43]!mstocksq</definedName>
    <definedName name="mstocksq" localSheetId="3">[43]!mstocksq</definedName>
    <definedName name="mstocksq" localSheetId="4">[43]!mstocksq</definedName>
    <definedName name="mstocksq" localSheetId="5">[43]!mstocksq</definedName>
    <definedName name="mstocksq" localSheetId="6">[43]!mstocksq</definedName>
    <definedName name="mstocksq" localSheetId="7">[43]!mstocksq</definedName>
    <definedName name="mstocksq" localSheetId="9">[43]!mstocksq</definedName>
    <definedName name="mstocksq">[43]!mstocksq</definedName>
    <definedName name="mte" hidden="1">{"Riqfin97",#N/A,FALSE,"Tran";"Riqfinpro",#N/A,FALSE,"Tran"}</definedName>
    <definedName name="mte_1" hidden="1">{"Riqfin97",#N/A,FALSE,"Tran";"Riqfinpro",#N/A,FALSE,"Tran"}</definedName>
    <definedName name="mte_1_1" hidden="1">{"Riqfin97",#N/A,FALSE,"Tran";"Riqfinpro",#N/A,FALSE,"Tran"}</definedName>
    <definedName name="mte_1_2" hidden="1">{"Riqfin97",#N/A,FALSE,"Tran";"Riqfinpro",#N/A,FALSE,"Tran"}</definedName>
    <definedName name="mte_1_3" hidden="1">{"Riqfin97",#N/A,FALSE,"Tran";"Riqfinpro",#N/A,FALSE,"Tran"}</definedName>
    <definedName name="mte_1_4" hidden="1">{"Riqfin97",#N/A,FALSE,"Tran";"Riqfinpro",#N/A,FALSE,"Tran"}</definedName>
    <definedName name="mte_2" hidden="1">{"Riqfin97",#N/A,FALSE,"Tran";"Riqfinpro",#N/A,FALSE,"Tran"}</definedName>
    <definedName name="mte_3" hidden="1">{"Riqfin97",#N/A,FALSE,"Tran";"Riqfinpro",#N/A,FALSE,"Tran"}</definedName>
    <definedName name="mte_4" hidden="1">{"Riqfin97",#N/A,FALSE,"Tran";"Riqfinpro",#N/A,FALSE,"Tran"}</definedName>
    <definedName name="MUNI96">#REF!</definedName>
    <definedName name="Municipios">#REF!</definedName>
    <definedName name="n">[35]Base!$CI1</definedName>
    <definedName name="NAMES">#REF!</definedName>
    <definedName name="NAMES_A">#REF!</definedName>
    <definedName name="Names_Annual">#REF!</definedName>
    <definedName name="Names_Monthly">#REF!</definedName>
    <definedName name="NAMES_NOW">#REF!</definedName>
    <definedName name="NAMES_Q">#REF!</definedName>
    <definedName name="names_w">#REF!</definedName>
    <definedName name="narciso">#REF!</definedName>
    <definedName name="nbabvsd" hidden="1">{"'RIN-INTRANET'!$A$1:$K$71"}</definedName>
    <definedName name="nbabvsd_1" hidden="1">{"'RIN-INTRANET'!$A$1:$K$71"}</definedName>
    <definedName name="nbabvsd_1_1" hidden="1">{"'RIN-INTRANET'!$A$1:$K$71"}</definedName>
    <definedName name="nbabvsd_1_1_1" hidden="1">{"'RIN-INTRANET'!$A$1:$K$71"}</definedName>
    <definedName name="nbabvsd_1_1_2" hidden="1">{"'RIN-INTRANET'!$A$1:$K$71"}</definedName>
    <definedName name="nbabvsd_1_1_3" hidden="1">{"'RIN-INTRANET'!$A$1:$K$71"}</definedName>
    <definedName name="nbabvsd_1_1_4" hidden="1">{"'RIN-INTRANET'!$A$1:$K$71"}</definedName>
    <definedName name="nbabvsd_1_2" hidden="1">{"'RIN-INTRANET'!$A$1:$K$71"}</definedName>
    <definedName name="nbabvsd_1_2_1" hidden="1">{"'RIN-INTRANET'!$A$1:$K$71"}</definedName>
    <definedName name="nbabvsd_1_2_2" hidden="1">{"'RIN-INTRANET'!$A$1:$K$71"}</definedName>
    <definedName name="nbabvsd_1_2_3" hidden="1">{"'RIN-INTRANET'!$A$1:$K$71"}</definedName>
    <definedName name="nbabvsd_1_3" hidden="1">{"'RIN-INTRANET'!$A$1:$K$71"}</definedName>
    <definedName name="nbabvsd_1_4" hidden="1">{"'RIN-INTRANET'!$A$1:$K$71"}</definedName>
    <definedName name="nbabvsd_1_5" hidden="1">{"'RIN-INTRANET'!$A$1:$K$71"}</definedName>
    <definedName name="nbabvsd_2" hidden="1">{"'RIN-INTRANET'!$A$1:$K$71"}</definedName>
    <definedName name="nbabvsd_2_1" hidden="1">{"'RIN-INTRANET'!$A$1:$K$71"}</definedName>
    <definedName name="nbabvsd_2_2" hidden="1">{"'RIN-INTRANET'!$A$1:$K$71"}</definedName>
    <definedName name="nbabvsd_2_3" hidden="1">{"'RIN-INTRANET'!$A$1:$K$71"}</definedName>
    <definedName name="nbabvsd_2_4" hidden="1">{"'RIN-INTRANET'!$A$1:$K$71"}</definedName>
    <definedName name="nbabvsd_3" hidden="1">{"'RIN-INTRANET'!$A$1:$K$71"}</definedName>
    <definedName name="nbabvsd_4" hidden="1">{"'RIN-INTRANET'!$A$1:$K$71"}</definedName>
    <definedName name="nbabvsd_5" hidden="1">{"'RIN-INTRANET'!$A$1:$K$71"}</definedName>
    <definedName name="NC_R">[55]Q1!$E$8:$AH$8</definedName>
    <definedName name="NCG">[28]Q2!$E$8:$AH$8</definedName>
    <definedName name="NCG_R">[55]Q1!$E$11:$AH$11</definedName>
    <definedName name="NCP">[28]Q2!$E$11:$AH$11</definedName>
    <definedName name="NCP_R">[55]Q1!$E$14:$AH$14</definedName>
    <definedName name="Ndf" localSheetId="1">'[40]Debt 2009'!#REF!</definedName>
    <definedName name="Ndf">'[40]Debt 2009'!#REF!</definedName>
    <definedName name="ndmdkfdvjmk" hidden="1">{"'RIN-INTRANET'!$A$1:$K$71"}</definedName>
    <definedName name="ndmdkfdvjmk_1" hidden="1">{"'RIN-INTRANET'!$A$1:$K$71"}</definedName>
    <definedName name="ndmdkfdvjmk_1_1" hidden="1">{"'RIN-INTRANET'!$A$1:$K$71"}</definedName>
    <definedName name="ndmdkfdvjmk_1_1_1" hidden="1">{"'RIN-INTRANET'!$A$1:$K$71"}</definedName>
    <definedName name="ndmdkfdvjmk_1_1_2" hidden="1">{"'RIN-INTRANET'!$A$1:$K$71"}</definedName>
    <definedName name="ndmdkfdvjmk_1_1_3" hidden="1">{"'RIN-INTRANET'!$A$1:$K$71"}</definedName>
    <definedName name="ndmdkfdvjmk_1_1_4" hidden="1">{"'RIN-INTRANET'!$A$1:$K$71"}</definedName>
    <definedName name="ndmdkfdvjmk_1_2" hidden="1">{"'RIN-INTRANET'!$A$1:$K$71"}</definedName>
    <definedName name="ndmdkfdvjmk_1_2_1" hidden="1">{"'RIN-INTRANET'!$A$1:$K$71"}</definedName>
    <definedName name="ndmdkfdvjmk_1_2_2" hidden="1">{"'RIN-INTRANET'!$A$1:$K$71"}</definedName>
    <definedName name="ndmdkfdvjmk_1_2_3" hidden="1">{"'RIN-INTRANET'!$A$1:$K$71"}</definedName>
    <definedName name="ndmdkfdvjmk_1_3" hidden="1">{"'RIN-INTRANET'!$A$1:$K$71"}</definedName>
    <definedName name="ndmdkfdvjmk_1_4" hidden="1">{"'RIN-INTRANET'!$A$1:$K$71"}</definedName>
    <definedName name="ndmdkfdvjmk_1_5" hidden="1">{"'RIN-INTRANET'!$A$1:$K$71"}</definedName>
    <definedName name="ndmdkfdvjmk_2" hidden="1">{"'RIN-INTRANET'!$A$1:$K$71"}</definedName>
    <definedName name="ndmdkfdvjmk_2_1" hidden="1">{"'RIN-INTRANET'!$A$1:$K$71"}</definedName>
    <definedName name="ndmdkfdvjmk_2_2" hidden="1">{"'RIN-INTRANET'!$A$1:$K$71"}</definedName>
    <definedName name="ndmdkfdvjmk_2_3" hidden="1">{"'RIN-INTRANET'!$A$1:$K$71"}</definedName>
    <definedName name="ndmdkfdvjmk_2_4" hidden="1">{"'RIN-INTRANET'!$A$1:$K$71"}</definedName>
    <definedName name="ndmdkfdvjmk_3" hidden="1">{"'RIN-INTRANET'!$A$1:$K$71"}</definedName>
    <definedName name="ndmdkfdvjmk_4" hidden="1">{"'RIN-INTRANET'!$A$1:$K$71"}</definedName>
    <definedName name="ndmdkfdvjmk_5" hidden="1">{"'RIN-INTRANET'!$A$1:$K$71"}</definedName>
    <definedName name="NEWSHEET">#REF!</definedName>
    <definedName name="NFB_R">[55]Q1!$E$29:$AH$29</definedName>
    <definedName name="NFB_R_GDP">[55]Q1!$E$30:$AH$30</definedName>
    <definedName name="NFI">[28]Q2!$E$20:$AH$20</definedName>
    <definedName name="NFI_R">[55]Q1!$E$23:$AH$23</definedName>
    <definedName name="NFIG">[28]Q2!$E$23:$AH$23</definedName>
    <definedName name="NFIP">[28]Q2!$E$26:$AH$26</definedName>
    <definedName name="NFPS_">[30]OPS!#REF!</definedName>
    <definedName name="NGDP">[50]Q2!$E$47:$AH$47</definedName>
    <definedName name="NGDP_D">[28]Q3!$E$22:$AH$22</definedName>
    <definedName name="NGDP_D.ARQ">#REF!</definedName>
    <definedName name="NGDP_D.Q">#REF!</definedName>
    <definedName name="NGDP_D.YOY">#REF!</definedName>
    <definedName name="NGDP_DG">[28]Q3!$E$23:$AH$23</definedName>
    <definedName name="NGDP_R">[55]Q1!$E$50:$AH$50</definedName>
    <definedName name="NGDP_R.ARQ">#REF!</definedName>
    <definedName name="NGDP_R.Q">#REF!</definedName>
    <definedName name="NGDP_R.YOY">#REF!</definedName>
    <definedName name="NGDP_RG">[55]Q1!$E$51:$AH$51</definedName>
    <definedName name="NGDPA">#REF!</definedName>
    <definedName name="NGS">[28]Q2!$E$50:$AH$50</definedName>
    <definedName name="NGS_NGDP">[28]Q2!$E$51:$AH$51</definedName>
    <definedName name="NGSG">[28]Q2!$E$53:$AH$53</definedName>
    <definedName name="NGSP">[28]Q2!$E$56:$AH$56</definedName>
    <definedName name="NI">[28]Q2!$E$14:$AH$14</definedName>
    <definedName name="NI_GDP">[28]Q2!$E$16:$AH$16</definedName>
    <definedName name="NI_NGDP">[28]Q2!$E$16:$AH$16</definedName>
    <definedName name="NI_R">[55]Q1!$E$17:$AH$17</definedName>
    <definedName name="NIC17A">#REF!</definedName>
    <definedName name="NIC17B">#REF!</definedName>
    <definedName name="NINV">[28]Q2!$E$18:$AH$18</definedName>
    <definedName name="NINV_R">[55]Q1!$E$20:$AH$20</definedName>
    <definedName name="NINV_R_GDP">[55]Q1!$E$21:$AH$21</definedName>
    <definedName name="nknlkjn" hidden="1">{"Tab1",#N/A,FALSE,"P";"Tab2",#N/A,FALSE,"P"}</definedName>
    <definedName name="nknlkjn_1" hidden="1">{"Tab1",#N/A,FALSE,"P";"Tab2",#N/A,FALSE,"P"}</definedName>
    <definedName name="nknlkjn_1_1" hidden="1">{"Tab1",#N/A,FALSE,"P";"Tab2",#N/A,FALSE,"P"}</definedName>
    <definedName name="nknlkjn_1_2" hidden="1">{"Tab1",#N/A,FALSE,"P";"Tab2",#N/A,FALSE,"P"}</definedName>
    <definedName name="nknlkjn_1_3" hidden="1">{"Tab1",#N/A,FALSE,"P";"Tab2",#N/A,FALSE,"P"}</definedName>
    <definedName name="nknlkjn_1_4" hidden="1">{"Tab1",#N/A,FALSE,"P";"Tab2",#N/A,FALSE,"P"}</definedName>
    <definedName name="nknlkjn_2" hidden="1">{"Tab1",#N/A,FALSE,"P";"Tab2",#N/A,FALSE,"P"}</definedName>
    <definedName name="nknlkjn_3" hidden="1">{"Tab1",#N/A,FALSE,"P";"Tab2",#N/A,FALSE,"P"}</definedName>
    <definedName name="nknlkjn_4" hidden="1">{"Tab1",#N/A,FALSE,"P";"Tab2",#N/A,FALSE,"P"}</definedName>
    <definedName name="NM">[35]Base!#REF!</definedName>
    <definedName name="NM_R">[55]Q1!$E$41:$AH$41</definedName>
    <definedName name="NMG">[28]Q2!$E$41:$AH$41</definedName>
    <definedName name="NMG_R">[55]Q1!$E$44:$AH$44</definedName>
    <definedName name="NMG_RG">[55]Q1!$E$45:$AH$45</definedName>
    <definedName name="NMS">[28]Q2!$E$44:$AH$44</definedName>
    <definedName name="NMS_R">[55]Q1!$E$47:$AH$47</definedName>
    <definedName name="nn">#REF!</definedName>
    <definedName name="NNN">#REF!</definedName>
    <definedName name="NNNN" localSheetId="11">Scheduled_Payment+Extra_Payment</definedName>
    <definedName name="NNNN" localSheetId="14">Scheduled_Payment+Extra_Payment</definedName>
    <definedName name="NNNN" localSheetId="15">Scheduled_Payment+Extra_Payment</definedName>
    <definedName name="NNNN" localSheetId="17">Scheduled_Payment+Extra_Payment</definedName>
    <definedName name="NNNN" localSheetId="3">Scheduled_Payment+Extra_Payment</definedName>
    <definedName name="NNNN" localSheetId="4">Scheduled_Payment+Extra_Payment</definedName>
    <definedName name="NNNN" localSheetId="5">Scheduled_Payment+Extra_Payment</definedName>
    <definedName name="NNNN" localSheetId="6">Scheduled_Payment+Extra_Payment</definedName>
    <definedName name="NNNN" localSheetId="7">Scheduled_Payment+Extra_Payment</definedName>
    <definedName name="NNNN" localSheetId="9">Scheduled_Payment+Extra_Payment</definedName>
    <definedName name="NNNN">Scheduled_Payment+Extra_Payment</definedName>
    <definedName name="nnnnn">#REF!</definedName>
    <definedName name="nnnnnnnnnn" hidden="1">{"Minpmon",#N/A,FALSE,"Monthinput"}</definedName>
    <definedName name="nnnnnnnnnn_1" hidden="1">{"Minpmon",#N/A,FALSE,"Monthinput"}</definedName>
    <definedName name="nnnnnnnnnn_1_1" hidden="1">{"Minpmon",#N/A,FALSE,"Monthinput"}</definedName>
    <definedName name="nnnnnnnnnn_1_2" hidden="1">{"Minpmon",#N/A,FALSE,"Monthinput"}</definedName>
    <definedName name="nnnnnnnnnn_1_3" hidden="1">{"Minpmon",#N/A,FALSE,"Monthinput"}</definedName>
    <definedName name="nnnnnnnnnn_1_4" hidden="1">{"Minpmon",#N/A,FALSE,"Monthinput"}</definedName>
    <definedName name="nnnnnnnnnn_2" hidden="1">{"Minpmon",#N/A,FALSE,"Monthinput"}</definedName>
    <definedName name="nnnnnnnnnn_3" hidden="1">{"Minpmon",#N/A,FALSE,"Monthinput"}</definedName>
    <definedName name="nnnnnnnnnn_4" hidden="1">{"Minpmon",#N/A,FALSE,"Monthinput"}</definedName>
    <definedName name="nnnnnnnnnnnn" hidden="1">{"Riqfin97",#N/A,FALSE,"Tran";"Riqfinpro",#N/A,FALSE,"Tran"}</definedName>
    <definedName name="nnnnnnnnnnnn_1" hidden="1">{"Riqfin97",#N/A,FALSE,"Tran";"Riqfinpro",#N/A,FALSE,"Tran"}</definedName>
    <definedName name="nnnnnnnnnnnn_1_1" hidden="1">{"Riqfin97",#N/A,FALSE,"Tran";"Riqfinpro",#N/A,FALSE,"Tran"}</definedName>
    <definedName name="nnnnnnnnnnnn_1_2" hidden="1">{"Riqfin97",#N/A,FALSE,"Tran";"Riqfinpro",#N/A,FALSE,"Tran"}</definedName>
    <definedName name="nnnnnnnnnnnn_1_3" hidden="1">{"Riqfin97",#N/A,FALSE,"Tran";"Riqfinpro",#N/A,FALSE,"Tran"}</definedName>
    <definedName name="nnnnnnnnnnnn_1_4" hidden="1">{"Riqfin97",#N/A,FALSE,"Tran";"Riqfinpro",#N/A,FALSE,"Tran"}</definedName>
    <definedName name="nnnnnnnnnnnn_2" hidden="1">{"Riqfin97",#N/A,FALSE,"Tran";"Riqfinpro",#N/A,FALSE,"Tran"}</definedName>
    <definedName name="nnnnnnnnnnnn_3" hidden="1">{"Riqfin97",#N/A,FALSE,"Tran";"Riqfinpro",#N/A,FALSE,"Tran"}</definedName>
    <definedName name="nnnnnnnnnnnn_4" hidden="1">{"Riqfin97",#N/A,FALSE,"Tran";"Riqfinpro",#N/A,FALSE,"Tran"}</definedName>
    <definedName name="no">IF(Values_Entered,Header_Row+Number_of_Payments,Header_Row)</definedName>
    <definedName name="NORMAL">[96]normal!$A$1:$O$125,[96]normal!$A$125:$O$131</definedName>
    <definedName name="NOTA_EXPLICATIV">#REF!</definedName>
    <definedName name="NOTACUAD">#REF!</definedName>
    <definedName name="NOTITLES">#REF!</definedName>
    <definedName name="NOTRAD1">#REF!</definedName>
    <definedName name="NOV">#REF!</definedName>
    <definedName name="NOV8_1" hidden="1">{"'para SB'!$A$1420:$F$1479"}</definedName>
    <definedName name="NOV8_1_1" hidden="1">{"'para SB'!$A$1420:$F$1479"}</definedName>
    <definedName name="NOV8_1_1_1" hidden="1">{"'para SB'!$A$1420:$F$1479"}</definedName>
    <definedName name="NOV8_1_1_2" hidden="1">{"'para SB'!$A$1420:$F$1479"}</definedName>
    <definedName name="NOV8_1_1_3" hidden="1">{"'para SB'!$A$1420:$F$1479"}</definedName>
    <definedName name="NOV8_1_1_4" hidden="1">{"'para SB'!$A$1420:$F$1479"}</definedName>
    <definedName name="NOV8_1_2" hidden="1">{"'para SB'!$A$1420:$F$1479"}</definedName>
    <definedName name="NOV8_1_3" hidden="1">{"'para SB'!$A$1420:$F$1479"}</definedName>
    <definedName name="NOV8_1_4" hidden="1">{"'para SB'!$A$1420:$F$1479"}</definedName>
    <definedName name="NOV8_2" hidden="1">{"'para SB'!$A$1420:$F$1479"}</definedName>
    <definedName name="NOV8_2_1" hidden="1">{"'para SB'!$A$1420:$F$1479"}</definedName>
    <definedName name="NOV8_2_2" hidden="1">{"'para SB'!$A$1420:$F$1479"}</definedName>
    <definedName name="NOV8_2_3" hidden="1">{"'para SB'!$A$1420:$F$1479"}</definedName>
    <definedName name="NOV8_2_4" hidden="1">{"'para SB'!$A$1420:$F$1479"}</definedName>
    <definedName name="NOV8_3" hidden="1">{"'para SB'!$A$1420:$F$1479"}</definedName>
    <definedName name="NOV8_4" hidden="1">{"'para SB'!$A$1420:$F$1479"}</definedName>
    <definedName name="NOV8_5" hidden="1">{"'para SB'!$A$1420:$F$1479"}</definedName>
    <definedName name="NOVIEMBRE">[3]Info!#REF!</definedName>
    <definedName name="np">#N/A</definedName>
    <definedName name="NPD">#N/A</definedName>
    <definedName name="NTDD_R">[55]Q1!$E$26:$AH$26</definedName>
    <definedName name="NTDD_R.ARQ">#REF!</definedName>
    <definedName name="NTDD_R.Q">#REF!</definedName>
    <definedName name="NTDD_R.YOY">#REF!</definedName>
    <definedName name="NTDD_RG">[55]Q1!$E$27:$AH$27</definedName>
    <definedName name="Num_Pmt_Per_Year">#REF!</definedName>
    <definedName name="Number_of_Payments">MATCH(0.01,End_Bal,-1)+1</definedName>
    <definedName name="NX">[28]Q2!$E$29:$AH$29</definedName>
    <definedName name="NX_R">[55]Q1!$E$32:$AH$32</definedName>
    <definedName name="nxcv">#REF!</definedName>
    <definedName name="NXG">[28]Q2!$E$32:$AH$32</definedName>
    <definedName name="NXG_R">[55]Q1!$E$35:$AH$35</definedName>
    <definedName name="NXG_RG">[55]Q1!$E$36:$AH$36</definedName>
    <definedName name="NXS">[28]Q2!$E$35:$AH$35</definedName>
    <definedName name="NXS_R">[55]Q1!$E$38:$AH$38</definedName>
    <definedName name="ñfkjghkdghk" hidden="1">{"'RIN-INTRANET'!$A$1:$K$71"}</definedName>
    <definedName name="ñfkjghkdghk_1" hidden="1">{"'RIN-INTRANET'!$A$1:$K$71"}</definedName>
    <definedName name="ñfkjghkdghk_1_1" hidden="1">{"'RIN-INTRANET'!$A$1:$K$71"}</definedName>
    <definedName name="ñfkjghkdghk_1_1_1" hidden="1">{"'RIN-INTRANET'!$A$1:$K$71"}</definedName>
    <definedName name="ñfkjghkdghk_1_1_2" hidden="1">{"'RIN-INTRANET'!$A$1:$K$71"}</definedName>
    <definedName name="ñfkjghkdghk_1_1_3" hidden="1">{"'RIN-INTRANET'!$A$1:$K$71"}</definedName>
    <definedName name="ñfkjghkdghk_1_1_4" hidden="1">{"'RIN-INTRANET'!$A$1:$K$71"}</definedName>
    <definedName name="ñfkjghkdghk_1_2" hidden="1">{"'RIN-INTRANET'!$A$1:$K$71"}</definedName>
    <definedName name="ñfkjghkdghk_1_2_1" hidden="1">{"'RIN-INTRANET'!$A$1:$K$71"}</definedName>
    <definedName name="ñfkjghkdghk_1_2_2" hidden="1">{"'RIN-INTRANET'!$A$1:$K$71"}</definedName>
    <definedName name="ñfkjghkdghk_1_2_3" hidden="1">{"'RIN-INTRANET'!$A$1:$K$71"}</definedName>
    <definedName name="ñfkjghkdghk_1_3" hidden="1">{"'RIN-INTRANET'!$A$1:$K$71"}</definedName>
    <definedName name="ñfkjghkdghk_1_4" hidden="1">{"'RIN-INTRANET'!$A$1:$K$71"}</definedName>
    <definedName name="ñfkjghkdghk_1_5" hidden="1">{"'RIN-INTRANET'!$A$1:$K$71"}</definedName>
    <definedName name="ñfkjghkdghk_2" hidden="1">{"'RIN-INTRANET'!$A$1:$K$71"}</definedName>
    <definedName name="ñfkjghkdghk_2_1" hidden="1">{"'RIN-INTRANET'!$A$1:$K$71"}</definedName>
    <definedName name="ñfkjghkdghk_2_2" hidden="1">{"'RIN-INTRANET'!$A$1:$K$71"}</definedName>
    <definedName name="ñfkjghkdghk_2_3" hidden="1">{"'RIN-INTRANET'!$A$1:$K$71"}</definedName>
    <definedName name="ñfkjghkdghk_2_4" hidden="1">{"'RIN-INTRANET'!$A$1:$K$71"}</definedName>
    <definedName name="ñfkjghkdghk_3" hidden="1">{"'RIN-INTRANET'!$A$1:$K$71"}</definedName>
    <definedName name="ñfkjghkdghk_4" hidden="1">{"'RIN-INTRANET'!$A$1:$K$71"}</definedName>
    <definedName name="ñfkjghkdghk_5" hidden="1">{"'RIN-INTRANET'!$A$1:$K$71"}</definedName>
    <definedName name="OAE">[35]Base!$CK1</definedName>
    <definedName name="OAN">[35]Base!$CN1</definedName>
    <definedName name="OANBCH">[35]Base!#REF!</definedName>
    <definedName name="OBPRBCH">[35]Base!#REF!</definedName>
    <definedName name="OCT">#REF!</definedName>
    <definedName name="OD">[35]Base!#REF!</definedName>
    <definedName name="ODPBCH">[35]Base!$CO1</definedName>
    <definedName name="ofelia">#REF!</definedName>
    <definedName name="OnShow">#N/A</definedName>
    <definedName name="oo" hidden="1">{"Riqfin97",#N/A,FALSE,"Tran";"Riqfinpro",#N/A,FALSE,"Tran"}</definedName>
    <definedName name="oo_1" hidden="1">{"Riqfin97",#N/A,FALSE,"Tran";"Riqfinpro",#N/A,FALSE,"Tran"}</definedName>
    <definedName name="oo_1_1" hidden="1">{"Riqfin97",#N/A,FALSE,"Tran";"Riqfinpro",#N/A,FALSE,"Tran"}</definedName>
    <definedName name="oo_1_2" hidden="1">{"Riqfin97",#N/A,FALSE,"Tran";"Riqfinpro",#N/A,FALSE,"Tran"}</definedName>
    <definedName name="oo_1_3" hidden="1">{"Riqfin97",#N/A,FALSE,"Tran";"Riqfinpro",#N/A,FALSE,"Tran"}</definedName>
    <definedName name="oo_1_4" hidden="1">{"Riqfin97",#N/A,FALSE,"Tran";"Riqfinpro",#N/A,FALSE,"Tran"}</definedName>
    <definedName name="oo_2" hidden="1">{"Riqfin97",#N/A,FALSE,"Tran";"Riqfinpro",#N/A,FALSE,"Tran"}</definedName>
    <definedName name="oo_3" hidden="1">{"Riqfin97",#N/A,FALSE,"Tran";"Riqfinpro",#N/A,FALSE,"Tran"}</definedName>
    <definedName name="oo_4" hidden="1">{"Riqfin97",#N/A,FALSE,"Tran";"Riqfinpro",#N/A,FALSE,"Tran"}</definedName>
    <definedName name="ooo" hidden="1">{"Tab1",#N/A,FALSE,"P";"Tab2",#N/A,FALSE,"P"}</definedName>
    <definedName name="ooo_1" hidden="1">{"Tab1",#N/A,FALSE,"P";"Tab2",#N/A,FALSE,"P"}</definedName>
    <definedName name="ooo_1_1" hidden="1">{"Tab1",#N/A,FALSE,"P";"Tab2",#N/A,FALSE,"P"}</definedName>
    <definedName name="ooo_1_2" hidden="1">{"Tab1",#N/A,FALSE,"P";"Tab2",#N/A,FALSE,"P"}</definedName>
    <definedName name="ooo_1_3" hidden="1">{"Tab1",#N/A,FALSE,"P";"Tab2",#N/A,FALSE,"P"}</definedName>
    <definedName name="ooo_1_4" hidden="1">{"Tab1",#N/A,FALSE,"P";"Tab2",#N/A,FALSE,"P"}</definedName>
    <definedName name="ooo_2" hidden="1">{"Tab1",#N/A,FALSE,"P";"Tab2",#N/A,FALSE,"P"}</definedName>
    <definedName name="ooo_3" hidden="1">{"Tab1",#N/A,FALSE,"P";"Tab2",#N/A,FALSE,"P"}</definedName>
    <definedName name="ooo_4" hidden="1">{"Tab1",#N/A,FALSE,"P";"Tab2",#N/A,FALSE,"P"}</definedName>
    <definedName name="oooo" hidden="1">{"Tab1",#N/A,FALSE,"P";"Tab2",#N/A,FALSE,"P"}</definedName>
    <definedName name="oooo_1" hidden="1">{"Tab1",#N/A,FALSE,"P";"Tab2",#N/A,FALSE,"P"}</definedName>
    <definedName name="oooo_1_1" hidden="1">{"Tab1",#N/A,FALSE,"P";"Tab2",#N/A,FALSE,"P"}</definedName>
    <definedName name="oooo_1_2" hidden="1">{"Tab1",#N/A,FALSE,"P";"Tab2",#N/A,FALSE,"P"}</definedName>
    <definedName name="oooo_1_3" hidden="1">{"Tab1",#N/A,FALSE,"P";"Tab2",#N/A,FALSE,"P"}</definedName>
    <definedName name="oooo_1_4" hidden="1">{"Tab1",#N/A,FALSE,"P";"Tab2",#N/A,FALSE,"P"}</definedName>
    <definedName name="oooo_2" hidden="1">{"Tab1",#N/A,FALSE,"P";"Tab2",#N/A,FALSE,"P"}</definedName>
    <definedName name="oooo_3" hidden="1">{"Tab1",#N/A,FALSE,"P";"Tab2",#N/A,FALSE,"P"}</definedName>
    <definedName name="oooo_4" hidden="1">{"Tab1",#N/A,FALSE,"P";"Tab2",#N/A,FALSE,"P"}</definedName>
    <definedName name="Opec" localSheetId="1">'[40]Debt 2009'!#REF!</definedName>
    <definedName name="Opec">'[40]Debt 2009'!#REF!</definedName>
    <definedName name="opu" hidden="1">{"Riqfin97",#N/A,FALSE,"Tran";"Riqfinpro",#N/A,FALSE,"Tran"}</definedName>
    <definedName name="opu_1" hidden="1">{"Riqfin97",#N/A,FALSE,"Tran";"Riqfinpro",#N/A,FALSE,"Tran"}</definedName>
    <definedName name="opu_1_1" hidden="1">{"Riqfin97",#N/A,FALSE,"Tran";"Riqfinpro",#N/A,FALSE,"Tran"}</definedName>
    <definedName name="opu_1_2" hidden="1">{"Riqfin97",#N/A,FALSE,"Tran";"Riqfinpro",#N/A,FALSE,"Tran"}</definedName>
    <definedName name="opu_1_3" hidden="1">{"Riqfin97",#N/A,FALSE,"Tran";"Riqfinpro",#N/A,FALSE,"Tran"}</definedName>
    <definedName name="opu_1_4" hidden="1">{"Riqfin97",#N/A,FALSE,"Tran";"Riqfinpro",#N/A,FALSE,"Tran"}</definedName>
    <definedName name="opu_2" hidden="1">{"Riqfin97",#N/A,FALSE,"Tran";"Riqfinpro",#N/A,FALSE,"Tran"}</definedName>
    <definedName name="opu_3" hidden="1">{"Riqfin97",#N/A,FALSE,"Tran";"Riqfinpro",#N/A,FALSE,"Tran"}</definedName>
    <definedName name="opu_4" hidden="1">{"Riqfin97",#N/A,FALSE,"Tran";"Riqfinpro",#N/A,FALSE,"Tran"}</definedName>
    <definedName name="ORIG">[38]Sum1!#REF!</definedName>
    <definedName name="Original">OFFSET('[97]C.1'!$C$21,0,0,COUNT('[97]C.1'!$C$21:$C$441))</definedName>
    <definedName name="OriginalComponentes">OFFSET(#REF!,0,0,COUNT(#REF!))</definedName>
    <definedName name="osbgc">[35]Base!$CP1</definedName>
    <definedName name="osbgc_1">[35]Base!$CP1048576</definedName>
    <definedName name="Otr_Inst_Banc_40G">#REF!</definedName>
    <definedName name="Otras_Residuales">#REF!</definedName>
    <definedName name="OTRAS96">#REF!</definedName>
    <definedName name="OtrasSubvenciones">#REF!</definedName>
    <definedName name="OTRBOP">[35]Base!$CQ1</definedName>
    <definedName name="OTROS1">#REF!</definedName>
    <definedName name="otros2000">#REF!</definedName>
    <definedName name="otros2001">#REF!</definedName>
    <definedName name="otros2002">#REF!</definedName>
    <definedName name="otros2003">#REF!</definedName>
    <definedName name="otros98">[23]Programa!#REF!</definedName>
    <definedName name="otros98j">[23]Programa!#REF!</definedName>
    <definedName name="otros98s">#REF!</definedName>
    <definedName name="otros99">#REF!</definedName>
    <definedName name="otrossss" hidden="1">'[21]1990'!#REF!</definedName>
    <definedName name="OUTDS1">#REF!</definedName>
    <definedName name="OUTFISC">#REF!</definedName>
    <definedName name="OUTIMF">#REF!</definedName>
    <definedName name="OUTMN">#REF!</definedName>
    <definedName name="p" hidden="1">[35]Base!$CR1</definedName>
    <definedName name="P.51FBK">#REF!</definedName>
    <definedName name="P.Bruta">#REF!</definedName>
    <definedName name="p_1">[35]Base!$CR1048576</definedName>
    <definedName name="p_2">'[35]Programa A'!$B$48:$W$105</definedName>
    <definedName name="p_3">'[35]Programa A'!$B$107:$W$158</definedName>
    <definedName name="P1D">#REF!</definedName>
    <definedName name="P1G">#REF!</definedName>
    <definedName name="PAGOS">#REF!</definedName>
    <definedName name="Pan_Bancario_50G">#REF!</definedName>
    <definedName name="Pan_Monet_30G">#REF!</definedName>
    <definedName name="ParaBCH">#REF!</definedName>
    <definedName name="pared">#REF!</definedName>
    <definedName name="Parmeshwar">[93]E!$AJ$98:$AX$115</definedName>
    <definedName name="PARTIDA">[98]SPNF!#REF!</definedName>
    <definedName name="pase">#REF!</definedName>
    <definedName name="pasfcoma">#REF!</definedName>
    <definedName name="pasivas">#REF!</definedName>
    <definedName name="Path_Data">#REF!</definedName>
    <definedName name="Path_System">#REF!</definedName>
    <definedName name="Pay_Date">#REF!</definedName>
    <definedName name="Pay_Num">#REF!</definedName>
    <definedName name="Pay_Num.">#REF!</definedName>
    <definedName name="Payment_Date" localSheetId="11">DATE(YEAR([0]!Loan_Start),MONTH([0]!Loan_Start)+Payment_Number,DAY([0]!Loan_Start))</definedName>
    <definedName name="Payment_Date" localSheetId="14">DATE(YEAR([0]!Loan_Start),MONTH([0]!Loan_Start)+Payment_Number,DAY([0]!Loan_Start))</definedName>
    <definedName name="Payment_Date" localSheetId="15">DATE(YEAR([0]!Loan_Start),MONTH([0]!Loan_Start)+Payment_Number,DAY([0]!Loan_Start))</definedName>
    <definedName name="Payment_Date" localSheetId="17">DATE(YEAR([0]!Loan_Start),MONTH([0]!Loan_Start)+Payment_Number,DAY([0]!Loan_Start))</definedName>
    <definedName name="Payment_Date" localSheetId="3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5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7">DATE(YEAR([0]!Loan_Start),MONTH([0]!Loan_Start)+Payment_Number,DAY([0]!Loan_Start))</definedName>
    <definedName name="Payment_Date" localSheetId="9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hBM">[28]Q6!#REF!</definedName>
    <definedName name="pchBMG">#REF!</definedName>
    <definedName name="pchBX">[28]Q6!#REF!</definedName>
    <definedName name="pchBXG">#REF!</definedName>
    <definedName name="pchNM_R">[55]Q1!$E$42:$AH$42</definedName>
    <definedName name="pchNMG_R">[55]Q1!$E$45:$AH$45</definedName>
    <definedName name="pchNX_R">[55]Q1!$E$33:$AH$33</definedName>
    <definedName name="pchNXG_R">[55]Q1!$E$36:$AH$36</definedName>
    <definedName name="PCPI">[28]Q3!$E$25:$AH$25</definedName>
    <definedName name="PCPI.ARQ">#REF!</definedName>
    <definedName name="PCPI.Q">#REF!</definedName>
    <definedName name="PCPI.YOY">#REF!</definedName>
    <definedName name="PCPIE">[28]Q3!$E$28:$AH$28</definedName>
    <definedName name="PCPIG">[28]Q3!$E$26:$AH$26</definedName>
    <definedName name="PCshare">#REF!</definedName>
    <definedName name="PCTOFGDP">#REF!</definedName>
    <definedName name="PEACEAGR">#REF!</definedName>
    <definedName name="PERDIDAS">#REF!</definedName>
    <definedName name="PERE96">#REF!</definedName>
    <definedName name="PERIODO">[9]CONSULTA!$AU$8:$AU$16</definedName>
    <definedName name="PESP">[35]Base!#REF!</definedName>
    <definedName name="pesp_1">[35]Base!#REF!</definedName>
    <definedName name="PESPF">[35]Base!#REF!</definedName>
    <definedName name="Petroecuador">#REF!</definedName>
    <definedName name="PEX">[59]SUPUESTOS!A$14</definedName>
    <definedName name="PF">#REF!</definedName>
    <definedName name="pib_int">#REF!</definedName>
    <definedName name="pib98j">[23]Programa!#REF!</definedName>
    <definedName name="pib98s">[23]Programa!#REF!</definedName>
    <definedName name="PIBCORD">'[12]PIB corr'!#REF!</definedName>
    <definedName name="PIBORO">'[12]PIB corr'!#REF!</definedName>
    <definedName name="PIBporSECT">#REF!</definedName>
    <definedName name="pit" hidden="1">{"Riqfin97",#N/A,FALSE,"Tran";"Riqfinpro",#N/A,FALSE,"Tran"}</definedName>
    <definedName name="pit_1" hidden="1">{"Riqfin97",#N/A,FALSE,"Tran";"Riqfinpro",#N/A,FALSE,"Tran"}</definedName>
    <definedName name="pit_1_1" hidden="1">{"Riqfin97",#N/A,FALSE,"Tran";"Riqfinpro",#N/A,FALSE,"Tran"}</definedName>
    <definedName name="pit_1_2" hidden="1">{"Riqfin97",#N/A,FALSE,"Tran";"Riqfinpro",#N/A,FALSE,"Tran"}</definedName>
    <definedName name="pit_1_3" hidden="1">{"Riqfin97",#N/A,FALSE,"Tran";"Riqfinpro",#N/A,FALSE,"Tran"}</definedName>
    <definedName name="pit_1_4" hidden="1">{"Riqfin97",#N/A,FALSE,"Tran";"Riqfinpro",#N/A,FALSE,"Tran"}</definedName>
    <definedName name="pit_2" hidden="1">{"Riqfin97",#N/A,FALSE,"Tran";"Riqfinpro",#N/A,FALSE,"Tran"}</definedName>
    <definedName name="pit_3" hidden="1">{"Riqfin97",#N/A,FALSE,"Tran";"Riqfinpro",#N/A,FALSE,"Tran"}</definedName>
    <definedName name="pit_4" hidden="1">{"Riqfin97",#N/A,FALSE,"Tran";"Riqfinpro",#N/A,FALSE,"Tran"}</definedName>
    <definedName name="PK">#REF!</definedName>
    <definedName name="plame">#REF!</definedName>
    <definedName name="plame2000">#REF!</definedName>
    <definedName name="plame2001">#REF!</definedName>
    <definedName name="plame2002">#REF!</definedName>
    <definedName name="plame2003">#REF!</definedName>
    <definedName name="plame98">[23]Programa!#REF!</definedName>
    <definedName name="plame98j">[23]Programa!#REF!</definedName>
    <definedName name="plame98s">#REF!</definedName>
    <definedName name="plame99">#REF!</definedName>
    <definedName name="PLATA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98">[23]Programa!#REF!</definedName>
    <definedName name="plazo98j">[23]Programa!#REF!</definedName>
    <definedName name="plazo98s">#REF!</definedName>
    <definedName name="plazo99">#REF!</definedName>
    <definedName name="PM">[35]Base!$CS1</definedName>
    <definedName name="PMC">[35]Base!$CU1</definedName>
    <definedName name="pmdoll">[35]Base!$CT1</definedName>
    <definedName name="POLLO">#REF!</definedName>
    <definedName name="Ports">#REF!</definedName>
    <definedName name="posnet2">#REF!</definedName>
    <definedName name="pp" hidden="1">{"Riqfin97",#N/A,FALSE,"Tran";"Riqfinpro",#N/A,FALSE,"Tran"}</definedName>
    <definedName name="pp_1" hidden="1">{"Riqfin97",#N/A,FALSE,"Tran";"Riqfinpro",#N/A,FALSE,"Tran"}</definedName>
    <definedName name="pp_1_1" hidden="1">{"Riqfin97",#N/A,FALSE,"Tran";"Riqfinpro",#N/A,FALSE,"Tran"}</definedName>
    <definedName name="pp_1_2" hidden="1">{"Riqfin97",#N/A,FALSE,"Tran";"Riqfinpro",#N/A,FALSE,"Tran"}</definedName>
    <definedName name="pp_1_3" hidden="1">{"Riqfin97",#N/A,FALSE,"Tran";"Riqfinpro",#N/A,FALSE,"Tran"}</definedName>
    <definedName name="pp_1_4" hidden="1">{"Riqfin97",#N/A,FALSE,"Tran";"Riqfinpro",#N/A,FALSE,"Tran"}</definedName>
    <definedName name="pp_2" hidden="1">{"Riqfin97",#N/A,FALSE,"Tran";"Riqfinpro",#N/A,FALSE,"Tran"}</definedName>
    <definedName name="pp_3" hidden="1">{"Riqfin97",#N/A,FALSE,"Tran";"Riqfinpro",#N/A,FALSE,"Tran"}</definedName>
    <definedName name="pp_4" hidden="1">{"Riqfin97",#N/A,FALSE,"Tran";"Riqfinpro",#N/A,FALSE,"Tran"}</definedName>
    <definedName name="PPET">[35]Base!#REF!</definedName>
    <definedName name="ppp" hidden="1">{"Riqfin97",#N/A,FALSE,"Tran";"Riqfinpro",#N/A,FALSE,"Tran"}</definedName>
    <definedName name="ppp_1" hidden="1">{"Riqfin97",#N/A,FALSE,"Tran";"Riqfinpro",#N/A,FALSE,"Tran"}</definedName>
    <definedName name="ppp_1_1" hidden="1">{"Riqfin97",#N/A,FALSE,"Tran";"Riqfinpro",#N/A,FALSE,"Tran"}</definedName>
    <definedName name="ppp_1_2" hidden="1">{"Riqfin97",#N/A,FALSE,"Tran";"Riqfinpro",#N/A,FALSE,"Tran"}</definedName>
    <definedName name="ppp_1_3" hidden="1">{"Riqfin97",#N/A,FALSE,"Tran";"Riqfinpro",#N/A,FALSE,"Tran"}</definedName>
    <definedName name="ppp_1_4" hidden="1">{"Riqfin97",#N/A,FALSE,"Tran";"Riqfinpro",#N/A,FALSE,"Tran"}</definedName>
    <definedName name="ppp_2" hidden="1">{"Riqfin97",#N/A,FALSE,"Tran";"Riqfinpro",#N/A,FALSE,"Tran"}</definedName>
    <definedName name="ppp_3" hidden="1">{"Riqfin97",#N/A,FALSE,"Tran";"Riqfinpro",#N/A,FALSE,"Tran"}</definedName>
    <definedName name="ppp_4" hidden="1">{"Riqfin97",#N/A,FALSE,"Tran";"Riqfinpro",#N/A,FALSE,"Tran"}</definedName>
    <definedName name="pppppp" hidden="1">{"Riqfin97",#N/A,FALSE,"Tran";"Riqfinpro",#N/A,FALSE,"Tran"}</definedName>
    <definedName name="pppppp_1" hidden="1">{"Riqfin97",#N/A,FALSE,"Tran";"Riqfinpro",#N/A,FALSE,"Tran"}</definedName>
    <definedName name="pppppp_1_1" hidden="1">{"Riqfin97",#N/A,FALSE,"Tran";"Riqfinpro",#N/A,FALSE,"Tran"}</definedName>
    <definedName name="pppppp_1_2" hidden="1">{"Riqfin97",#N/A,FALSE,"Tran";"Riqfinpro",#N/A,FALSE,"Tran"}</definedName>
    <definedName name="pppppp_1_3" hidden="1">{"Riqfin97",#N/A,FALSE,"Tran";"Riqfinpro",#N/A,FALSE,"Tran"}</definedName>
    <definedName name="pppppp_1_4" hidden="1">{"Riqfin97",#N/A,FALSE,"Tran";"Riqfinpro",#N/A,FALSE,"Tran"}</definedName>
    <definedName name="pppppp_2" hidden="1">{"Riqfin97",#N/A,FALSE,"Tran";"Riqfinpro",#N/A,FALSE,"Tran"}</definedName>
    <definedName name="pppppp_3" hidden="1">{"Riqfin97",#N/A,FALSE,"Tran";"Riqfinpro",#N/A,FALSE,"Tran"}</definedName>
    <definedName name="pppppp_4" hidden="1">{"Riqfin97",#N/A,FALSE,"Tran";"Riqfinpro",#N/A,FALSE,"Tran"}</definedName>
    <definedName name="PPPWGT">[28]Q2!$E$65:$AH$65</definedName>
    <definedName name="pps" hidden="1">{"Tab1",#N/A,FALSE,"P";"Tab2",#N/A,FALSE,"P"}</definedName>
    <definedName name="PRECIOCIFBANANO">#REF!</definedName>
    <definedName name="pri">#REF!</definedName>
    <definedName name="primero">#REF!</definedName>
    <definedName name="Princ">#REF!</definedName>
    <definedName name="Principal_Fuentes">#REF!</definedName>
    <definedName name="Principal_Usos">#REF!</definedName>
    <definedName name="print">#REF!</definedName>
    <definedName name="_xlnm.Print_Area" localSheetId="1">'1. Saldos SPNF 2011-2020'!$A$1:$F$57</definedName>
    <definedName name="_xlnm.Print_Area" localSheetId="19">'18. Resumen Servicio'!$A$1:$N$12</definedName>
    <definedName name="_xlnm.Print_Area" localSheetId="20">'19. Progr. Mensual DEm'!$A$1:$N$36</definedName>
    <definedName name="_xlnm.Print_Area" localSheetId="0">Portada!$A$1:$G$44</definedName>
    <definedName name="_xlnm.Print_Area">#REF!</definedName>
    <definedName name="Print_Area_MI">[99]A!#REF!</definedName>
    <definedName name="Print_Area_Reset">OFFSET(Full_Print,0,0,Last_Row)</definedName>
    <definedName name="Print_Area_T4">'[100]Table 4'!$A$5:$L$85</definedName>
    <definedName name="Print_Area_T5">'[100]Table 5'!$A$2:$L$56</definedName>
    <definedName name="Print_Area_T6">'[100]Table 6'!$A$1:$AF$86</definedName>
    <definedName name="_xlnm.Print_Titles" localSheetId="16">'15.Deuda Interna- Plan de pago'!$A:$A,'15.Deuda Interna- Plan de pago'!$8:$8</definedName>
    <definedName name="_xlnm.Print_Titles" localSheetId="17">'16. Resumen Plan de Pago'!$A:$A,'16. Resumen Plan de Pago'!$8:$8</definedName>
    <definedName name="_xlnm.Print_Titles" localSheetId="9">'9 Alivios DE- Plan de pago'!$A:$A,'9 Alivios DE- Plan de pago'!$8:$8</definedName>
    <definedName name="_xlnm.Print_Titles">[115]Q5!$A:$C,[115]Q5!$1:$7</definedName>
    <definedName name="Print_Titles2">#REF!,#REF!</definedName>
    <definedName name="PRINTMACRO">#REF!</definedName>
    <definedName name="PrintThis_Links">[28]Links!$A$1:$F$33</definedName>
    <definedName name="PRIV0">[101]gas112601!#REF!</definedName>
    <definedName name="PRIV00">[101]gas112601!#REF!</definedName>
    <definedName name="PRIV1">[101]gas112601!#REF!</definedName>
    <definedName name="PRIV11">[101]gas112601!#REF!</definedName>
    <definedName name="PRIV2">[101]gas112601!#REF!</definedName>
    <definedName name="PRIV22">[101]gas112601!#REF!</definedName>
    <definedName name="PRIV3">[101]gas112601!#REF!</definedName>
    <definedName name="PRIV33">[101]gas112601!#REF!</definedName>
    <definedName name="PROG">'[34]Assumptions:Cash Flow'!$B$2:$J$72</definedName>
    <definedName name="progra">#REF!</definedName>
    <definedName name="PROJ">[34]Assumptions:Fund!$B$2:$N$57</definedName>
    <definedName name="promedio">[102]PROMEDIO!$A$97:$G$121,[102]PROMEDIO!$A$248:$G$272</definedName>
    <definedName name="prphalf">[103]Sheet4!$C$3:$G$57</definedName>
    <definedName name="PRPINTSEPT">[104]STOCK!$D$4:$W$102</definedName>
    <definedName name="PUBL00">[101]gas112601!#REF!</definedName>
    <definedName name="PUBL11">[101]gas112601!#REF!</definedName>
    <definedName name="PUBL2">[101]gas112601!#REF!</definedName>
    <definedName name="PUBL22">[101]gas112601!#REF!</definedName>
    <definedName name="PUBL33">[101]gas112601!#REF!</definedName>
    <definedName name="PUBL5">[101]gas112601!#REF!</definedName>
    <definedName name="PUBL55">[101]gas112601!#REF!</definedName>
    <definedName name="PUBL6">[101]gas112601!#REF!</definedName>
    <definedName name="PUBL66">[101]gas112601!#REF!</definedName>
    <definedName name="PX">[35]Base!$CV1</definedName>
    <definedName name="pxdoll">[35]Base!$CW1</definedName>
    <definedName name="PY">[35]Base!$CX1</definedName>
    <definedName name="Q6_">#REF!</definedName>
    <definedName name="qaz" hidden="1">{"Tab1",#N/A,FALSE,"P";"Tab2",#N/A,FALSE,"P"}</definedName>
    <definedName name="qaz_1" hidden="1">{"Tab1",#N/A,FALSE,"P";"Tab2",#N/A,FALSE,"P"}</definedName>
    <definedName name="qaz_1_1" hidden="1">{"Tab1",#N/A,FALSE,"P";"Tab2",#N/A,FALSE,"P"}</definedName>
    <definedName name="qaz_1_2" hidden="1">{"Tab1",#N/A,FALSE,"P";"Tab2",#N/A,FALSE,"P"}</definedName>
    <definedName name="qaz_1_3" hidden="1">{"Tab1",#N/A,FALSE,"P";"Tab2",#N/A,FALSE,"P"}</definedName>
    <definedName name="qaz_1_4" hidden="1">{"Tab1",#N/A,FALSE,"P";"Tab2",#N/A,FALSE,"P"}</definedName>
    <definedName name="qaz_2" hidden="1">{"Tab1",#N/A,FALSE,"P";"Tab2",#N/A,FALSE,"P"}</definedName>
    <definedName name="qaz_3" hidden="1">{"Tab1",#N/A,FALSE,"P";"Tab2",#N/A,FALSE,"P"}</definedName>
    <definedName name="qaz_4" hidden="1">{"Tab1",#N/A,FALSE,"P";"Tab2",#N/A,FALSE,"P"}</definedName>
    <definedName name="qer" hidden="1">{"Tab1",#N/A,FALSE,"P";"Tab2",#N/A,FALSE,"P"}</definedName>
    <definedName name="qer_1" hidden="1">{"Tab1",#N/A,FALSE,"P";"Tab2",#N/A,FALSE,"P"}</definedName>
    <definedName name="qer_1_1" hidden="1">{"Tab1",#N/A,FALSE,"P";"Tab2",#N/A,FALSE,"P"}</definedName>
    <definedName name="qer_1_2" hidden="1">{"Tab1",#N/A,FALSE,"P";"Tab2",#N/A,FALSE,"P"}</definedName>
    <definedName name="qer_1_3" hidden="1">{"Tab1",#N/A,FALSE,"P";"Tab2",#N/A,FALSE,"P"}</definedName>
    <definedName name="qer_1_4" hidden="1">{"Tab1",#N/A,FALSE,"P";"Tab2",#N/A,FALSE,"P"}</definedName>
    <definedName name="qer_2" hidden="1">{"Tab1",#N/A,FALSE,"P";"Tab2",#N/A,FALSE,"P"}</definedName>
    <definedName name="qer_3" hidden="1">{"Tab1",#N/A,FALSE,"P";"Tab2",#N/A,FALSE,"P"}</definedName>
    <definedName name="qer_4" hidden="1">{"Tab1",#N/A,FALSE,"P";"Tab2",#N/A,FALSE,"P"}</definedName>
    <definedName name="QFISCAL">'[31]Quarterly Raw Data'!#REF!</definedName>
    <definedName name="qq" hidden="1">'[91]J(Priv.Cap)'!#REF!</definedName>
    <definedName name="qqq" hidden="1">{"Minpmon",#N/A,FALSE,"Monthinput"}</definedName>
    <definedName name="qqqqq" hidden="1">{"Minpmon",#N/A,FALSE,"Monthinput"}</definedName>
    <definedName name="qqqqq_1" hidden="1">{"Minpmon",#N/A,FALSE,"Monthinput"}</definedName>
    <definedName name="qqqqq_1_1" hidden="1">{"Minpmon",#N/A,FALSE,"Monthinput"}</definedName>
    <definedName name="qqqqq_1_2" hidden="1">{"Minpmon",#N/A,FALSE,"Monthinput"}</definedName>
    <definedName name="qqqqq_1_3" hidden="1">{"Minpmon",#N/A,FALSE,"Monthinput"}</definedName>
    <definedName name="qqqqq_1_4" hidden="1">{"Minpmon",#N/A,FALSE,"Monthinput"}</definedName>
    <definedName name="qqqqq_2" hidden="1">{"Minpmon",#N/A,FALSE,"Monthinput"}</definedName>
    <definedName name="qqqqq_3" hidden="1">{"Minpmon",#N/A,FALSE,"Monthinput"}</definedName>
    <definedName name="qqqqq_4" hidden="1">{"Minpmon",#N/A,FALSE,"Monthinput"}</definedName>
    <definedName name="qqqqqq" hidden="1">{"Riqfin97",#N/A,FALSE,"Tran";"Riqfinpro",#N/A,FALSE,"Tran"}</definedName>
    <definedName name="qqqqqqqqqq" hidden="1">{"Riqfin97",#N/A,FALSE,"Tran";"Riqfinpro",#N/A,FALSE,"Tran"}</definedName>
    <definedName name="qqqqqqqqqqqqq" hidden="1">{"Tab1",#N/A,FALSE,"P";"Tab2",#N/A,FALSE,"P"}</definedName>
    <definedName name="qqqqqqqqqqqqq_1" hidden="1">{"Tab1",#N/A,FALSE,"P";"Tab2",#N/A,FALSE,"P"}</definedName>
    <definedName name="qqqqqqqqqqqqq_1_1" hidden="1">{"Tab1",#N/A,FALSE,"P";"Tab2",#N/A,FALSE,"P"}</definedName>
    <definedName name="qqqqqqqqqqqqq_1_2" hidden="1">{"Tab1",#N/A,FALSE,"P";"Tab2",#N/A,FALSE,"P"}</definedName>
    <definedName name="qqqqqqqqqqqqq_1_3" hidden="1">{"Tab1",#N/A,FALSE,"P";"Tab2",#N/A,FALSE,"P"}</definedName>
    <definedName name="qqqqqqqqqqqqq_1_4" hidden="1">{"Tab1",#N/A,FALSE,"P";"Tab2",#N/A,FALSE,"P"}</definedName>
    <definedName name="qqqqqqqqqqqqq_2" hidden="1">{"Tab1",#N/A,FALSE,"P";"Tab2",#N/A,FALSE,"P"}</definedName>
    <definedName name="qqqqqqqqqqqqq_3" hidden="1">{"Tab1",#N/A,FALSE,"P";"Tab2",#N/A,FALSE,"P"}</definedName>
    <definedName name="qqqqqqqqqqqqq_4" hidden="1">{"Tab1",#N/A,FALSE,"P";"Tab2",#N/A,FALSE,"P"}</definedName>
    <definedName name="qqw">#N/A</definedName>
    <definedName name="QTAB7">'[31]Quarterly MacroFlow'!#REF!</definedName>
    <definedName name="QTAB7A">'[31]Quarterly MacroFlow'!#REF!</definedName>
    <definedName name="qw" hidden="1">{"Riqfin97",#N/A,FALSE,"Tran";"Riqfinpro",#N/A,FALSE,"Tran"}</definedName>
    <definedName name="qw_1" hidden="1">{"Riqfin97",#N/A,FALSE,"Tran";"Riqfinpro",#N/A,FALSE,"Tran"}</definedName>
    <definedName name="qw_1_1" hidden="1">{"Riqfin97",#N/A,FALSE,"Tran";"Riqfinpro",#N/A,FALSE,"Tran"}</definedName>
    <definedName name="qw_1_2" hidden="1">{"Riqfin97",#N/A,FALSE,"Tran";"Riqfinpro",#N/A,FALSE,"Tran"}</definedName>
    <definedName name="qw_1_3" hidden="1">{"Riqfin97",#N/A,FALSE,"Tran";"Riqfinpro",#N/A,FALSE,"Tran"}</definedName>
    <definedName name="qw_1_4" hidden="1">{"Riqfin97",#N/A,FALSE,"Tran";"Riqfinpro",#N/A,FALSE,"Tran"}</definedName>
    <definedName name="qw_2" hidden="1">{"Riqfin97",#N/A,FALSE,"Tran";"Riqfinpro",#N/A,FALSE,"Tran"}</definedName>
    <definedName name="qw_3" hidden="1">{"Riqfin97",#N/A,FALSE,"Tran";"Riqfinpro",#N/A,FALSE,"Tran"}</definedName>
    <definedName name="qw_4" hidden="1">{"Riqfin97",#N/A,FALSE,"Tran";"Riqfinpro",#N/A,FALSE,"Tran"}</definedName>
    <definedName name="qwer" hidden="1">{"Tab1",#N/A,FALSE,"P";"Tab2",#N/A,FALSE,"P"}</definedName>
    <definedName name="qwereq" hidden="1">{"Tab1",#N/A,FALSE,"P";"Tab2",#N/A,FALSE,"P"}</definedName>
    <definedName name="qwereq_1" hidden="1">{"Tab1",#N/A,FALSE,"P";"Tab2",#N/A,FALSE,"P"}</definedName>
    <definedName name="qwereq_1_1" hidden="1">{"Tab1",#N/A,FALSE,"P";"Tab2",#N/A,FALSE,"P"}</definedName>
    <definedName name="qwereq_1_2" hidden="1">{"Tab1",#N/A,FALSE,"P";"Tab2",#N/A,FALSE,"P"}</definedName>
    <definedName name="qwereq_1_3" hidden="1">{"Tab1",#N/A,FALSE,"P";"Tab2",#N/A,FALSE,"P"}</definedName>
    <definedName name="qwereq_1_4" hidden="1">{"Tab1",#N/A,FALSE,"P";"Tab2",#N/A,FALSE,"P"}</definedName>
    <definedName name="qwereq_2" hidden="1">{"Tab1",#N/A,FALSE,"P";"Tab2",#N/A,FALSE,"P"}</definedName>
    <definedName name="qwereq_3" hidden="1">{"Tab1",#N/A,FALSE,"P";"Tab2",#N/A,FALSE,"P"}</definedName>
    <definedName name="qwereq_4" hidden="1">{"Tab1",#N/A,FALSE,"P";"Tab2",#N/A,FALSE,"P"}</definedName>
    <definedName name="r_1">[35]Base!$CY1048576</definedName>
    <definedName name="R_GaCo">#REF!</definedName>
    <definedName name="RANGLIST">#REF!</definedName>
    <definedName name="RBC">[35]Base!$CZ1</definedName>
    <definedName name="rbc_1">[35]Base!$CZ1048576</definedName>
    <definedName name="Realprint">#REF!</definedName>
    <definedName name="RECATA">#REF!</definedName>
    <definedName name="RECLI">#REF!</definedName>
    <definedName name="_xlnm.Recorder">#REF!</definedName>
    <definedName name="RECTO">#REF!</definedName>
    <definedName name="RECUSOS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GISTERALL">#REF!</definedName>
    <definedName name="Reimbursement">"Reembolso"</definedName>
    <definedName name="Remuneraciones">#REF!</definedName>
    <definedName name="renegocia">[23]Programa!#REF!</definedName>
    <definedName name="rep_tasas">#REF!</definedName>
    <definedName name="rerer2" hidden="1">{"Tab1",#N/A,FALSE,"P";"Tab2",#N/A,FALSE,"P"}</definedName>
    <definedName name="rerer2_1" hidden="1">{"Tab1",#N/A,FALSE,"P";"Tab2",#N/A,FALSE,"P"}</definedName>
    <definedName name="rerer2_1_1" hidden="1">{"Tab1",#N/A,FALSE,"P";"Tab2",#N/A,FALSE,"P"}</definedName>
    <definedName name="rerer2_1_2" hidden="1">{"Tab1",#N/A,FALSE,"P";"Tab2",#N/A,FALSE,"P"}</definedName>
    <definedName name="rerer2_1_3" hidden="1">{"Tab1",#N/A,FALSE,"P";"Tab2",#N/A,FALSE,"P"}</definedName>
    <definedName name="rerer2_1_4" hidden="1">{"Tab1",#N/A,FALSE,"P";"Tab2",#N/A,FALSE,"P"}</definedName>
    <definedName name="rerer2_2" hidden="1">{"Tab1",#N/A,FALSE,"P";"Tab2",#N/A,FALSE,"P"}</definedName>
    <definedName name="rerer2_3" hidden="1">{"Tab1",#N/A,FALSE,"P";"Tab2",#N/A,FALSE,"P"}</definedName>
    <definedName name="rerer2_4" hidden="1">{"Tab1",#N/A,FALSE,"P";"Tab2",#N/A,FALSE,"P"}</definedName>
    <definedName name="RES">#REF!</definedName>
    <definedName name="RESEMI_1">[35]Base!$BH1048576</definedName>
    <definedName name="RESERVAS">#REF!</definedName>
    <definedName name="RESF">#REF!</definedName>
    <definedName name="RESLT">[35]Base!$DA1</definedName>
    <definedName name="reslt_1">[35]Base!$DA1048576</definedName>
    <definedName name="RESPIB2">[35]Base!$DB1</definedName>
    <definedName name="respib2_1">[35]Base!$DB1048576</definedName>
    <definedName name="RESTNFPS">#REF!</definedName>
    <definedName name="RESTNFPS_">#REF!</definedName>
    <definedName name="RESUM">#REF!</definedName>
    <definedName name="RESUMEN" localSheetId="1">'[6]prog-2003'!#REF!</definedName>
    <definedName name="RESUMEN">'[7]prog-2003'!#REF!</definedName>
    <definedName name="resumenfff">#REF!</definedName>
    <definedName name="RESUMENPIB" localSheetId="1">'[6]prog-2003'!#REF!</definedName>
    <definedName name="RESUMENPIB">'[7]prog-2003'!#REF!</definedName>
    <definedName name="reumen">#REF!</definedName>
    <definedName name="REVENUE_">#REF!</definedName>
    <definedName name="Revisions">#REF!</definedName>
    <definedName name="rf">[23]Programa!#REF!</definedName>
    <definedName name="RFSP">#REF!</definedName>
    <definedName name="rft" hidden="1">{"Riqfin97",#N/A,FALSE,"Tran";"Riqfinpro",#N/A,FALSE,"Tran"}</definedName>
    <definedName name="rft_1" hidden="1">{"Riqfin97",#N/A,FALSE,"Tran";"Riqfinpro",#N/A,FALSE,"Tran"}</definedName>
    <definedName name="rft_1_1" hidden="1">{"Riqfin97",#N/A,FALSE,"Tran";"Riqfinpro",#N/A,FALSE,"Tran"}</definedName>
    <definedName name="rft_1_2" hidden="1">{"Riqfin97",#N/A,FALSE,"Tran";"Riqfinpro",#N/A,FALSE,"Tran"}</definedName>
    <definedName name="rft_1_3" hidden="1">{"Riqfin97",#N/A,FALSE,"Tran";"Riqfinpro",#N/A,FALSE,"Tran"}</definedName>
    <definedName name="rft_1_4" hidden="1">{"Riqfin97",#N/A,FALSE,"Tran";"Riqfinpro",#N/A,FALSE,"Tran"}</definedName>
    <definedName name="rft_2" hidden="1">{"Riqfin97",#N/A,FALSE,"Tran";"Riqfinpro",#N/A,FALSE,"Tran"}</definedName>
    <definedName name="rft_3" hidden="1">{"Riqfin97",#N/A,FALSE,"Tran";"Riqfinpro",#N/A,FALSE,"Tran"}</definedName>
    <definedName name="rft_4" hidden="1">{"Riqfin97",#N/A,FALSE,"Tran";"Riqfinpro",#N/A,FALSE,"Tran"}</definedName>
    <definedName name="rfv" hidden="1">{"Tab1",#N/A,FALSE,"P";"Tab2",#N/A,FALSE,"P"}</definedName>
    <definedName name="rfv_1" hidden="1">{"Tab1",#N/A,FALSE,"P";"Tab2",#N/A,FALSE,"P"}</definedName>
    <definedName name="rfv_1_1" hidden="1">{"Tab1",#N/A,FALSE,"P";"Tab2",#N/A,FALSE,"P"}</definedName>
    <definedName name="rfv_1_2" hidden="1">{"Tab1",#N/A,FALSE,"P";"Tab2",#N/A,FALSE,"P"}</definedName>
    <definedName name="rfv_1_3" hidden="1">{"Tab1",#N/A,FALSE,"P";"Tab2",#N/A,FALSE,"P"}</definedName>
    <definedName name="rfv_1_4" hidden="1">{"Tab1",#N/A,FALSE,"P";"Tab2",#N/A,FALSE,"P"}</definedName>
    <definedName name="rfv_2" hidden="1">{"Tab1",#N/A,FALSE,"P";"Tab2",#N/A,FALSE,"P"}</definedName>
    <definedName name="rfv_3" hidden="1">{"Tab1",#N/A,FALSE,"P";"Tab2",#N/A,FALSE,"P"}</definedName>
    <definedName name="rfv_4" hidden="1">{"Tab1",#N/A,FALSE,"P";"Tab2",#N/A,FALSE,"P"}</definedName>
    <definedName name="RgCcode">[105]EERProfile!$B$2</definedName>
    <definedName name="RgCName">[105]EERProfile!$A$2</definedName>
    <definedName name="RGDPA">#REF!</definedName>
    <definedName name="RgFdBaseYr">[105]EERProfile!$O$2</definedName>
    <definedName name="RgFdBper">[105]EERProfile!$M$2</definedName>
    <definedName name="RgFdDefBaseYr">[105]EERProfile!$P$2</definedName>
    <definedName name="RgFdEper">[105]EERProfile!$N$2</definedName>
    <definedName name="RgFdGrFoot">[105]EERProfile!$AC$2</definedName>
    <definedName name="RgFdGrSeries">[105]EERProfile!$AA$2:$AA$7</definedName>
    <definedName name="RgFdGrSeriesVal">[105]EERProfile!$AB$2:$AB$7</definedName>
    <definedName name="RgFdGrType">[105]EERProfile!$Z$2</definedName>
    <definedName name="RgFdPartCseries">[105]EERProfile!$K$2</definedName>
    <definedName name="RgFdPartCsource">#REF!</definedName>
    <definedName name="RgFdPartEseries">#REF!</definedName>
    <definedName name="RgFdPartEsource">#REF!</definedName>
    <definedName name="RgFdPartUserFile">[105]EERProfile!$L$2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[105]EERProfile!$G$2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gwerg" hidden="1">{"Minpmon",#N/A,FALSE,"Monthinput"}</definedName>
    <definedName name="rgwerg_1" hidden="1">{"Minpmon",#N/A,FALSE,"Monthinput"}</definedName>
    <definedName name="rgwerg_1_1" hidden="1">{"Minpmon",#N/A,FALSE,"Monthinput"}</definedName>
    <definedName name="rgwerg_1_2" hidden="1">{"Minpmon",#N/A,FALSE,"Monthinput"}</definedName>
    <definedName name="rgwerg_1_3" hidden="1">{"Minpmon",#N/A,FALSE,"Monthinput"}</definedName>
    <definedName name="rgwerg_1_4" hidden="1">{"Minpmon",#N/A,FALSE,"Monthinput"}</definedName>
    <definedName name="rgwerg_2" hidden="1">{"Minpmon",#N/A,FALSE,"Monthinput"}</definedName>
    <definedName name="rgwerg_3" hidden="1">{"Minpmon",#N/A,FALSE,"Monthinput"}</definedName>
    <definedName name="rgwerg_4" hidden="1">{"Minpmon",#N/A,FALSE,"Monthinput"}</definedName>
    <definedName name="RIN">#REF!</definedName>
    <definedName name="RINB" hidden="1">{"'RIN-INTRANET'!$A$1:$K$71"}</definedName>
    <definedName name="RINB_1" hidden="1">{"'RIN-INTRANET'!$A$1:$K$71"}</definedName>
    <definedName name="RINB_1_1" hidden="1">{"'RIN-INTRANET'!$A$1:$K$71"}</definedName>
    <definedName name="RINB_1_1_1" hidden="1">{"'RIN-INTRANET'!$A$1:$K$71"}</definedName>
    <definedName name="RINB_1_1_2" hidden="1">{"'RIN-INTRANET'!$A$1:$K$71"}</definedName>
    <definedName name="RINB_1_1_3" hidden="1">{"'RIN-INTRANET'!$A$1:$K$71"}</definedName>
    <definedName name="RINB_1_1_4" hidden="1">{"'RIN-INTRANET'!$A$1:$K$71"}</definedName>
    <definedName name="RINB_1_2" hidden="1">{"'RIN-INTRANET'!$A$1:$K$71"}</definedName>
    <definedName name="RINB_1_2_1" hidden="1">{"'RIN-INTRANET'!$A$1:$K$71"}</definedName>
    <definedName name="RINB_1_2_2" hidden="1">{"'RIN-INTRANET'!$A$1:$K$71"}</definedName>
    <definedName name="RINB_1_2_3" hidden="1">{"'RIN-INTRANET'!$A$1:$K$71"}</definedName>
    <definedName name="RINB_1_3" hidden="1">{"'RIN-INTRANET'!$A$1:$K$71"}</definedName>
    <definedName name="RINB_1_4" hidden="1">{"'RIN-INTRANET'!$A$1:$K$71"}</definedName>
    <definedName name="RINB_1_5" hidden="1">{"'RIN-INTRANET'!$A$1:$K$71"}</definedName>
    <definedName name="RINB_2" hidden="1">{"'RIN-INTRANET'!$A$1:$K$71"}</definedName>
    <definedName name="RINB_2_1" hidden="1">{"'RIN-INTRANET'!$A$1:$K$71"}</definedName>
    <definedName name="RINB_2_2" hidden="1">{"'RIN-INTRANET'!$A$1:$K$71"}</definedName>
    <definedName name="RINB_2_3" hidden="1">{"'RIN-INTRANET'!$A$1:$K$71"}</definedName>
    <definedName name="RINB_2_4" hidden="1">{"'RIN-INTRANET'!$A$1:$K$71"}</definedName>
    <definedName name="RINB_3" hidden="1">{"'RIN-INTRANET'!$A$1:$K$71"}</definedName>
    <definedName name="RINB_4" hidden="1">{"'RIN-INTRANET'!$A$1:$K$71"}</definedName>
    <definedName name="RINB_5" hidden="1">{"'RIN-INTRANET'!$A$1:$K$71"}</definedName>
    <definedName name="rinfinpriv">#REF!</definedName>
    <definedName name="rino">#N/A</definedName>
    <definedName name="RIQFIN">#REF!</definedName>
    <definedName name="riqueza1">[29]riqueza!$A$1:$AU$89</definedName>
    <definedName name="riqueza2">[29]riqueza!$A$93:$AU$123</definedName>
    <definedName name="rngDepartmentDrive">[106]Main!$AB$23</definedName>
    <definedName name="rngEMailAddress">[106]Main!$AB$20</definedName>
    <definedName name="rngErrorSort">[28]ErrCheck!$A$4</definedName>
    <definedName name="rngLastSave">[28]Main!$G$19</definedName>
    <definedName name="rngLastSent">[28]Main!$G$18</definedName>
    <definedName name="rngLastUpdate">[28]Links!$D$2</definedName>
    <definedName name="rngNeedsUpdate">[28]Links!$E$2</definedName>
    <definedName name="RNGNM">#REF!</definedName>
    <definedName name="rngQuestChecked">[28]ErrCheck!$A$3</definedName>
    <definedName name="RR">[38]Projections:PDVSA!$B$2:$BH$531</definedName>
    <definedName name="rrr" hidden="1">{"Riqfin97",#N/A,FALSE,"Tran";"Riqfinpro",#N/A,FALSE,"Tran"}</definedName>
    <definedName name="rrr_1" hidden="1">{"Riqfin97",#N/A,FALSE,"Tran";"Riqfinpro",#N/A,FALSE,"Tran"}</definedName>
    <definedName name="rrr_1_1" hidden="1">{"Riqfin97",#N/A,FALSE,"Tran";"Riqfinpro",#N/A,FALSE,"Tran"}</definedName>
    <definedName name="rrr_1_2" hidden="1">{"Riqfin97",#N/A,FALSE,"Tran";"Riqfinpro",#N/A,FALSE,"Tran"}</definedName>
    <definedName name="rrr_1_3" hidden="1">{"Riqfin97",#N/A,FALSE,"Tran";"Riqfinpro",#N/A,FALSE,"Tran"}</definedName>
    <definedName name="rrr_1_4" hidden="1">{"Riqfin97",#N/A,FALSE,"Tran";"Riqfinpro",#N/A,FALSE,"Tran"}</definedName>
    <definedName name="rrr_2" hidden="1">{"Riqfin97",#N/A,FALSE,"Tran";"Riqfinpro",#N/A,FALSE,"Tran"}</definedName>
    <definedName name="rrr_3" hidden="1">{"Riqfin97",#N/A,FALSE,"Tran";"Riqfinpro",#N/A,FALSE,"Tran"}</definedName>
    <definedName name="rrr_4" hidden="1">{"Riqfin97",#N/A,FALSE,"Tran";"Riqfinpro",#N/A,FALSE,"Tran"}</definedName>
    <definedName name="rrrgg" hidden="1">{"Riqfin97",#N/A,FALSE,"Tran";"Riqfinpro",#N/A,FALSE,"Tran"}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hidden="1">{"Tab1",#N/A,FALSE,"P";"Tab2",#N/A,FALSE,"P"}</definedName>
    <definedName name="rrrrrr_1" hidden="1">{"Tab1",#N/A,FALSE,"P";"Tab2",#N/A,FALSE,"P"}</definedName>
    <definedName name="rrrrrr_1_1" hidden="1">{"Tab1",#N/A,FALSE,"P";"Tab2",#N/A,FALSE,"P"}</definedName>
    <definedName name="rrrrrr_1_2" hidden="1">{"Tab1",#N/A,FALSE,"P";"Tab2",#N/A,FALSE,"P"}</definedName>
    <definedName name="rrrrrr_1_3" hidden="1">{"Tab1",#N/A,FALSE,"P";"Tab2",#N/A,FALSE,"P"}</definedName>
    <definedName name="rrrrrr_1_4" hidden="1">{"Tab1",#N/A,FALSE,"P";"Tab2",#N/A,FALSE,"P"}</definedName>
    <definedName name="rrrrrr_2" hidden="1">{"Tab1",#N/A,FALSE,"P";"Tab2",#N/A,FALSE,"P"}</definedName>
    <definedName name="rrrrrr_3" hidden="1">{"Tab1",#N/A,FALSE,"P";"Tab2",#N/A,FALSE,"P"}</definedName>
    <definedName name="rrrrrr_4" hidden="1">{"Tab1",#N/A,FALSE,"P";"Tab2",#N/A,FALSE,"P"}</definedName>
    <definedName name="rrrrrrr" hidden="1">{"Tab1",#N/A,FALSE,"P";"Tab2",#N/A,FALSE,"P"}</definedName>
    <definedName name="rrrrrrr_1" hidden="1">{"Tab1",#N/A,FALSE,"P";"Tab2",#N/A,FALSE,"P"}</definedName>
    <definedName name="rrrrrrr_1_1" hidden="1">{"Tab1",#N/A,FALSE,"P";"Tab2",#N/A,FALSE,"P"}</definedName>
    <definedName name="rrrrrrr_1_2" hidden="1">{"Tab1",#N/A,FALSE,"P";"Tab2",#N/A,FALSE,"P"}</definedName>
    <definedName name="rrrrrrr_1_3" hidden="1">{"Tab1",#N/A,FALSE,"P";"Tab2",#N/A,FALSE,"P"}</definedName>
    <definedName name="rrrrrrr_1_4" hidden="1">{"Tab1",#N/A,FALSE,"P";"Tab2",#N/A,FALSE,"P"}</definedName>
    <definedName name="rrrrrrr_2" hidden="1">{"Tab1",#N/A,FALSE,"P";"Tab2",#N/A,FALSE,"P"}</definedName>
    <definedName name="rrrrrrr_3" hidden="1">{"Tab1",#N/A,FALSE,"P";"Tab2",#N/A,FALSE,"P"}</definedName>
    <definedName name="rrrrrrr_4" hidden="1">{"Tab1",#N/A,FALSE,"P";"Tab2",#N/A,FALSE,"P"}</definedName>
    <definedName name="rrrrrrrrrrrrr" hidden="1">{"Tab1",#N/A,FALSE,"P";"Tab2",#N/A,FALSE,"P"}</definedName>
    <definedName name="rrrrrrrrrrrrr_1" hidden="1">{"Tab1",#N/A,FALSE,"P";"Tab2",#N/A,FALSE,"P"}</definedName>
    <definedName name="rrrrrrrrrrrrr_1_1" hidden="1">{"Tab1",#N/A,FALSE,"P";"Tab2",#N/A,FALSE,"P"}</definedName>
    <definedName name="rrrrrrrrrrrrr_1_2" hidden="1">{"Tab1",#N/A,FALSE,"P";"Tab2",#N/A,FALSE,"P"}</definedName>
    <definedName name="rrrrrrrrrrrrr_1_3" hidden="1">{"Tab1",#N/A,FALSE,"P";"Tab2",#N/A,FALSE,"P"}</definedName>
    <definedName name="rrrrrrrrrrrrr_1_4" hidden="1">{"Tab1",#N/A,FALSE,"P";"Tab2",#N/A,FALSE,"P"}</definedName>
    <definedName name="rrrrrrrrrrrrr_2" hidden="1">{"Tab1",#N/A,FALSE,"P";"Tab2",#N/A,FALSE,"P"}</definedName>
    <definedName name="rrrrrrrrrrrrr_3" hidden="1">{"Tab1",#N/A,FALSE,"P";"Tab2",#N/A,FALSE,"P"}</definedName>
    <definedName name="rrrrrrrrrrrrr_4" hidden="1">{"Tab1",#N/A,FALSE,"P";"Tab2",#N/A,FALSE,"P"}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B">#REF!</definedName>
    <definedName name="rsb_1">[35]Base!$DC1048576</definedName>
    <definedName name="RSB_1ERSEM">#REF!</definedName>
    <definedName name="RSB_2DOSEM">#REF!</definedName>
    <definedName name="RSB_AHAP_40R">#REF!</definedName>
    <definedName name="RSB_Bcos_Des_40R">#REF!</definedName>
    <definedName name="RSB_SOCFIN_40R">#REF!</definedName>
    <definedName name="rt" hidden="1">{"Minpmon",#N/A,FALSE,"Monthinput"}</definedName>
    <definedName name="rt_1" hidden="1">{"Minpmon",#N/A,FALSE,"Monthinput"}</definedName>
    <definedName name="rt_1_1" hidden="1">{"Minpmon",#N/A,FALSE,"Monthinput"}</definedName>
    <definedName name="rt_1_2" hidden="1">{"Minpmon",#N/A,FALSE,"Monthinput"}</definedName>
    <definedName name="rt_1_3" hidden="1">{"Minpmon",#N/A,FALSE,"Monthinput"}</definedName>
    <definedName name="rt_1_4" hidden="1">{"Minpmon",#N/A,FALSE,"Monthinput"}</definedName>
    <definedName name="rt_2" hidden="1">{"Minpmon",#N/A,FALSE,"Monthinput"}</definedName>
    <definedName name="rt_3" hidden="1">{"Minpmon",#N/A,FALSE,"Monthinput"}</definedName>
    <definedName name="rt_4" hidden="1">{"Minpmon",#N/A,FALSE,"Monthinput"}</definedName>
    <definedName name="rte" hidden="1">{"Riqfin97",#N/A,FALSE,"Tran";"Riqfinpro",#N/A,FALSE,"Tran"}</definedName>
    <definedName name="rte_1" hidden="1">{"Riqfin97",#N/A,FALSE,"Tran";"Riqfinpro",#N/A,FALSE,"Tran"}</definedName>
    <definedName name="rte_1_1" hidden="1">{"Riqfin97",#N/A,FALSE,"Tran";"Riqfinpro",#N/A,FALSE,"Tran"}</definedName>
    <definedName name="rte_1_2" hidden="1">{"Riqfin97",#N/A,FALSE,"Tran";"Riqfinpro",#N/A,FALSE,"Tran"}</definedName>
    <definedName name="rte_1_3" hidden="1">{"Riqfin97",#N/A,FALSE,"Tran";"Riqfinpro",#N/A,FALSE,"Tran"}</definedName>
    <definedName name="rte_1_4" hidden="1">{"Riqfin97",#N/A,FALSE,"Tran";"Riqfinpro",#N/A,FALSE,"Tran"}</definedName>
    <definedName name="rte_2" hidden="1">{"Riqfin97",#N/A,FALSE,"Tran";"Riqfinpro",#N/A,FALSE,"Tran"}</definedName>
    <definedName name="rte_3" hidden="1">{"Riqfin97",#N/A,FALSE,"Tran";"Riqfinpro",#N/A,FALSE,"Tran"}</definedName>
    <definedName name="rte_4" hidden="1">{"Riqfin97",#N/A,FALSE,"Tran";"Riqfinpro",#N/A,FALSE,"Tran"}</definedName>
    <definedName name="rtr" hidden="1">{"Main Economic Indicators",#N/A,FALSE,"C"}</definedName>
    <definedName name="rtre" hidden="1">{"Main Economic Indicators",#N/A,FALSE,"C"}</definedName>
    <definedName name="rty" hidden="1">{"Riqfin97",#N/A,FALSE,"Tran";"Riqfinpro",#N/A,FALSE,"Tran"}</definedName>
    <definedName name="rty_1" hidden="1">{"Riqfin97",#N/A,FALSE,"Tran";"Riqfinpro",#N/A,FALSE,"Tran"}</definedName>
    <definedName name="rty_1_1" hidden="1">{"Riqfin97",#N/A,FALSE,"Tran";"Riqfinpro",#N/A,FALSE,"Tran"}</definedName>
    <definedName name="rty_1_2" hidden="1">{"Riqfin97",#N/A,FALSE,"Tran";"Riqfinpro",#N/A,FALSE,"Tran"}</definedName>
    <definedName name="rty_1_3" hidden="1">{"Riqfin97",#N/A,FALSE,"Tran";"Riqfinpro",#N/A,FALSE,"Tran"}</definedName>
    <definedName name="rty_1_4" hidden="1">{"Riqfin97",#N/A,FALSE,"Tran";"Riqfinpro",#N/A,FALSE,"Tran"}</definedName>
    <definedName name="rty_2" hidden="1">{"Riqfin97",#N/A,FALSE,"Tran";"Riqfinpro",#N/A,FALSE,"Tran"}</definedName>
    <definedName name="rty_3" hidden="1">{"Riqfin97",#N/A,FALSE,"Tran";"Riqfinpro",#N/A,FALSE,"Tran"}</definedName>
    <definedName name="rty_4" hidden="1">{"Riqfin97",#N/A,FALSE,"Tran";"Riqfinpro",#N/A,FALSE,"Tran"}</definedName>
    <definedName name="rubros">#REF!</definedName>
    <definedName name="rubros1">#REF!</definedName>
    <definedName name="RUTA" localSheetId="1">'[6]prog-2003'!#REF!</definedName>
    <definedName name="RUTA">'[7]prog-2003'!#REF!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s" hidden="1">[35]Base!$DD1</definedName>
    <definedName name="S.1">#REF!</definedName>
    <definedName name="S.11">#REF!</definedName>
    <definedName name="S.111">#REF!</definedName>
    <definedName name="S.112">#REF!</definedName>
    <definedName name="S.1121">#REF!</definedName>
    <definedName name="S.1122">#REF!</definedName>
    <definedName name="S.12">#REF!</definedName>
    <definedName name="S.121">#REF!</definedName>
    <definedName name="S.122">#REF!</definedName>
    <definedName name="S.1221">#REF!</definedName>
    <definedName name="S.12211">#REF!</definedName>
    <definedName name="S.12212">#REF!</definedName>
    <definedName name="S.12213">#REF!</definedName>
    <definedName name="S.1222">#REF!</definedName>
    <definedName name="S.12221">#REF!</definedName>
    <definedName name="S.12222">#REF!</definedName>
    <definedName name="S.12223">#REF!</definedName>
    <definedName name="S.123">#REF!</definedName>
    <definedName name="S.1231">#REF!</definedName>
    <definedName name="S.1232">#REF!</definedName>
    <definedName name="S.1233">#REF!</definedName>
    <definedName name="S.124">#REF!</definedName>
    <definedName name="S.125">#REF!</definedName>
    <definedName name="S.1251">#REF!</definedName>
    <definedName name="S.12511">#REF!</definedName>
    <definedName name="S.12512">#REF!</definedName>
    <definedName name="S.1252">#REF!</definedName>
    <definedName name="S.12521">#REF!</definedName>
    <definedName name="S.12522">#REF!</definedName>
    <definedName name="S.13">#REF!</definedName>
    <definedName name="S.131">#REF!</definedName>
    <definedName name="S.132">#REF!</definedName>
    <definedName name="S.133">#REF!</definedName>
    <definedName name="S.134">#REF!</definedName>
    <definedName name="S.14">#REF!</definedName>
    <definedName name="S.15">#REF!</definedName>
    <definedName name="S.2">#REF!</definedName>
    <definedName name="sad" hidden="1">{"Riqfin97",#N/A,FALSE,"Tran";"Riqfinpro",#N/A,FALSE,"Tran"}</definedName>
    <definedName name="sad_1" hidden="1">{"Riqfin97",#N/A,FALSE,"Tran";"Riqfinpro",#N/A,FALSE,"Tran"}</definedName>
    <definedName name="sad_1_1" hidden="1">{"Riqfin97",#N/A,FALSE,"Tran";"Riqfinpro",#N/A,FALSE,"Tran"}</definedName>
    <definedName name="sad_1_2" hidden="1">{"Riqfin97",#N/A,FALSE,"Tran";"Riqfinpro",#N/A,FALSE,"Tran"}</definedName>
    <definedName name="sad_1_3" hidden="1">{"Riqfin97",#N/A,FALSE,"Tran";"Riqfinpro",#N/A,FALSE,"Tran"}</definedName>
    <definedName name="sad_1_4" hidden="1">{"Riqfin97",#N/A,FALSE,"Tran";"Riqfinpro",#N/A,FALSE,"Tran"}</definedName>
    <definedName name="sad_2" hidden="1">{"Riqfin97",#N/A,FALSE,"Tran";"Riqfinpro",#N/A,FALSE,"Tran"}</definedName>
    <definedName name="sad_3" hidden="1">{"Riqfin97",#N/A,FALSE,"Tran";"Riqfinpro",#N/A,FALSE,"Tran"}</definedName>
    <definedName name="sad_4" hidden="1">{"Riqfin97",#N/A,FALSE,"Tran";"Riqfinpro",#N/A,FALSE,"Tran"}</definedName>
    <definedName name="SAKDJF">#N/A</definedName>
    <definedName name="Saldo_Mensual">#REF!</definedName>
    <definedName name="Saldo_Semanal">#REF!</definedName>
    <definedName name="SALDOS">[29]FMI!$A$5:$T$77</definedName>
    <definedName name="SALVAR">#REF!</definedName>
    <definedName name="SB">[35]Base!$DF1</definedName>
    <definedName name="sb_1">[35]Base!$DF1048576</definedName>
    <definedName name="sbdfgbvsdg" hidden="1">{"Riqfin97",#N/A,FALSE,"Tran";"Riqfinpro",#N/A,FALSE,"Tran"}</definedName>
    <definedName name="sbdfgbvsdg_1" hidden="1">{"Riqfin97",#N/A,FALSE,"Tran";"Riqfinpro",#N/A,FALSE,"Tran"}</definedName>
    <definedName name="sbdfgbvsdg_1_1" hidden="1">{"Riqfin97",#N/A,FALSE,"Tran";"Riqfinpro",#N/A,FALSE,"Tran"}</definedName>
    <definedName name="sbdfgbvsdg_1_2" hidden="1">{"Riqfin97",#N/A,FALSE,"Tran";"Riqfinpro",#N/A,FALSE,"Tran"}</definedName>
    <definedName name="sbdfgbvsdg_1_3" hidden="1">{"Riqfin97",#N/A,FALSE,"Tran";"Riqfinpro",#N/A,FALSE,"Tran"}</definedName>
    <definedName name="sbdfgbvsdg_1_4" hidden="1">{"Riqfin97",#N/A,FALSE,"Tran";"Riqfinpro",#N/A,FALSE,"Tran"}</definedName>
    <definedName name="sbdfgbvsdg_2" hidden="1">{"Riqfin97",#N/A,FALSE,"Tran";"Riqfinpro",#N/A,FALSE,"Tran"}</definedName>
    <definedName name="sbdfgbvsdg_3" hidden="1">{"Riqfin97",#N/A,FALSE,"Tran";"Riqfinpro",#N/A,FALSE,"Tran"}</definedName>
    <definedName name="sbdfgbvsdg_4" hidden="1">{"Riqfin97",#N/A,FALSE,"Tran";"Riqfinpro",#N/A,FALSE,"Tran"}</definedName>
    <definedName name="sbop">[35]Base!$DG1</definedName>
    <definedName name="ScaleFactor">[107]Summary!$G$250</definedName>
    <definedName name="SCEN2">'[108]BOP Summary'!$AU$1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fadgfd" hidden="1">{"'RIN-INTRANET'!$A$1:$K$71"}</definedName>
    <definedName name="sdfadgfd_1" hidden="1">{"'RIN-INTRANET'!$A$1:$K$71"}</definedName>
    <definedName name="sdfadgfd_1_1" hidden="1">{"'RIN-INTRANET'!$A$1:$K$71"}</definedName>
    <definedName name="sdfadgfd_1_2" hidden="1">{"'RIN-INTRANET'!$A$1:$K$71"}</definedName>
    <definedName name="sdfadgfd_1_3" hidden="1">{"'RIN-INTRANET'!$A$1:$K$71"}</definedName>
    <definedName name="sdfadgfd_1_4" hidden="1">{"'RIN-INTRANET'!$A$1:$K$71"}</definedName>
    <definedName name="sdfadgfd_2" hidden="1">{"'RIN-INTRANET'!$A$1:$K$71"}</definedName>
    <definedName name="sdfadgfd_3" hidden="1">{"'RIN-INTRANET'!$A$1:$K$71"}</definedName>
    <definedName name="sdfadgfd_4" hidden="1">{"'RIN-INTRANET'!$A$1:$K$71"}</definedName>
    <definedName name="sdfasdf" hidden="1">{"Tab1",#N/A,FALSE,"P";"Tab2",#N/A,FALSE,"P"}</definedName>
    <definedName name="sdfasdf_1" hidden="1">{"Tab1",#N/A,FALSE,"P";"Tab2",#N/A,FALSE,"P"}</definedName>
    <definedName name="sdfasdf_1_1" hidden="1">{"Tab1",#N/A,FALSE,"P";"Tab2",#N/A,FALSE,"P"}</definedName>
    <definedName name="sdfasdf_1_2" hidden="1">{"Tab1",#N/A,FALSE,"P";"Tab2",#N/A,FALSE,"P"}</definedName>
    <definedName name="sdfasdf_1_3" hidden="1">{"Tab1",#N/A,FALSE,"P";"Tab2",#N/A,FALSE,"P"}</definedName>
    <definedName name="sdfasdf_1_4" hidden="1">{"Tab1",#N/A,FALSE,"P";"Tab2",#N/A,FALSE,"P"}</definedName>
    <definedName name="sdfasdf_2" hidden="1">{"Tab1",#N/A,FALSE,"P";"Tab2",#N/A,FALSE,"P"}</definedName>
    <definedName name="sdfasdf_3" hidden="1">{"Tab1",#N/A,FALSE,"P";"Tab2",#N/A,FALSE,"P"}</definedName>
    <definedName name="sdfasdf_4" hidden="1">{"Tab1",#N/A,FALSE,"P";"Tab2",#N/A,FALSE,"P"}</definedName>
    <definedName name="sdfdffg">#REF!</definedName>
    <definedName name="sdfgdsgsdf" hidden="1">{"Riqfin97",#N/A,FALSE,"Tran";"Riqfinpro",#N/A,FALSE,"Tran"}</definedName>
    <definedName name="sdfgdsgsdf_1" hidden="1">{"Riqfin97",#N/A,FALSE,"Tran";"Riqfinpro",#N/A,FALSE,"Tran"}</definedName>
    <definedName name="sdfgdsgsdf_1_1" hidden="1">{"Riqfin97",#N/A,FALSE,"Tran";"Riqfinpro",#N/A,FALSE,"Tran"}</definedName>
    <definedName name="sdfgdsgsdf_1_2" hidden="1">{"Riqfin97",#N/A,FALSE,"Tran";"Riqfinpro",#N/A,FALSE,"Tran"}</definedName>
    <definedName name="sdfgdsgsdf_1_3" hidden="1">{"Riqfin97",#N/A,FALSE,"Tran";"Riqfinpro",#N/A,FALSE,"Tran"}</definedName>
    <definedName name="sdfgdsgsdf_1_4" hidden="1">{"Riqfin97",#N/A,FALSE,"Tran";"Riqfinpro",#N/A,FALSE,"Tran"}</definedName>
    <definedName name="sdfgdsgsdf_2" hidden="1">{"Riqfin97",#N/A,FALSE,"Tran";"Riqfinpro",#N/A,FALSE,"Tran"}</definedName>
    <definedName name="sdfgdsgsdf_3" hidden="1">{"Riqfin97",#N/A,FALSE,"Tran";"Riqfinpro",#N/A,FALSE,"Tran"}</definedName>
    <definedName name="sdfgdsgsdf_4" hidden="1">{"Riqfin97",#N/A,FALSE,"Tran";"Riqfinpro",#N/A,FALSE,"Tran"}</definedName>
    <definedName name="sdfgsdfgsfg">#REF!</definedName>
    <definedName name="sdfgsdg" hidden="1">{"Riqfin97",#N/A,FALSE,"Tran";"Riqfinpro",#N/A,FALSE,"Tran"}</definedName>
    <definedName name="sdfgsdg_1" hidden="1">{"Riqfin97",#N/A,FALSE,"Tran";"Riqfinpro",#N/A,FALSE,"Tran"}</definedName>
    <definedName name="sdfgsdg_1_1" hidden="1">{"Riqfin97",#N/A,FALSE,"Tran";"Riqfinpro",#N/A,FALSE,"Tran"}</definedName>
    <definedName name="sdfgsdg_1_2" hidden="1">{"Riqfin97",#N/A,FALSE,"Tran";"Riqfinpro",#N/A,FALSE,"Tran"}</definedName>
    <definedName name="sdfgsdg_1_3" hidden="1">{"Riqfin97",#N/A,FALSE,"Tran";"Riqfinpro",#N/A,FALSE,"Tran"}</definedName>
    <definedName name="sdfgsdg_1_4" hidden="1">{"Riqfin97",#N/A,FALSE,"Tran";"Riqfinpro",#N/A,FALSE,"Tran"}</definedName>
    <definedName name="sdfgsdg_2" hidden="1">{"Riqfin97",#N/A,FALSE,"Tran";"Riqfinpro",#N/A,FALSE,"Tran"}</definedName>
    <definedName name="sdfgsdg_3" hidden="1">{"Riqfin97",#N/A,FALSE,"Tran";"Riqfinpro",#N/A,FALSE,"Tran"}</definedName>
    <definedName name="sdfgsdg_4" hidden="1">{"Riqfin97",#N/A,FALSE,"Tran";"Riqfinpro",#N/A,FALSE,"Tran"}</definedName>
    <definedName name="sdfgtwetw" hidden="1">{"Tab1",#N/A,FALSE,"P";"Tab2",#N/A,FALSE,"P"}</definedName>
    <definedName name="sdfgtwetw_1" hidden="1">{"Tab1",#N/A,FALSE,"P";"Tab2",#N/A,FALSE,"P"}</definedName>
    <definedName name="sdfgtwetw_1_1" hidden="1">{"Tab1",#N/A,FALSE,"P";"Tab2",#N/A,FALSE,"P"}</definedName>
    <definedName name="sdfgtwetw_1_2" hidden="1">{"Tab1",#N/A,FALSE,"P";"Tab2",#N/A,FALSE,"P"}</definedName>
    <definedName name="sdfgtwetw_1_3" hidden="1">{"Tab1",#N/A,FALSE,"P";"Tab2",#N/A,FALSE,"P"}</definedName>
    <definedName name="sdfgtwetw_1_4" hidden="1">{"Tab1",#N/A,FALSE,"P";"Tab2",#N/A,FALSE,"P"}</definedName>
    <definedName name="sdfgtwetw_2" hidden="1">{"Tab1",#N/A,FALSE,"P";"Tab2",#N/A,FALSE,"P"}</definedName>
    <definedName name="sdfgtwetw_3" hidden="1">{"Tab1",#N/A,FALSE,"P";"Tab2",#N/A,FALSE,"P"}</definedName>
    <definedName name="sdfgtwetw_4" hidden="1">{"Tab1",#N/A,FALSE,"P";"Tab2",#N/A,FALSE,"P"}</definedName>
    <definedName name="sdfgwegtrwert" hidden="1">{"Tab1",#N/A,FALSE,"P";"Tab2",#N/A,FALSE,"P"}</definedName>
    <definedName name="sdfgwegtrwert_1" hidden="1">{"Tab1",#N/A,FALSE,"P";"Tab2",#N/A,FALSE,"P"}</definedName>
    <definedName name="sdfgwegtrwert_1_1" hidden="1">{"Tab1",#N/A,FALSE,"P";"Tab2",#N/A,FALSE,"P"}</definedName>
    <definedName name="sdfgwegtrwert_1_2" hidden="1">{"Tab1",#N/A,FALSE,"P";"Tab2",#N/A,FALSE,"P"}</definedName>
    <definedName name="sdfgwegtrwert_1_3" hidden="1">{"Tab1",#N/A,FALSE,"P";"Tab2",#N/A,FALSE,"P"}</definedName>
    <definedName name="sdfgwegtrwert_1_4" hidden="1">{"Tab1",#N/A,FALSE,"P";"Tab2",#N/A,FALSE,"P"}</definedName>
    <definedName name="sdfgwegtrwert_2" hidden="1">{"Tab1",#N/A,FALSE,"P";"Tab2",#N/A,FALSE,"P"}</definedName>
    <definedName name="sdfgwegtrwert_3" hidden="1">{"Tab1",#N/A,FALSE,"P";"Tab2",#N/A,FALSE,"P"}</definedName>
    <definedName name="sdfgwegtrwert_4" hidden="1">{"Tab1",#N/A,FALSE,"P";"Tab2",#N/A,FALSE,"P"}</definedName>
    <definedName name="sdfgwergtswdgfsdr" hidden="1">{"Tab1",#N/A,FALSE,"P";"Tab2",#N/A,FALSE,"P"}</definedName>
    <definedName name="sdfgwergtswdgfsdr_1" hidden="1">{"Tab1",#N/A,FALSE,"P";"Tab2",#N/A,FALSE,"P"}</definedName>
    <definedName name="sdfgwergtswdgfsdr_1_1" hidden="1">{"Tab1",#N/A,FALSE,"P";"Tab2",#N/A,FALSE,"P"}</definedName>
    <definedName name="sdfgwergtswdgfsdr_1_2" hidden="1">{"Tab1",#N/A,FALSE,"P";"Tab2",#N/A,FALSE,"P"}</definedName>
    <definedName name="sdfgwergtswdgfsdr_1_3" hidden="1">{"Tab1",#N/A,FALSE,"P";"Tab2",#N/A,FALSE,"P"}</definedName>
    <definedName name="sdfgwergtswdgfsdr_1_4" hidden="1">{"Tab1",#N/A,FALSE,"P";"Tab2",#N/A,FALSE,"P"}</definedName>
    <definedName name="sdfgwergtswdgfsdr_2" hidden="1">{"Tab1",#N/A,FALSE,"P";"Tab2",#N/A,FALSE,"P"}</definedName>
    <definedName name="sdfgwergtswdgfsdr_3" hidden="1">{"Tab1",#N/A,FALSE,"P";"Tab2",#N/A,FALSE,"P"}</definedName>
    <definedName name="sdfgwergtswdgfsdr_4" hidden="1">{"Tab1",#N/A,FALSE,"P";"Tab2",#N/A,FALSE,"P"}</definedName>
    <definedName name="sdfgwtrwe" hidden="1">{"Minpmon",#N/A,FALSE,"Monthinput"}</definedName>
    <definedName name="sdfgwtrwe_1" hidden="1">{"Minpmon",#N/A,FALSE,"Monthinput"}</definedName>
    <definedName name="sdfgwtrwe_1_1" hidden="1">{"Minpmon",#N/A,FALSE,"Monthinput"}</definedName>
    <definedName name="sdfgwtrwe_1_2" hidden="1">{"Minpmon",#N/A,FALSE,"Monthinput"}</definedName>
    <definedName name="sdfgwtrwe_1_3" hidden="1">{"Minpmon",#N/A,FALSE,"Monthinput"}</definedName>
    <definedName name="sdfgwtrwe_1_4" hidden="1">{"Minpmon",#N/A,FALSE,"Monthinput"}</definedName>
    <definedName name="sdfgwtrwe_2" hidden="1">{"Minpmon",#N/A,FALSE,"Monthinput"}</definedName>
    <definedName name="sdfgwtrwe_3" hidden="1">{"Minpmon",#N/A,FALSE,"Monthinput"}</definedName>
    <definedName name="sdfgwtrwe_4" hidden="1">{"Minpmon",#N/A,FALSE,"Monthinput"}</definedName>
    <definedName name="sdfvadf" hidden="1">{"Riqfin97",#N/A,FALSE,"Tran";"Riqfinpro",#N/A,FALSE,"Tran"}</definedName>
    <definedName name="sdfvadf_1" hidden="1">{"Riqfin97",#N/A,FALSE,"Tran";"Riqfinpro",#N/A,FALSE,"Tran"}</definedName>
    <definedName name="sdfvadf_1_1" hidden="1">{"Riqfin97",#N/A,FALSE,"Tran";"Riqfinpro",#N/A,FALSE,"Tran"}</definedName>
    <definedName name="sdfvadf_1_2" hidden="1">{"Riqfin97",#N/A,FALSE,"Tran";"Riqfinpro",#N/A,FALSE,"Tran"}</definedName>
    <definedName name="sdfvadf_1_3" hidden="1">{"Riqfin97",#N/A,FALSE,"Tran";"Riqfinpro",#N/A,FALSE,"Tran"}</definedName>
    <definedName name="sdfvadf_1_4" hidden="1">{"Riqfin97",#N/A,FALSE,"Tran";"Riqfinpro",#N/A,FALSE,"Tran"}</definedName>
    <definedName name="sdfvadf_2" hidden="1">{"Riqfin97",#N/A,FALSE,"Tran";"Riqfinpro",#N/A,FALSE,"Tran"}</definedName>
    <definedName name="sdfvadf_3" hidden="1">{"Riqfin97",#N/A,FALSE,"Tran";"Riqfinpro",#N/A,FALSE,"Tran"}</definedName>
    <definedName name="sdfvadf_4" hidden="1">{"Riqfin97",#N/A,FALSE,"Tran";"Riqfinpro",#N/A,FALSE,"Tran"}</definedName>
    <definedName name="sdgsg" hidden="1">#REF!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FKLDSJF">#N/A</definedName>
    <definedName name="sdjkxdjh" hidden="1">{"'RIN-INTRANET'!$A$1:$K$71"}</definedName>
    <definedName name="sdjkxdjh_1" hidden="1">{"'RIN-INTRANET'!$A$1:$K$71"}</definedName>
    <definedName name="sdjkxdjh_1_1" hidden="1">{"'RIN-INTRANET'!$A$1:$K$71"}</definedName>
    <definedName name="sdjkxdjh_1_1_1" hidden="1">{"'RIN-INTRANET'!$A$1:$K$71"}</definedName>
    <definedName name="sdjkxdjh_1_1_2" hidden="1">{"'RIN-INTRANET'!$A$1:$K$71"}</definedName>
    <definedName name="sdjkxdjh_1_1_3" hidden="1">{"'RIN-INTRANET'!$A$1:$K$71"}</definedName>
    <definedName name="sdjkxdjh_1_1_4" hidden="1">{"'RIN-INTRANET'!$A$1:$K$71"}</definedName>
    <definedName name="sdjkxdjh_1_2" hidden="1">{"'RIN-INTRANET'!$A$1:$K$71"}</definedName>
    <definedName name="sdjkxdjh_1_2_1" hidden="1">{"'RIN-INTRANET'!$A$1:$K$71"}</definedName>
    <definedName name="sdjkxdjh_1_2_2" hidden="1">{"'RIN-INTRANET'!$A$1:$K$71"}</definedName>
    <definedName name="sdjkxdjh_1_2_3" hidden="1">{"'RIN-INTRANET'!$A$1:$K$71"}</definedName>
    <definedName name="sdjkxdjh_1_3" hidden="1">{"'RIN-INTRANET'!$A$1:$K$71"}</definedName>
    <definedName name="sdjkxdjh_1_4" hidden="1">{"'RIN-INTRANET'!$A$1:$K$71"}</definedName>
    <definedName name="sdjkxdjh_1_5" hidden="1">{"'RIN-INTRANET'!$A$1:$K$71"}</definedName>
    <definedName name="sdjkxdjh_2" hidden="1">{"'RIN-INTRANET'!$A$1:$K$71"}</definedName>
    <definedName name="sdjkxdjh_2_1" hidden="1">{"'RIN-INTRANET'!$A$1:$K$71"}</definedName>
    <definedName name="sdjkxdjh_2_2" hidden="1">{"'RIN-INTRANET'!$A$1:$K$71"}</definedName>
    <definedName name="sdjkxdjh_2_3" hidden="1">{"'RIN-INTRANET'!$A$1:$K$71"}</definedName>
    <definedName name="sdjkxdjh_2_4" hidden="1">{"'RIN-INTRANET'!$A$1:$K$71"}</definedName>
    <definedName name="sdjkxdjh_3" hidden="1">{"'RIN-INTRANET'!$A$1:$K$71"}</definedName>
    <definedName name="sdjkxdjh_4" hidden="1">{"'RIN-INTRANET'!$A$1:$K$71"}</definedName>
    <definedName name="sdjkxdjh_5" hidden="1">{"'RIN-INTRANET'!$A$1:$K$71"}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oll">[35]Base!$DE1</definedName>
    <definedName name="sdr" hidden="1">{"Riqfin97",#N/A,FALSE,"Tran";"Riqfinpro",#N/A,FALSE,"Tran"}</definedName>
    <definedName name="sdr_1" hidden="1">{"Riqfin97",#N/A,FALSE,"Tran";"Riqfinpro",#N/A,FALSE,"Tran"}</definedName>
    <definedName name="sdr_1_1" hidden="1">{"Riqfin97",#N/A,FALSE,"Tran";"Riqfinpro",#N/A,FALSE,"Tran"}</definedName>
    <definedName name="sdr_1_2" hidden="1">{"Riqfin97",#N/A,FALSE,"Tran";"Riqfinpro",#N/A,FALSE,"Tran"}</definedName>
    <definedName name="sdr_1_3" hidden="1">{"Riqfin97",#N/A,FALSE,"Tran";"Riqfinpro",#N/A,FALSE,"Tran"}</definedName>
    <definedName name="sdr_1_4" hidden="1">{"Riqfin97",#N/A,FALSE,"Tran";"Riqfinpro",#N/A,FALSE,"Tran"}</definedName>
    <definedName name="sdr_2" hidden="1">{"Riqfin97",#N/A,FALSE,"Tran";"Riqfinpro",#N/A,FALSE,"Tran"}</definedName>
    <definedName name="sdr_3" hidden="1">{"Riqfin97",#N/A,FALSE,"Tran";"Riqfinpro",#N/A,FALSE,"Tran"}</definedName>
    <definedName name="sdr_4" hidden="1">{"Riqfin97",#N/A,FALSE,"Tran";"Riqfinpro",#N/A,FALSE,"Tran"}</definedName>
    <definedName name="SDR_Q198">'[54]Fin Q'!#REF!</definedName>
    <definedName name="SDR_Q298">'[54]Fin Q'!#REF!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>#REF!</definedName>
    <definedName name="sdsd" hidden="1">{"Riqfin97",#N/A,FALSE,"Tran";"Riqfinpro",#N/A,FALSE,"Tran"}</definedName>
    <definedName name="sdsd_1" hidden="1">{"Riqfin97",#N/A,FALSE,"Tran";"Riqfinpro",#N/A,FALSE,"Tran"}</definedName>
    <definedName name="sdsd_1_1" hidden="1">{"Riqfin97",#N/A,FALSE,"Tran";"Riqfinpro",#N/A,FALSE,"Tran"}</definedName>
    <definedName name="sdsd_1_2" hidden="1">{"Riqfin97",#N/A,FALSE,"Tran";"Riqfinpro",#N/A,FALSE,"Tran"}</definedName>
    <definedName name="sdsd_1_3" hidden="1">{"Riqfin97",#N/A,FALSE,"Tran";"Riqfinpro",#N/A,FALSE,"Tran"}</definedName>
    <definedName name="sdsd_1_4" hidden="1">{"Riqfin97",#N/A,FALSE,"Tran";"Riqfinpro",#N/A,FALSE,"Tran"}</definedName>
    <definedName name="sdsd_2" hidden="1">{"Riqfin97",#N/A,FALSE,"Tran";"Riqfinpro",#N/A,FALSE,"Tran"}</definedName>
    <definedName name="sdsd_3" hidden="1">{"Riqfin97",#N/A,FALSE,"Tran";"Riqfinpro",#N/A,FALSE,"Tran"}</definedName>
    <definedName name="sdsd_4" hidden="1">{"Riqfin97",#N/A,FALSE,"Tran";"Riqfinpro",#N/A,FALSE,"Tran"}</definedName>
    <definedName name="sdsds" localSheetId="11">Scheduled_Payment+Extra_Payment</definedName>
    <definedName name="sdsds" localSheetId="14">Scheduled_Payment+Extra_Payment</definedName>
    <definedName name="sdsds" localSheetId="15">Scheduled_Payment+Extra_Payment</definedName>
    <definedName name="sdsds" localSheetId="17">Scheduled_Payment+Extra_Payment</definedName>
    <definedName name="sdsds" localSheetId="3">Scheduled_Payment+Extra_Payment</definedName>
    <definedName name="sdsds" localSheetId="4">Scheduled_Payment+Extra_Payment</definedName>
    <definedName name="sdsds" localSheetId="5">Scheduled_Payment+Extra_Payment</definedName>
    <definedName name="sdsds" localSheetId="6">Scheduled_Payment+Extra_Payment</definedName>
    <definedName name="sdsds" localSheetId="7">Scheduled_Payment+Extra_Payment</definedName>
    <definedName name="sdsds" localSheetId="9">Scheduled_Payment+Extra_Payment</definedName>
    <definedName name="sdsds">Scheduled_Payment+Extra_Payment</definedName>
    <definedName name="sdvaefgearg">#REF!</definedName>
    <definedName name="SECIND" localSheetId="1">#REF!</definedName>
    <definedName name="SECIND">#REF!</definedName>
    <definedName name="SECTEX">'[12]PIB corr'!#REF!</definedName>
    <definedName name="SECTORES">[98]SPNF!#REF!</definedName>
    <definedName name="SECTORS">#REF!</definedName>
    <definedName name="sei">[45]sei!$A$61:$I$139</definedName>
    <definedName name="Selected_Economic_and_Financial_Indicators">#REF!</definedName>
    <definedName name="semanales">#REF!</definedName>
    <definedName name="SEMESTRE">#REF!</definedName>
    <definedName name="sencount" hidden="1">2</definedName>
    <definedName name="SEPTIEMBRE" hidden="1">{"'boletin'!$A$1:$R$73"}</definedName>
    <definedName name="ser" hidden="1">{"Riqfin97",#N/A,FALSE,"Tran";"Riqfinpro",#N/A,FALSE,"Tran"}</definedName>
    <definedName name="ser_1" hidden="1">{"Riqfin97",#N/A,FALSE,"Tran";"Riqfinpro",#N/A,FALSE,"Tran"}</definedName>
    <definedName name="ser_1_1" hidden="1">{"Riqfin97",#N/A,FALSE,"Tran";"Riqfinpro",#N/A,FALSE,"Tran"}</definedName>
    <definedName name="ser_1_2" hidden="1">{"Riqfin97",#N/A,FALSE,"Tran";"Riqfinpro",#N/A,FALSE,"Tran"}</definedName>
    <definedName name="ser_1_3" hidden="1">{"Riqfin97",#N/A,FALSE,"Tran";"Riqfinpro",#N/A,FALSE,"Tran"}</definedName>
    <definedName name="ser_1_4" hidden="1">{"Riqfin97",#N/A,FALSE,"Tran";"Riqfinpro",#N/A,FALSE,"Tran"}</definedName>
    <definedName name="ser_2" hidden="1">{"Riqfin97",#N/A,FALSE,"Tran";"Riqfinpro",#N/A,FALSE,"Tran"}</definedName>
    <definedName name="ser_3" hidden="1">{"Riqfin97",#N/A,FALSE,"Tran";"Riqfinpro",#N/A,FALSE,"Tran"}</definedName>
    <definedName name="ser_4" hidden="1">{"Riqfin97",#N/A,FALSE,"Tran";"Riqfinpro",#N/A,FALSE,"Tran"}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>#REF!</definedName>
    <definedName name="SERVIC">#REF!</definedName>
    <definedName name="SET">#REF!</definedName>
    <definedName name="sfgsf">#REF!</definedName>
    <definedName name="sfgwe" hidden="1">{"Riqfin97",#N/A,FALSE,"Tran";"Riqfinpro",#N/A,FALSE,"Tran"}</definedName>
    <definedName name="sfgwe_1" hidden="1">{"Riqfin97",#N/A,FALSE,"Tran";"Riqfinpro",#N/A,FALSE,"Tran"}</definedName>
    <definedName name="sfgwe_1_1" hidden="1">{"Riqfin97",#N/A,FALSE,"Tran";"Riqfinpro",#N/A,FALSE,"Tran"}</definedName>
    <definedName name="sfgwe_1_2" hidden="1">{"Riqfin97",#N/A,FALSE,"Tran";"Riqfinpro",#N/A,FALSE,"Tran"}</definedName>
    <definedName name="sfgwe_1_3" hidden="1">{"Riqfin97",#N/A,FALSE,"Tran";"Riqfinpro",#N/A,FALSE,"Tran"}</definedName>
    <definedName name="sfgwe_1_4" hidden="1">{"Riqfin97",#N/A,FALSE,"Tran";"Riqfinpro",#N/A,FALSE,"Tran"}</definedName>
    <definedName name="sfgwe_2" hidden="1">{"Riqfin97",#N/A,FALSE,"Tran";"Riqfinpro",#N/A,FALSE,"Tran"}</definedName>
    <definedName name="sfgwe_3" hidden="1">{"Riqfin97",#N/A,FALSE,"Tran";"Riqfinpro",#N/A,FALSE,"Tran"}</definedName>
    <definedName name="sfgwe_4" hidden="1">{"Riqfin97",#N/A,FALSE,"Tran";"Riqfinpro",#N/A,FALSE,"Tran"}</definedName>
    <definedName name="sfsf">#N/A</definedName>
    <definedName name="sg">[35]Base!$DH1</definedName>
    <definedName name="sges">[35]Base!#REF!</definedName>
    <definedName name="sgewrgwer" hidden="1">{"Minpmon",#N/A,FALSE,"Monthinput"}</definedName>
    <definedName name="sgewrgwer_1" hidden="1">{"Minpmon",#N/A,FALSE,"Monthinput"}</definedName>
    <definedName name="sgewrgwer_1_1" hidden="1">{"Minpmon",#N/A,FALSE,"Monthinput"}</definedName>
    <definedName name="sgewrgwer_1_2" hidden="1">{"Minpmon",#N/A,FALSE,"Monthinput"}</definedName>
    <definedName name="sgewrgwer_1_3" hidden="1">{"Minpmon",#N/A,FALSE,"Monthinput"}</definedName>
    <definedName name="sgewrgwer_1_4" hidden="1">{"Minpmon",#N/A,FALSE,"Monthinput"}</definedName>
    <definedName name="sgewrgwer_2" hidden="1">{"Minpmon",#N/A,FALSE,"Monthinput"}</definedName>
    <definedName name="sgewrgwer_3" hidden="1">{"Minpmon",#N/A,FALSE,"Monthinput"}</definedName>
    <definedName name="sgewrgwer_4" hidden="1">{"Minpmon",#N/A,FALSE,"Monthinput"}</definedName>
    <definedName name="sgFon">[35]Base!$DJ1</definedName>
    <definedName name="SGI">[35]Base!$DL1</definedName>
    <definedName name="SGO">[35]Base!$DM1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IDXGOB">'[59]SFISCAL-MOD'!$146:$146</definedName>
    <definedName name="sisfin2">#REF!</definedName>
    <definedName name="SISTEMA_BANCARIO_NACIONAL">#REF!</definedName>
    <definedName name="SISTEMACONSOLID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>#REF!</definedName>
    <definedName name="SOYA1">#REF!</definedName>
    <definedName name="SPANUAL" localSheetId="1">'[6]prog-2003'!#REF!</definedName>
    <definedName name="SPANUAL">'[7]prog-2003'!#REF!</definedName>
    <definedName name="SPANUALPIB" localSheetId="1">'[6]prog-2003'!#REF!</definedName>
    <definedName name="SPANUALPIB">'[7]prog-2003'!#REF!</definedName>
    <definedName name="SR_2">#REF!</definedName>
    <definedName name="SR_3">#REF!</definedName>
    <definedName name="sr_7">#REF!</definedName>
    <definedName name="SRT11_1" hidden="1">{"Minpmon",#N/A,FALSE,"Monthinput"}</definedName>
    <definedName name="SRT11_1_1" hidden="1">{"Minpmon",#N/A,FALSE,"Monthinput"}</definedName>
    <definedName name="SRT11_1_2" hidden="1">{"Minpmon",#N/A,FALSE,"Monthinput"}</definedName>
    <definedName name="SRT11_1_3" hidden="1">{"Minpmon",#N/A,FALSE,"Monthinput"}</definedName>
    <definedName name="SRT11_1_4" hidden="1">{"Minpmon",#N/A,FALSE,"Monthinput"}</definedName>
    <definedName name="SRT11_2" hidden="1">{"Minpmon",#N/A,FALSE,"Monthinput"}</definedName>
    <definedName name="SRT11_3" hidden="1">{"Minpmon",#N/A,FALSE,"Monthinput"}</definedName>
    <definedName name="SRT11_4" hidden="1">{"Minpmon",#N/A,FALSE,"Monthinput"}</definedName>
    <definedName name="srwertwerg" hidden="1">{"Riqfin97",#N/A,FALSE,"Tran";"Riqfinpro",#N/A,FALSE,"Tran"}</definedName>
    <definedName name="srwertwerg_1" hidden="1">{"Riqfin97",#N/A,FALSE,"Tran";"Riqfinpro",#N/A,FALSE,"Tran"}</definedName>
    <definedName name="srwertwerg_1_1" hidden="1">{"Riqfin97",#N/A,FALSE,"Tran";"Riqfinpro",#N/A,FALSE,"Tran"}</definedName>
    <definedName name="srwertwerg_1_2" hidden="1">{"Riqfin97",#N/A,FALSE,"Tran";"Riqfinpro",#N/A,FALSE,"Tran"}</definedName>
    <definedName name="srwertwerg_1_3" hidden="1">{"Riqfin97",#N/A,FALSE,"Tran";"Riqfinpro",#N/A,FALSE,"Tran"}</definedName>
    <definedName name="srwertwerg_1_4" hidden="1">{"Riqfin97",#N/A,FALSE,"Tran";"Riqfinpro",#N/A,FALSE,"Tran"}</definedName>
    <definedName name="srwertwerg_2" hidden="1">{"Riqfin97",#N/A,FALSE,"Tran";"Riqfinpro",#N/A,FALSE,"Tran"}</definedName>
    <definedName name="srwertwerg_3" hidden="1">{"Riqfin97",#N/A,FALSE,"Tran";"Riqfinpro",#N/A,FALSE,"Tran"}</definedName>
    <definedName name="srwertwerg_4" hidden="1">{"Riqfin97",#N/A,FALSE,"Tran";"Riqfinpro",#N/A,FALSE,"Tran"}</definedName>
    <definedName name="SS">[109]IMATA!$B$45:$B$108</definedName>
    <definedName name="ssbvb" hidden="1">{"Minpmon",#N/A,FALSE,"Monthinput"}</definedName>
    <definedName name="ssbvb_1" hidden="1">{"Minpmon",#N/A,FALSE,"Monthinput"}</definedName>
    <definedName name="ssbvb_1_1" hidden="1">{"Minpmon",#N/A,FALSE,"Monthinput"}</definedName>
    <definedName name="ssbvb_1_2" hidden="1">{"Minpmon",#N/A,FALSE,"Monthinput"}</definedName>
    <definedName name="ssbvb_1_3" hidden="1">{"Minpmon",#N/A,FALSE,"Monthinput"}</definedName>
    <definedName name="ssbvb_1_4" hidden="1">{"Minpmon",#N/A,FALSE,"Monthinput"}</definedName>
    <definedName name="ssbvb_2" hidden="1">{"Minpmon",#N/A,FALSE,"Monthinput"}</definedName>
    <definedName name="ssbvb_3" hidden="1">{"Minpmon",#N/A,FALSE,"Monthinput"}</definedName>
    <definedName name="ssbvb_4" hidden="1">{"Minpmon",#N/A,FALSE,"Monthinput"}</definedName>
    <definedName name="ssss" hidden="1">{"Riqfin97",#N/A,FALSE,"Tran";"Riqfinpro",#N/A,FALSE,"Tran"}</definedName>
    <definedName name="ssss_1" hidden="1">{"Riqfin97",#N/A,FALSE,"Tran";"Riqfinpro",#N/A,FALSE,"Tran"}</definedName>
    <definedName name="ssss_1_1" hidden="1">{"Riqfin97",#N/A,FALSE,"Tran";"Riqfinpro",#N/A,FALSE,"Tran"}</definedName>
    <definedName name="ssss_1_2" hidden="1">{"Riqfin97",#N/A,FALSE,"Tran";"Riqfinpro",#N/A,FALSE,"Tran"}</definedName>
    <definedName name="ssss_1_3" hidden="1">{"Riqfin97",#N/A,FALSE,"Tran";"Riqfinpro",#N/A,FALSE,"Tran"}</definedName>
    <definedName name="ssss_1_4" hidden="1">{"Riqfin97",#N/A,FALSE,"Tran";"Riqfinpro",#N/A,FALSE,"Tran"}</definedName>
    <definedName name="ssss_2" hidden="1">{"Riqfin97",#N/A,FALSE,"Tran";"Riqfinpro",#N/A,FALSE,"Tran"}</definedName>
    <definedName name="ssss_3" hidden="1">{"Riqfin97",#N/A,FALSE,"Tran";"Riqfinpro",#N/A,FALSE,"Tran"}</definedName>
    <definedName name="ssss_4" hidden="1">{"Riqfin97",#N/A,FALSE,"Tran";"Riqfinpro",#N/A,FALSE,"Tran"}</definedName>
    <definedName name="ssssss">#N/A</definedName>
    <definedName name="Staff_Report_table">#REF!</definedName>
    <definedName name="START">#REF!</definedName>
    <definedName name="stock" localSheetId="1">#REF!</definedName>
    <definedName name="stock">#REF!</definedName>
    <definedName name="Stocks" localSheetId="1">#REF!</definedName>
    <definedName name="Stocks">#REF!</definedName>
    <definedName name="STOP" localSheetId="1">#REF!</definedName>
    <definedName name="STOP">#REF!</definedName>
    <definedName name="SUITE">#N/A</definedName>
    <definedName name="SUMGDP">[81]NA!#REF!</definedName>
    <definedName name="Summary_Accounts_SR_table">#REF!</definedName>
    <definedName name="SUMTAB">[110]CPI:NA!$A$272:$R$990</definedName>
    <definedName name="SUPUESTO">#REF!</definedName>
    <definedName name="supuestos">#REF!</definedName>
    <definedName name="SW" localSheetId="1">'[6]prog-2003'!#REF!</definedName>
    <definedName name="SW">'[7]prog-2003'!#REF!</definedName>
    <definedName name="swe" hidden="1">{"Tab1",#N/A,FALSE,"P";"Tab2",#N/A,FALSE,"P"}</definedName>
    <definedName name="swe_1" hidden="1">{"Tab1",#N/A,FALSE,"P";"Tab2",#N/A,FALSE,"P"}</definedName>
    <definedName name="swe_1_1" hidden="1">{"Tab1",#N/A,FALSE,"P";"Tab2",#N/A,FALSE,"P"}</definedName>
    <definedName name="swe_1_2" hidden="1">{"Tab1",#N/A,FALSE,"P";"Tab2",#N/A,FALSE,"P"}</definedName>
    <definedName name="swe_1_3" hidden="1">{"Tab1",#N/A,FALSE,"P";"Tab2",#N/A,FALSE,"P"}</definedName>
    <definedName name="swe_1_4" hidden="1">{"Tab1",#N/A,FALSE,"P";"Tab2",#N/A,FALSE,"P"}</definedName>
    <definedName name="swe_2" hidden="1">{"Tab1",#N/A,FALSE,"P";"Tab2",#N/A,FALSE,"P"}</definedName>
    <definedName name="swe_3" hidden="1">{"Tab1",#N/A,FALSE,"P";"Tab2",#N/A,FALSE,"P"}</definedName>
    <definedName name="swe_4" hidden="1">{"Tab1",#N/A,FALSE,"P";"Tab2",#N/A,FALSE,"P"}</definedName>
    <definedName name="sxc" hidden="1">{"Riqfin97",#N/A,FALSE,"Tran";"Riqfinpro",#N/A,FALSE,"Tran"}</definedName>
    <definedName name="sxc_1" hidden="1">{"Riqfin97",#N/A,FALSE,"Tran";"Riqfinpro",#N/A,FALSE,"Tran"}</definedName>
    <definedName name="sxc_1_1" hidden="1">{"Riqfin97",#N/A,FALSE,"Tran";"Riqfinpro",#N/A,FALSE,"Tran"}</definedName>
    <definedName name="sxc_1_2" hidden="1">{"Riqfin97",#N/A,FALSE,"Tran";"Riqfinpro",#N/A,FALSE,"Tran"}</definedName>
    <definedName name="sxc_1_3" hidden="1">{"Riqfin97",#N/A,FALSE,"Tran";"Riqfinpro",#N/A,FALSE,"Tran"}</definedName>
    <definedName name="sxc_1_4" hidden="1">{"Riqfin97",#N/A,FALSE,"Tran";"Riqfinpro",#N/A,FALSE,"Tran"}</definedName>
    <definedName name="sxc_2" hidden="1">{"Riqfin97",#N/A,FALSE,"Tran";"Riqfinpro",#N/A,FALSE,"Tran"}</definedName>
    <definedName name="sxc_3" hidden="1">{"Riqfin97",#N/A,FALSE,"Tran";"Riqfinpro",#N/A,FALSE,"Tran"}</definedName>
    <definedName name="sxc_4" hidden="1">{"Riqfin97",#N/A,FALSE,"Tran";"Riqfinpro",#N/A,FALSE,"Tran"}</definedName>
    <definedName name="sxe" hidden="1">{"Riqfin97",#N/A,FALSE,"Tran";"Riqfinpro",#N/A,FALSE,"Tran"}</definedName>
    <definedName name="sxe_1" hidden="1">{"Riqfin97",#N/A,FALSE,"Tran";"Riqfinpro",#N/A,FALSE,"Tran"}</definedName>
    <definedName name="sxe_1_1" hidden="1">{"Riqfin97",#N/A,FALSE,"Tran";"Riqfinpro",#N/A,FALSE,"Tran"}</definedName>
    <definedName name="sxe_1_2" hidden="1">{"Riqfin97",#N/A,FALSE,"Tran";"Riqfinpro",#N/A,FALSE,"Tran"}</definedName>
    <definedName name="sxe_1_3" hidden="1">{"Riqfin97",#N/A,FALSE,"Tran";"Riqfinpro",#N/A,FALSE,"Tran"}</definedName>
    <definedName name="sxe_1_4" hidden="1">{"Riqfin97",#N/A,FALSE,"Tran";"Riqfinpro",#N/A,FALSE,"Tran"}</definedName>
    <definedName name="sxe_2" hidden="1">{"Riqfin97",#N/A,FALSE,"Tran";"Riqfinpro",#N/A,FALSE,"Tran"}</definedName>
    <definedName name="sxe_3" hidden="1">{"Riqfin97",#N/A,FALSE,"Tran";"Riqfinpro",#N/A,FALSE,"Tran"}</definedName>
    <definedName name="sxe_4" hidden="1">{"Riqfin97",#N/A,FALSE,"Tran";"Riqfinpro",#N/A,FALSE,"Tran"}</definedName>
    <definedName name="SySalarios">#REF!</definedName>
    <definedName name="SySespecie">#REF!</definedName>
    <definedName name="T" hidden="1">[35]Base!$DN1</definedName>
    <definedName name="t_1">[35]Base!$DN1048576</definedName>
    <definedName name="t4wh" hidden="1">{#N/A,#N/A,FALSE,"EMP_POP";#N/A,#N/A,FALSE,"UNEMPL"}</definedName>
    <definedName name="Tab_1">#REF!</definedName>
    <definedName name="Tab_1M">#REF!</definedName>
    <definedName name="Tab_1MCo">#REF!</definedName>
    <definedName name="Tab_2">#REF!</definedName>
    <definedName name="Tab_24">#REF!</definedName>
    <definedName name="Tab_3">#REF!</definedName>
    <definedName name="Tab_4">#REF!</definedName>
    <definedName name="Tab_5">#REF!</definedName>
    <definedName name="TAB1A">#REF!</definedName>
    <definedName name="TAB1CK">#REF!</definedName>
    <definedName name="Tab21new">'[111]Gov-20'!$A$1</definedName>
    <definedName name="Tab25a">#REF!</definedName>
    <definedName name="Tab25b">#REF!</definedName>
    <definedName name="TAB2A">#REF!</definedName>
    <definedName name="TAB5A">#REF!</definedName>
    <definedName name="TAB6A">'[31]Annual Tables'!#REF!</definedName>
    <definedName name="TAB6B">'[31]Annual Tables'!#REF!</definedName>
    <definedName name="TAB6C">#REF!</definedName>
    <definedName name="TAB7A">#REF!</definedName>
    <definedName name="TABCUM">#REF!</definedName>
    <definedName name="table">#REF!</definedName>
    <definedName name="Table___.__Nicaragua__Quantitative_Benchmarks_and_Performance_Criteria">#REF!</definedName>
    <definedName name="Table__47">[112]RED47!$A$1:$I$53</definedName>
    <definedName name="Table_1">#REF!</definedName>
    <definedName name="Table_1._Bolivia__Financial_Benchmarks_and_Performance_Criteria">#REF!</definedName>
    <definedName name="Table_16.__Guatemala__National_Accounts_at_Current_Prices">#REF!</definedName>
    <definedName name="Table_2._Country_X___Public_Sector_Financing_1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0">#REF!</definedName>
    <definedName name="TABLE01_BOG">#REF!</definedName>
    <definedName name="TABLE02_ComBanks">#REF!</definedName>
    <definedName name="TABLE03">'[63]C:G'!$B$2:$X$215</definedName>
    <definedName name="TABLE03_Banking_System">#REF!</definedName>
    <definedName name="TABLE04_FinancialAssets">#REF!</definedName>
    <definedName name="TABLE05">#REF!</definedName>
    <definedName name="TABLE05_BondedDebt_byHolder">#REF!</definedName>
    <definedName name="TABLE06">#REF!</definedName>
    <definedName name="TABLE06_Reserve_Requirements">#REF!</definedName>
    <definedName name="TABLE07">#REF!</definedName>
    <definedName name="TABLE07_BondedDebt_byInstrument">#REF!</definedName>
    <definedName name="TABLE08">#REF!</definedName>
    <definedName name="TABLE08_GovFinancing">#REF!</definedName>
    <definedName name="TABLE09">#REF!</definedName>
    <definedName name="TABLE09_NIR">#REF!</definedName>
    <definedName name="Table1" localSheetId="1">#REF!</definedName>
    <definedName name="Table1">#REF!</definedName>
    <definedName name="table10">#REF!</definedName>
    <definedName name="TABLE10_Data_for_projection">#REF!</definedName>
    <definedName name="Table10A">#REF!</definedName>
    <definedName name="table11">#REF!</definedName>
    <definedName name="TABLE11_Gross_Reserves">#REF!</definedName>
    <definedName name="table15">#REF!</definedName>
    <definedName name="TABLE17">'[63]C:D'!$B$183:$U$249</definedName>
    <definedName name="TABLE1A">#REF!</definedName>
    <definedName name="Table2" localSheetId="1">#REF!</definedName>
    <definedName name="Table2">#REF!</definedName>
    <definedName name="TABLE21">'[63]C:D'!$B$370:$U$531</definedName>
    <definedName name="TABLE24">#REF!</definedName>
    <definedName name="TABLE2A">#REF!</definedName>
    <definedName name="table3">#REF!</definedName>
    <definedName name="TABLE34">'[68]loans&amp;grants(F)'!$B$7:$AI$56</definedName>
    <definedName name="TABLE35">'[95]loans&amp;grants(F)'!$B$58:$M$155</definedName>
    <definedName name="TABLE36">'[95]loans&amp;grants(F)'!$B$156:$N$204</definedName>
    <definedName name="TABLE37">'[95]loans&amp;grants(F)'!$B$247:$O$294</definedName>
    <definedName name="TABLE38">'[95]loans&amp;grants(F)'!$B$297:$AJ$368</definedName>
    <definedName name="TABLE39">'[95]loans&amp;grants(F)'!$B$297:$AJ$368</definedName>
    <definedName name="TABLE3A">#REF!</definedName>
    <definedName name="table4">#REF!</definedName>
    <definedName name="TABLE40">'[68]loans&amp;grants(F)'!$B$418:$AJ$446</definedName>
    <definedName name="TABLE42">'[68]loans&amp;grants(F)'!$B$467:$AK$521</definedName>
    <definedName name="TABLE43">'[95]loans&amp;grants(F)'!$B$37:$AK$376</definedName>
    <definedName name="TABLE44">#REF!</definedName>
    <definedName name="TABLE45">'[68]loans&amp;grants(F)'!$B$98:$AK$378</definedName>
    <definedName name="TABLE46">[63]F!#REF!</definedName>
    <definedName name="TABLE47">[63]F!#REF!</definedName>
    <definedName name="TABLE48">#REF!</definedName>
    <definedName name="TABLE49">#REF!</definedName>
    <definedName name="table5">#REF!</definedName>
    <definedName name="TABLE50">#REF!</definedName>
    <definedName name="TABLE51">#REF!</definedName>
    <definedName name="TABLE52">#REF!</definedName>
    <definedName name="TABLE53">#REF!</definedName>
    <definedName name="TABLE54">#REF!</definedName>
    <definedName name="TABLE55">#REF!</definedName>
    <definedName name="TABLE56">#REF!</definedName>
    <definedName name="TABLE57">#REF!</definedName>
    <definedName name="TABLE58">#REF!</definedName>
    <definedName name="TABLE59">#REF!</definedName>
    <definedName name="table6">#REF!</definedName>
    <definedName name="TABLE60">#REF!</definedName>
    <definedName name="TABLE61">#REF!</definedName>
    <definedName name="TABLE62">#REF!</definedName>
    <definedName name="TABLE63">#REF!</definedName>
    <definedName name="TABLE64">#REF!</definedName>
    <definedName name="TABLE65">#REF!</definedName>
    <definedName name="TABLE66">#REF!</definedName>
    <definedName name="TABLE67">#REF!</definedName>
    <definedName name="TABLE68">#REF!</definedName>
    <definedName name="TABLE69">#REF!</definedName>
    <definedName name="table7">#REF!</definedName>
    <definedName name="TABLE70">#REF!</definedName>
    <definedName name="TABLE71">#REF!</definedName>
    <definedName name="TABLE72">#REF!</definedName>
    <definedName name="TABLE73">#REF!</definedName>
    <definedName name="TABLE74">#REF!</definedName>
    <definedName name="TABLE75">#REF!</definedName>
    <definedName name="TABLE76">#REF!</definedName>
    <definedName name="TABLE77">#REF!</definedName>
    <definedName name="TABLE78">#REF!</definedName>
    <definedName name="TABLE79">#REF!</definedName>
    <definedName name="TABLE7A">#REF!</definedName>
    <definedName name="table8">#REF!</definedName>
    <definedName name="TABLE80">#REF!</definedName>
    <definedName name="TABLE8A">#REF!</definedName>
    <definedName name="TABLE8B">#REF!</definedName>
    <definedName name="TABLE8C">#REF!</definedName>
    <definedName name="TABLE8D">#REF!</definedName>
    <definedName name="table9">#REF!</definedName>
    <definedName name="TableA">#REF!</definedName>
    <definedName name="TABLEA1">'[113]Basic Data'!#REF!</definedName>
    <definedName name="TABLEA2">'[113]Basic Data'!#REF!</definedName>
    <definedName name="TableAAA">'[63]C:G'!$B$2:$X$215</definedName>
    <definedName name="Tableau_1._CAMEROUN__Principaux_indicateurs_économiques__financiers_et_sociaux_2001___2005">#REF!</definedName>
    <definedName name="Tableau_2___Equilibre_Epargne_investissement_et_financement_du_déficit_de_ressources">#REF!</definedName>
    <definedName name="Tableau_3___Données_relatives_à_l_environnement_extérieur_2003___2005">#REF!</definedName>
    <definedName name="Tableau_4___Contribution_de_la_demande_à_la_croissance_réeelle">#REF!</definedName>
    <definedName name="Tableau_5___Contribution_de_l_offre_à_la_croissance_réeelle">#REF!</definedName>
    <definedName name="Tableau_6___Tableau_budgétaire_résumé_2003___2005">#REF!</definedName>
    <definedName name="Tableau_9._CAMEROUN__Situation_monétaire_résumée_2001___2005">#REF!</definedName>
    <definedName name="TABLEb">[63]B:I!$B$54:$J$184</definedName>
    <definedName name="TableB1">#REF!</definedName>
    <definedName name="TableB2">#REF!</definedName>
    <definedName name="TableB3">#REF!</definedName>
    <definedName name="Tablec">'[63]C:F'!$A$147:$H$1016</definedName>
    <definedName name="TableC1">#REF!</definedName>
    <definedName name="TableC2">#REF!</definedName>
    <definedName name="TableC3">#REF!</definedName>
    <definedName name="tabled">'[63]C:D'!$B$183:$U$249</definedName>
    <definedName name="tablee">'[64]C:D'!$B$370:$U$531</definedName>
    <definedName name="tablef">[63]F!#REF!</definedName>
    <definedName name="tableg">[63]F!#REF!</definedName>
    <definedName name="TABMON">#REF!</definedName>
    <definedName name="TAME">#REF!</definedName>
    <definedName name="tarea1">#REF!</definedName>
    <definedName name="tarea2">#REF!</definedName>
    <definedName name="tasa" hidden="1">#REF!</definedName>
    <definedName name="TASAS_DE_INTERES_PROMEDIO">[102]PROMEDIO!$A$97:$G$121,[102]PROMEDIO!$A$248:$G$272</definedName>
    <definedName name="Tasas_Interes_06R">[114]A!$A$1:$T$54</definedName>
    <definedName name="tavo" hidden="1">{"Tab1",#N/A,FALSE,"P";"Tab2",#N/A,FALSE,"P"}</definedName>
    <definedName name="tavo_1" hidden="1">{"Tab1",#N/A,FALSE,"P";"Tab2",#N/A,FALSE,"P"}</definedName>
    <definedName name="tavo_1_1" hidden="1">{"Tab1",#N/A,FALSE,"P";"Tab2",#N/A,FALSE,"P"}</definedName>
    <definedName name="tavo_1_2" hidden="1">{"Tab1",#N/A,FALSE,"P";"Tab2",#N/A,FALSE,"P"}</definedName>
    <definedName name="tavo_1_3" hidden="1">{"Tab1",#N/A,FALSE,"P";"Tab2",#N/A,FALSE,"P"}</definedName>
    <definedName name="tavo_1_4" hidden="1">{"Tab1",#N/A,FALSE,"P";"Tab2",#N/A,FALSE,"P"}</definedName>
    <definedName name="tavo_2" hidden="1">{"Tab1",#N/A,FALSE,"P";"Tab2",#N/A,FALSE,"P"}</definedName>
    <definedName name="tavo_3" hidden="1">{"Tab1",#N/A,FALSE,"P";"Tab2",#N/A,FALSE,"P"}</definedName>
    <definedName name="tavo_4" hidden="1">{"Tab1",#N/A,FALSE,"P";"Tab2",#N/A,FALSE,"P"}</definedName>
    <definedName name="tblChecks">[28]ErrCheck!$A$3:$E$5</definedName>
    <definedName name="tblLinks">[28]Links!$A$4:$F$33</definedName>
    <definedName name="tbn">#REF!</definedName>
    <definedName name="TC">#REF!</definedName>
    <definedName name="TC00">'[37]PROYECCIONES-PM 2000mod (2)'!$F$66</definedName>
    <definedName name="TCcomponentes">OFFSET(#REF!,0,0,COUNT(#REF!))</definedName>
    <definedName name="TCFEN">#REF!</definedName>
    <definedName name="tchoy">#REF!</definedName>
    <definedName name="TCN">[59]SREAL!A$158</definedName>
    <definedName name="TDIC">#REF!</definedName>
    <definedName name="tdic96">#REF!</definedName>
    <definedName name="TELAS">#REF!</definedName>
    <definedName name="Tendencia">OFFSET('[97]C.1'!$E$21,0,0,COUNT('[97]C.1'!$E$21:$E$441))</definedName>
    <definedName name="TENEDOR">#REF!</definedName>
    <definedName name="TENEDORES">#REF!</definedName>
    <definedName name="TERAN">#REF!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IEMPO">[35]Base!$DP1</definedName>
    <definedName name="TIME">[38]Sum1!#REF!</definedName>
    <definedName name="TIPOCAMBIO">#REF!</definedName>
    <definedName name="TIT_FLW_CUM">#REF!</definedName>
    <definedName name="TIT_FLW_QTY">#REF!</definedName>
    <definedName name="TIT_STOCKS">#REF!</definedName>
    <definedName name="TITLES">#REF!</definedName>
    <definedName name="títulos">#REF!</definedName>
    <definedName name="titulos_">#REF!</definedName>
    <definedName name="tj" hidden="1">{"Riqfin97",#N/A,FALSE,"Tran";"Riqfinpro",#N/A,FALSE,"Tran"}</definedName>
    <definedName name="tj_1" hidden="1">{"Riqfin97",#N/A,FALSE,"Tran";"Riqfinpro",#N/A,FALSE,"Tran"}</definedName>
    <definedName name="tj_1_1" hidden="1">{"Riqfin97",#N/A,FALSE,"Tran";"Riqfinpro",#N/A,FALSE,"Tran"}</definedName>
    <definedName name="tj_1_2" hidden="1">{"Riqfin97",#N/A,FALSE,"Tran";"Riqfinpro",#N/A,FALSE,"Tran"}</definedName>
    <definedName name="tj_1_3" hidden="1">{"Riqfin97",#N/A,FALSE,"Tran";"Riqfinpro",#N/A,FALSE,"Tran"}</definedName>
    <definedName name="tj_1_4" hidden="1">{"Riqfin97",#N/A,FALSE,"Tran";"Riqfinpro",#N/A,FALSE,"Tran"}</definedName>
    <definedName name="tj_2" hidden="1">{"Riqfin97",#N/A,FALSE,"Tran";"Riqfinpro",#N/A,FALSE,"Tran"}</definedName>
    <definedName name="tj_3" hidden="1">{"Riqfin97",#N/A,FALSE,"Tran";"Riqfinpro",#N/A,FALSE,"Tran"}</definedName>
    <definedName name="tj_4" hidden="1">{"Riqfin97",#N/A,FALSE,"Tran";"Riqfinpro",#N/A,FALSE,"Tran"}</definedName>
    <definedName name="tjun">#REF!</definedName>
    <definedName name="TM">[35]Base!$DQ1</definedName>
    <definedName name="TM_D">#REF!</definedName>
    <definedName name="TM_DPCH">[95]Q5!$E$24:$AH$24</definedName>
    <definedName name="TM_R">[95]Q5!$E$22:$AH$22</definedName>
    <definedName name="TM_RPCH">[95]Q5!$E$21:$AH$21</definedName>
    <definedName name="TMAR">#REF!</definedName>
    <definedName name="TMG">#REF!</definedName>
    <definedName name="TMG_D">#REF!</definedName>
    <definedName name="TMG_DPCH">#REF!</definedName>
    <definedName name="TMG_R">[95]Q5!$E$41:$AH$41</definedName>
    <definedName name="TMG_RPCH">[95]Q5!$E$40:$AH$40</definedName>
    <definedName name="TMGO">#N/A</definedName>
    <definedName name="TMGO_D">[95]Q5!$E$63:$AH$63</definedName>
    <definedName name="TMGO_DPCH">[95]Q5!$E$64:$AH$64</definedName>
    <definedName name="TMGO_R">[95]Q5!$E$62:$AH$62</definedName>
    <definedName name="TMGO_RPCH">[95]Q5!$E$60:$AH$60</definedName>
    <definedName name="TMGXO">[95]Q5!$E$82:$AH$82</definedName>
    <definedName name="TMGXO_D">[95]Q5!$E$88:$AH$88</definedName>
    <definedName name="TMGXO_DPCH">[95]Q5!$E$89:$AH$89</definedName>
    <definedName name="TMGXO_R">[95]Q5!$E$87:$AH$87</definedName>
    <definedName name="TMGXO_RPCH">[95]Q5!$E$84:$AH$84</definedName>
    <definedName name="TMS">[95]Q5!$E$97:$AH$97</definedName>
    <definedName name="tnov">#REF!</definedName>
    <definedName name="TOC">#REF!</definedName>
    <definedName name="toct">#REF!</definedName>
    <definedName name="TOT">#REF!</definedName>
    <definedName name="Total_Interest">#REF!</definedName>
    <definedName name="Total_Pay">#REF!</definedName>
    <definedName name="Total_Payment" localSheetId="11">Scheduled_Payment+Extra_Payment</definedName>
    <definedName name="Total_Payment" localSheetId="14">Scheduled_Payment+Extra_Payment</definedName>
    <definedName name="Total_Payment" localSheetId="15">Scheduled_Payment+Extra_Payment</definedName>
    <definedName name="Total_Payment" localSheetId="17">Scheduled_Payment+Extra_Payment</definedName>
    <definedName name="Total_Payment" localSheetId="3">Scheduled_Payment+Extra_Payment</definedName>
    <definedName name="Total_Payment" localSheetId="4">Scheduled_Payment+Extra_Payment</definedName>
    <definedName name="Total_Payment" localSheetId="5">Scheduled_Payment+Extra_Payment</definedName>
    <definedName name="Total_Payment" localSheetId="6">Scheduled_Payment+Extra_Payment</definedName>
    <definedName name="Total_Payment" localSheetId="7">Scheduled_Payment+Extra_Payment</definedName>
    <definedName name="Total_Payment" localSheetId="9">Scheduled_Payment+Extra_Payment</definedName>
    <definedName name="Total_Payment">Scheduled_Payment+Extra_Payment</definedName>
    <definedName name="TOTALCI">#REF!</definedName>
    <definedName name="TOTALD.21">#REF!</definedName>
    <definedName name="TOTALOFERTA">#REF!</definedName>
    <definedName name="TOTALP.1">#REF!</definedName>
    <definedName name="TOTALP.2">#REF!</definedName>
    <definedName name="TOTALP.3">#REF!</definedName>
    <definedName name="TOTALP.31HOG">#REF!</definedName>
    <definedName name="TOTALP.5">#REF!</definedName>
    <definedName name="TOTALP.51">#REF!</definedName>
    <definedName name="TOTALP.52">#REF!</definedName>
    <definedName name="TOTALP.53">[116]COUD!$FV$277</definedName>
    <definedName name="TOTALP.6">#REF!</definedName>
    <definedName name="TOTALP.7">#REF!</definedName>
    <definedName name="TOTALP2EQ">#REF!</definedName>
    <definedName name="TOTALP2EQOU">[116]COUD!$FJ$277</definedName>
    <definedName name="TOTALP31GG">[116]COUD!$FP$277</definedName>
    <definedName name="TOTALP31ISFLSH">#REF!</definedName>
    <definedName name="TOTALP32GG">[116]COUD!$FQ$277</definedName>
    <definedName name="TOTALP3GOB">#REF!</definedName>
    <definedName name="TOTALUTILIZ.1">#REF!</definedName>
    <definedName name="TOWEO">#REF!</definedName>
    <definedName name="TRADE3">[36]Trade!#REF!</definedName>
    <definedName name="trans">#REF!</definedName>
    <definedName name="Transfer_check">#REF!</definedName>
    <definedName name="TRANSNAVE">#REF!</definedName>
    <definedName name="TRAS">#N/A</definedName>
    <definedName name="TRIGO">#REF!</definedName>
    <definedName name="TRT">#N/A</definedName>
    <definedName name="TS">#REF!</definedName>
    <definedName name="TSET">#REF!</definedName>
    <definedName name="tt" hidden="1">{"Tab1",#N/A,FALSE,"P";"Tab2",#N/A,FALSE,"P"}</definedName>
    <definedName name="tt_1" hidden="1">{"Tab1",#N/A,FALSE,"P";"Tab2",#N/A,FALSE,"P"}</definedName>
    <definedName name="tt_1_1" hidden="1">{"Tab1",#N/A,FALSE,"P";"Tab2",#N/A,FALSE,"P"}</definedName>
    <definedName name="tt_1_2" hidden="1">{"Tab1",#N/A,FALSE,"P";"Tab2",#N/A,FALSE,"P"}</definedName>
    <definedName name="tt_1_3" hidden="1">{"Tab1",#N/A,FALSE,"P";"Tab2",#N/A,FALSE,"P"}</definedName>
    <definedName name="tt_1_4" hidden="1">{"Tab1",#N/A,FALSE,"P";"Tab2",#N/A,FALSE,"P"}</definedName>
    <definedName name="tt_2" hidden="1">{"Tab1",#N/A,FALSE,"P";"Tab2",#N/A,FALSE,"P"}</definedName>
    <definedName name="tt_3" hidden="1">{"Tab1",#N/A,FALSE,"P";"Tab2",#N/A,FALSE,"P"}</definedName>
    <definedName name="tt_4" hidden="1">{"Tab1",#N/A,FALSE,"P";"Tab2",#N/A,FALSE,"P"}</definedName>
    <definedName name="ttt" hidden="1">{"Minpmon",#N/A,FALSE,"Monthinput"}</definedName>
    <definedName name="ttt_1" hidden="1">{"Minpmon",#N/A,FALSE,"Monthinput"}</definedName>
    <definedName name="ttt_1_1" hidden="1">{"Minpmon",#N/A,FALSE,"Monthinput"}</definedName>
    <definedName name="ttt_1_2" hidden="1">{"Minpmon",#N/A,FALSE,"Monthinput"}</definedName>
    <definedName name="ttt_1_3" hidden="1">{"Minpmon",#N/A,FALSE,"Monthinput"}</definedName>
    <definedName name="ttt_1_4" hidden="1">{"Minpmon",#N/A,FALSE,"Monthinput"}</definedName>
    <definedName name="ttt_2" hidden="1">{"Minpmon",#N/A,FALSE,"Monthinput"}</definedName>
    <definedName name="ttt_3" hidden="1">{"Minpmon",#N/A,FALSE,"Monthinput"}</definedName>
    <definedName name="ttt_4" hidden="1">{"Minpmon",#N/A,FALSE,"Monthinput"}</definedName>
    <definedName name="tttt" hidden="1">{"Tab1",#N/A,FALSE,"P";"Tab2",#N/A,FALSE,"P"}</definedName>
    <definedName name="tttt_1" hidden="1">{"Tab1",#N/A,FALSE,"P";"Tab2",#N/A,FALSE,"P"}</definedName>
    <definedName name="tttt_1_1" hidden="1">{"Tab1",#N/A,FALSE,"P";"Tab2",#N/A,FALSE,"P"}</definedName>
    <definedName name="tttt_1_2" hidden="1">{"Tab1",#N/A,FALSE,"P";"Tab2",#N/A,FALSE,"P"}</definedName>
    <definedName name="tttt_1_3" hidden="1">{"Tab1",#N/A,FALSE,"P";"Tab2",#N/A,FALSE,"P"}</definedName>
    <definedName name="tttt_1_4" hidden="1">{"Tab1",#N/A,FALSE,"P";"Tab2",#N/A,FALSE,"P"}</definedName>
    <definedName name="tttt_2" hidden="1">{"Tab1",#N/A,FALSE,"P";"Tab2",#N/A,FALSE,"P"}</definedName>
    <definedName name="tttt_3" hidden="1">{"Tab1",#N/A,FALSE,"P";"Tab2",#N/A,FALSE,"P"}</definedName>
    <definedName name="tttt_4" hidden="1">{"Tab1",#N/A,FALSE,"P";"Tab2",#N/A,FALSE,"P"}</definedName>
    <definedName name="ttttt" hidden="1">[117]M!#REF!</definedName>
    <definedName name="TTTTTT">#N/A</definedName>
    <definedName name="ttttttttt" hidden="1">{"Minpmon",#N/A,FALSE,"Monthinput"}</definedName>
    <definedName name="ttyy" hidden="1">{"Riqfin97",#N/A,FALSE,"Tran";"Riqfinpro",#N/A,FALSE,"Tran"}</definedName>
    <definedName name="tuno" hidden="1">{"Riqfin97",#N/A,FALSE,"Tran";"Riqfinpro",#N/A,FALSE,"Tran"}</definedName>
    <definedName name="TX">#REF!</definedName>
    <definedName name="TX_D">[95]Q5!$E$15:$AH$15</definedName>
    <definedName name="TX_DPCH">[95]Q5!$E$16:$AH$16</definedName>
    <definedName name="TX_R">[95]Q5!$E$14:$AH$14</definedName>
    <definedName name="TX_RPCH">[95]Q5!$E$13:$AH$13</definedName>
    <definedName name="TXG">[95]Q5!$E$30:$AH$30</definedName>
    <definedName name="TXG_D">#N/A</definedName>
    <definedName name="TXG_DPCH">[95]Q5!$E$35:$AH$35</definedName>
    <definedName name="TXG_R">[95]Q5!$E$33:$AH$33</definedName>
    <definedName name="TXG_RPCH">[95]Q5!$E$32:$AH$32</definedName>
    <definedName name="TXGM_DPCH">[95]Q5!$E$83:$AH$83</definedName>
    <definedName name="TXGO">#N/A</definedName>
    <definedName name="TXGO_D">[95]Q5!$E$54:$AH$54</definedName>
    <definedName name="TXGO_DPCH">[95]Q5!$E$55:$AH$55</definedName>
    <definedName name="TXGO_R">[95]Q5!$E$53:$AH$53</definedName>
    <definedName name="TXGO_RPCH">[95]Q5!$E$51:$AH$51</definedName>
    <definedName name="TXGXO">[95]Q5!$E$72:$AH$72</definedName>
    <definedName name="TXGXO_D">[95]Q5!$E$78:$AH$78</definedName>
    <definedName name="TXGXO_DPCH">[95]Q5!$E$79:$AH$79</definedName>
    <definedName name="TXGXO_R">[95]Q5!$E$77:$AH$77</definedName>
    <definedName name="TXGXO_RPCH">[95]Q5!$E$74:$AH$74</definedName>
    <definedName name="TXS">[95]Q5!$E$95:$AH$95</definedName>
    <definedName name="ty" hidden="1">{"Riqfin97",#N/A,FALSE,"Tran";"Riqfinpro",#N/A,FALSE,"Tran"}</definedName>
    <definedName name="ty_1" hidden="1">{"Riqfin97",#N/A,FALSE,"Tran";"Riqfinpro",#N/A,FALSE,"Tran"}</definedName>
    <definedName name="ty_1_1" hidden="1">{"Riqfin97",#N/A,FALSE,"Tran";"Riqfinpro",#N/A,FALSE,"Tran"}</definedName>
    <definedName name="ty_1_2" hidden="1">{"Riqfin97",#N/A,FALSE,"Tran";"Riqfinpro",#N/A,FALSE,"Tran"}</definedName>
    <definedName name="ty_1_3" hidden="1">{"Riqfin97",#N/A,FALSE,"Tran";"Riqfinpro",#N/A,FALSE,"Tran"}</definedName>
    <definedName name="ty_1_4" hidden="1">{"Riqfin97",#N/A,FALSE,"Tran";"Riqfinpro",#N/A,FALSE,"Tran"}</definedName>
    <definedName name="ty_2" hidden="1">{"Riqfin97",#N/A,FALSE,"Tran";"Riqfinpro",#N/A,FALSE,"Tran"}</definedName>
    <definedName name="ty_3" hidden="1">{"Riqfin97",#N/A,FALSE,"Tran";"Riqfinpro",#N/A,FALSE,"Tran"}</definedName>
    <definedName name="ty_4" hidden="1">{"Riqfin97",#N/A,FALSE,"Tran";"Riqfinpro",#N/A,FALSE,"Tran"}</definedName>
    <definedName name="tyui" hidden="1">{"Riqfin97",#N/A,FALSE,"Tran";"Riqfinpro",#N/A,FALSE,"Tran"}</definedName>
    <definedName name="udy">'[41]Prog-Ejec'!$A$107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niversities">#REF!</definedName>
    <definedName name="UPD_Dates">#REF!</definedName>
    <definedName name="UPD_Names">#REF!</definedName>
    <definedName name="Uruguay">#REF!</definedName>
    <definedName name="USDSR">#REF!</definedName>
    <definedName name="USERNAME">#REF!</definedName>
    <definedName name="uu" hidden="1">{"Riqfin97",#N/A,FALSE,"Tran";"Riqfinpro",#N/A,FALSE,"Tran"}</definedName>
    <definedName name="uu_1" hidden="1">{"Riqfin97",#N/A,FALSE,"Tran";"Riqfinpro",#N/A,FALSE,"Tran"}</definedName>
    <definedName name="uu_1_1" hidden="1">{"Riqfin97",#N/A,FALSE,"Tran";"Riqfinpro",#N/A,FALSE,"Tran"}</definedName>
    <definedName name="uu_1_2" hidden="1">{"Riqfin97",#N/A,FALSE,"Tran";"Riqfinpro",#N/A,FALSE,"Tran"}</definedName>
    <definedName name="uu_1_3" hidden="1">{"Riqfin97",#N/A,FALSE,"Tran";"Riqfinpro",#N/A,FALSE,"Tran"}</definedName>
    <definedName name="uu_1_4" hidden="1">{"Riqfin97",#N/A,FALSE,"Tran";"Riqfinpro",#N/A,FALSE,"Tran"}</definedName>
    <definedName name="uu_2" hidden="1">{"Riqfin97",#N/A,FALSE,"Tran";"Riqfinpro",#N/A,FALSE,"Tran"}</definedName>
    <definedName name="uu_3" hidden="1">{"Riqfin97",#N/A,FALSE,"Tran";"Riqfinpro",#N/A,FALSE,"Tran"}</definedName>
    <definedName name="uu_4" hidden="1">{"Riqfin97",#N/A,FALSE,"Tran";"Riqfinpro",#N/A,FALSE,"Tran"}</definedName>
    <definedName name="uuu" hidden="1">{"Riqfin97",#N/A,FALSE,"Tran";"Riqfinpro",#N/A,FALSE,"Tran"}</definedName>
    <definedName name="uuu_1" hidden="1">{"Riqfin97",#N/A,FALSE,"Tran";"Riqfinpro",#N/A,FALSE,"Tran"}</definedName>
    <definedName name="uuu_1_1" hidden="1">{"Riqfin97",#N/A,FALSE,"Tran";"Riqfinpro",#N/A,FALSE,"Tran"}</definedName>
    <definedName name="uuu_1_2" hidden="1">{"Riqfin97",#N/A,FALSE,"Tran";"Riqfinpro",#N/A,FALSE,"Tran"}</definedName>
    <definedName name="uuu_1_3" hidden="1">{"Riqfin97",#N/A,FALSE,"Tran";"Riqfinpro",#N/A,FALSE,"Tran"}</definedName>
    <definedName name="uuu_1_4" hidden="1">{"Riqfin97",#N/A,FALSE,"Tran";"Riqfinpro",#N/A,FALSE,"Tran"}</definedName>
    <definedName name="uuu_2" hidden="1">{"Riqfin97",#N/A,FALSE,"Tran";"Riqfinpro",#N/A,FALSE,"Tran"}</definedName>
    <definedName name="uuu_3" hidden="1">{"Riqfin97",#N/A,FALSE,"Tran";"Riqfinpro",#N/A,FALSE,"Tran"}</definedName>
    <definedName name="uuu_4" hidden="1">{"Riqfin97",#N/A,FALSE,"Tran";"Riqfinpro",#N/A,FALSE,"Tran"}</definedName>
    <definedName name="uuuuuu" hidden="1">{"Riqfin97",#N/A,FALSE,"Tran";"Riqfinpro",#N/A,FALSE,"Tran"}</definedName>
    <definedName name="uuuuuu_1" hidden="1">{"Riqfin97",#N/A,FALSE,"Tran";"Riqfinpro",#N/A,FALSE,"Tran"}</definedName>
    <definedName name="uuuuuu_1_1" hidden="1">{"Riqfin97",#N/A,FALSE,"Tran";"Riqfinpro",#N/A,FALSE,"Tran"}</definedName>
    <definedName name="uuuuuu_1_2" hidden="1">{"Riqfin97",#N/A,FALSE,"Tran";"Riqfinpro",#N/A,FALSE,"Tran"}</definedName>
    <definedName name="uuuuuu_1_3" hidden="1">{"Riqfin97",#N/A,FALSE,"Tran";"Riqfinpro",#N/A,FALSE,"Tran"}</definedName>
    <definedName name="uuuuuu_1_4" hidden="1">{"Riqfin97",#N/A,FALSE,"Tran";"Riqfinpro",#N/A,FALSE,"Tran"}</definedName>
    <definedName name="uuuuuu_2" hidden="1">{"Riqfin97",#N/A,FALSE,"Tran";"Riqfinpro",#N/A,FALSE,"Tran"}</definedName>
    <definedName name="uuuuuu_3" hidden="1">{"Riqfin97",#N/A,FALSE,"Tran";"Riqfinpro",#N/A,FALSE,"Tran"}</definedName>
    <definedName name="uuuuuu_4" hidden="1">{"Riqfin97",#N/A,FALSE,"Tran";"Riqfinpro",#N/A,FALSE,"Tran"}</definedName>
    <definedName name="v">'[70]8'!$A$1</definedName>
    <definedName name="V.Agregado">#REF!</definedName>
    <definedName name="Values_Entered">IF(Loan_Amount*Interest_Rate*Loan_Years*Loan_Start&gt;0,1,0)</definedName>
    <definedName name="Var.Balance">#REF!</definedName>
    <definedName name="Varoriginalcompon">OFFSET(#REF!,0,0,COUNT(#REF!))</definedName>
    <definedName name="VarTCcompon">OFFSET(#REF!,0,0,COUNT(#REF!))</definedName>
    <definedName name="vcsbvvvcxbv" hidden="1">{"Riqfin97",#N/A,FALSE,"Tran";"Riqfinpro",#N/A,FALSE,"Tran"}</definedName>
    <definedName name="vcsbvvvcxbv_1" hidden="1">{"Riqfin97",#N/A,FALSE,"Tran";"Riqfinpro",#N/A,FALSE,"Tran"}</definedName>
    <definedName name="vcsbvvvcxbv_1_1" hidden="1">{"Riqfin97",#N/A,FALSE,"Tran";"Riqfinpro",#N/A,FALSE,"Tran"}</definedName>
    <definedName name="vcsbvvvcxbv_1_2" hidden="1">{"Riqfin97",#N/A,FALSE,"Tran";"Riqfinpro",#N/A,FALSE,"Tran"}</definedName>
    <definedName name="vcsbvvvcxbv_1_3" hidden="1">{"Riqfin97",#N/A,FALSE,"Tran";"Riqfinpro",#N/A,FALSE,"Tran"}</definedName>
    <definedName name="vcsbvvvcxbv_1_4" hidden="1">{"Riqfin97",#N/A,FALSE,"Tran";"Riqfinpro",#N/A,FALSE,"Tran"}</definedName>
    <definedName name="vcsbvvvcxbv_2" hidden="1">{"Riqfin97",#N/A,FALSE,"Tran";"Riqfinpro",#N/A,FALSE,"Tran"}</definedName>
    <definedName name="vcsbvvvcxbv_3" hidden="1">{"Riqfin97",#N/A,FALSE,"Tran";"Riqfinpro",#N/A,FALSE,"Tran"}</definedName>
    <definedName name="vcsbvvvcxbv_4" hidden="1">{"Riqfin97",#N/A,FALSE,"Tran";"Riqfinpro",#N/A,FALSE,"Tran"}</definedName>
    <definedName name="vcvz" hidden="1">{"Tab1",#N/A,FALSE,"P";"Tab2",#N/A,FALSE,"P"}</definedName>
    <definedName name="vcvz_1" hidden="1">{"Tab1",#N/A,FALSE,"P";"Tab2",#N/A,FALSE,"P"}</definedName>
    <definedName name="vcvz_1_1" hidden="1">{"Tab1",#N/A,FALSE,"P";"Tab2",#N/A,FALSE,"P"}</definedName>
    <definedName name="vcvz_1_2" hidden="1">{"Tab1",#N/A,FALSE,"P";"Tab2",#N/A,FALSE,"P"}</definedName>
    <definedName name="vcvz_1_3" hidden="1">{"Tab1",#N/A,FALSE,"P";"Tab2",#N/A,FALSE,"P"}</definedName>
    <definedName name="vcvz_1_4" hidden="1">{"Tab1",#N/A,FALSE,"P";"Tab2",#N/A,FALSE,"P"}</definedName>
    <definedName name="vcvz_2" hidden="1">{"Tab1",#N/A,FALSE,"P";"Tab2",#N/A,FALSE,"P"}</definedName>
    <definedName name="vcvz_3" hidden="1">{"Tab1",#N/A,FALSE,"P";"Tab2",#N/A,FALSE,"P"}</definedName>
    <definedName name="vcvz_4" hidden="1">{"Tab1",#N/A,FALSE,"P";"Tab2",#N/A,FALSE,"P"}</definedName>
    <definedName name="ve">#N/A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98">[23]Programa!#REF!</definedName>
    <definedName name="venci98j">[23]Programa!#REF!</definedName>
    <definedName name="venci98s">#REF!</definedName>
    <definedName name="venci99">#REF!</definedName>
    <definedName name="Venezuela">#REF!</definedName>
    <definedName name="version_">#REF!</definedName>
    <definedName name="vgfgh" hidden="1">{"'RIN-INTRANET'!$A$1:$K$71"}</definedName>
    <definedName name="vgfgh_1" hidden="1">{"'RIN-INTRANET'!$A$1:$K$71"}</definedName>
    <definedName name="vgfgh_1_1" hidden="1">{"'RIN-INTRANET'!$A$1:$K$71"}</definedName>
    <definedName name="vgfgh_1_1_1" hidden="1">{"'RIN-INTRANET'!$A$1:$K$71"}</definedName>
    <definedName name="vgfgh_1_1_2" hidden="1">{"'RIN-INTRANET'!$A$1:$K$71"}</definedName>
    <definedName name="vgfgh_1_1_3" hidden="1">{"'RIN-INTRANET'!$A$1:$K$71"}</definedName>
    <definedName name="vgfgh_1_1_4" hidden="1">{"'RIN-INTRANET'!$A$1:$K$71"}</definedName>
    <definedName name="vgfgh_1_2" hidden="1">{"'RIN-INTRANET'!$A$1:$K$71"}</definedName>
    <definedName name="vgfgh_1_2_1" hidden="1">{"'RIN-INTRANET'!$A$1:$K$71"}</definedName>
    <definedName name="vgfgh_1_2_2" hidden="1">{"'RIN-INTRANET'!$A$1:$K$71"}</definedName>
    <definedName name="vgfgh_1_2_3" hidden="1">{"'RIN-INTRANET'!$A$1:$K$71"}</definedName>
    <definedName name="vgfgh_1_3" hidden="1">{"'RIN-INTRANET'!$A$1:$K$71"}</definedName>
    <definedName name="vgfgh_1_4" hidden="1">{"'RIN-INTRANET'!$A$1:$K$71"}</definedName>
    <definedName name="vgfgh_1_5" hidden="1">{"'RIN-INTRANET'!$A$1:$K$71"}</definedName>
    <definedName name="vgfgh_2" hidden="1">{"'RIN-INTRANET'!$A$1:$K$71"}</definedName>
    <definedName name="vgfgh_2_1" hidden="1">{"'RIN-INTRANET'!$A$1:$K$71"}</definedName>
    <definedName name="vgfgh_2_2" hidden="1">{"'RIN-INTRANET'!$A$1:$K$71"}</definedName>
    <definedName name="vgfgh_2_3" hidden="1">{"'RIN-INTRANET'!$A$1:$K$71"}</definedName>
    <definedName name="vgfgh_2_4" hidden="1">{"'RIN-INTRANET'!$A$1:$K$71"}</definedName>
    <definedName name="vgfgh_3" hidden="1">{"'RIN-INTRANET'!$A$1:$K$71"}</definedName>
    <definedName name="vgfgh_4" hidden="1">{"'RIN-INTRANET'!$A$1:$K$71"}</definedName>
    <definedName name="vgfgh_5" hidden="1">{"'RIN-INTRANET'!$A$1:$K$71"}</definedName>
    <definedName name="VIAAEREA">#REF!</definedName>
    <definedName name="Vigencia">#REF!</definedName>
    <definedName name="vigencia1">#REF!</definedName>
    <definedName name="Vinculo">#REF!</definedName>
    <definedName name="VLPBCH">[35]Base!#REF!</definedName>
    <definedName name="vn">#REF!</definedName>
    <definedName name="vsretret" hidden="1">{"'RIN-INTRANET'!$A$1:$K$71"}</definedName>
    <definedName name="vsretret_1" hidden="1">{"'RIN-INTRANET'!$A$1:$K$71"}</definedName>
    <definedName name="vsretret_1_1" hidden="1">{"'RIN-INTRANET'!$A$1:$K$71"}</definedName>
    <definedName name="vsretret_1_1_1" hidden="1">{"'RIN-INTRANET'!$A$1:$K$71"}</definedName>
    <definedName name="vsretret_1_1_2" hidden="1">{"'RIN-INTRANET'!$A$1:$K$71"}</definedName>
    <definedName name="vsretret_1_1_3" hidden="1">{"'RIN-INTRANET'!$A$1:$K$71"}</definedName>
    <definedName name="vsretret_1_1_4" hidden="1">{"'RIN-INTRANET'!$A$1:$K$71"}</definedName>
    <definedName name="vsretret_1_2" hidden="1">{"'RIN-INTRANET'!$A$1:$K$71"}</definedName>
    <definedName name="vsretret_1_2_1" hidden="1">{"'RIN-INTRANET'!$A$1:$K$71"}</definedName>
    <definedName name="vsretret_1_2_2" hidden="1">{"'RIN-INTRANET'!$A$1:$K$71"}</definedName>
    <definedName name="vsretret_1_2_3" hidden="1">{"'RIN-INTRANET'!$A$1:$K$71"}</definedName>
    <definedName name="vsretret_1_3" hidden="1">{"'RIN-INTRANET'!$A$1:$K$71"}</definedName>
    <definedName name="vsretret_1_4" hidden="1">{"'RIN-INTRANET'!$A$1:$K$71"}</definedName>
    <definedName name="vsretret_1_5" hidden="1">{"'RIN-INTRANET'!$A$1:$K$71"}</definedName>
    <definedName name="vsretret_2" hidden="1">{"'RIN-INTRANET'!$A$1:$K$71"}</definedName>
    <definedName name="vsretret_2_1" hidden="1">{"'RIN-INTRANET'!$A$1:$K$71"}</definedName>
    <definedName name="vsretret_2_2" hidden="1">{"'RIN-INTRANET'!$A$1:$K$71"}</definedName>
    <definedName name="vsretret_2_3" hidden="1">{"'RIN-INTRANET'!$A$1:$K$71"}</definedName>
    <definedName name="vsretret_2_4" hidden="1">{"'RIN-INTRANET'!$A$1:$K$71"}</definedName>
    <definedName name="vsretret_3" hidden="1">{"'RIN-INTRANET'!$A$1:$K$71"}</definedName>
    <definedName name="vsretret_4" hidden="1">{"'RIN-INTRANET'!$A$1:$K$71"}</definedName>
    <definedName name="vsretret_5" hidden="1">{"'RIN-INTRANET'!$A$1:$K$71"}</definedName>
    <definedName name="vsvbvbsb" hidden="1">{"Tab1",#N/A,FALSE,"P";"Tab2",#N/A,FALSE,"P"}</definedName>
    <definedName name="vsvbvbsb_1" hidden="1">{"Tab1",#N/A,FALSE,"P";"Tab2",#N/A,FALSE,"P"}</definedName>
    <definedName name="vsvbvbsb_1_1" hidden="1">{"Tab1",#N/A,FALSE,"P";"Tab2",#N/A,FALSE,"P"}</definedName>
    <definedName name="vsvbvbsb_1_2" hidden="1">{"Tab1",#N/A,FALSE,"P";"Tab2",#N/A,FALSE,"P"}</definedName>
    <definedName name="vsvbvbsb_1_3" hidden="1">{"Tab1",#N/A,FALSE,"P";"Tab2",#N/A,FALSE,"P"}</definedName>
    <definedName name="vsvbvbsb_1_4" hidden="1">{"Tab1",#N/A,FALSE,"P";"Tab2",#N/A,FALSE,"P"}</definedName>
    <definedName name="vsvbvbsb_2" hidden="1">{"Tab1",#N/A,FALSE,"P";"Tab2",#N/A,FALSE,"P"}</definedName>
    <definedName name="vsvbvbsb_3" hidden="1">{"Tab1",#N/A,FALSE,"P";"Tab2",#N/A,FALSE,"P"}</definedName>
    <definedName name="vsvbvbsb_4" hidden="1">{"Tab1",#N/A,FALSE,"P";"Tab2",#N/A,FALSE,"P"}</definedName>
    <definedName name="VTITLES">#REF!</definedName>
    <definedName name="vv" hidden="1">{"Tab1",#N/A,FALSE,"P";"Tab2",#N/A,FALSE,"P"}</definedName>
    <definedName name="vv_1" hidden="1">{"Tab1",#N/A,FALSE,"P";"Tab2",#N/A,FALSE,"P"}</definedName>
    <definedName name="vv_1_1" hidden="1">{"Tab1",#N/A,FALSE,"P";"Tab2",#N/A,FALSE,"P"}</definedName>
    <definedName name="vv_1_2" hidden="1">{"Tab1",#N/A,FALSE,"P";"Tab2",#N/A,FALSE,"P"}</definedName>
    <definedName name="vv_1_3" hidden="1">{"Tab1",#N/A,FALSE,"P";"Tab2",#N/A,FALSE,"P"}</definedName>
    <definedName name="vv_1_4" hidden="1">{"Tab1",#N/A,FALSE,"P";"Tab2",#N/A,FALSE,"P"}</definedName>
    <definedName name="vv_2" hidden="1">{"Tab1",#N/A,FALSE,"P";"Tab2",#N/A,FALSE,"P"}</definedName>
    <definedName name="vv_3" hidden="1">{"Tab1",#N/A,FALSE,"P";"Tab2",#N/A,FALSE,"P"}</definedName>
    <definedName name="vv_4" hidden="1">{"Tab1",#N/A,FALSE,"P";"Tab2",#N/A,FALSE,"P"}</definedName>
    <definedName name="vvasd" hidden="1">{"Tab1",#N/A,FALSE,"P";"Tab2",#N/A,FALSE,"P"}</definedName>
    <definedName name="vvasd_1" hidden="1">{"Tab1",#N/A,FALSE,"P";"Tab2",#N/A,FALSE,"P"}</definedName>
    <definedName name="vvasd_1_1" hidden="1">{"Tab1",#N/A,FALSE,"P";"Tab2",#N/A,FALSE,"P"}</definedName>
    <definedName name="vvasd_1_2" hidden="1">{"Tab1",#N/A,FALSE,"P";"Tab2",#N/A,FALSE,"P"}</definedName>
    <definedName name="vvasd_1_3" hidden="1">{"Tab1",#N/A,FALSE,"P";"Tab2",#N/A,FALSE,"P"}</definedName>
    <definedName name="vvasd_1_4" hidden="1">{"Tab1",#N/A,FALSE,"P";"Tab2",#N/A,FALSE,"P"}</definedName>
    <definedName name="vvasd_2" hidden="1">{"Tab1",#N/A,FALSE,"P";"Tab2",#N/A,FALSE,"P"}</definedName>
    <definedName name="vvasd_3" hidden="1">{"Tab1",#N/A,FALSE,"P";"Tab2",#N/A,FALSE,"P"}</definedName>
    <definedName name="vvasd_4" hidden="1">{"Tab1",#N/A,FALSE,"P";"Tab2",#N/A,FALSE,"P"}</definedName>
    <definedName name="vvbvfvc" hidden="1">{"Minpmon",#N/A,FALSE,"Monthinput"}</definedName>
    <definedName name="vvbvfvc_1" hidden="1">{"Minpmon",#N/A,FALSE,"Monthinput"}</definedName>
    <definedName name="vvbvfvc_1_1" hidden="1">{"Minpmon",#N/A,FALSE,"Monthinput"}</definedName>
    <definedName name="vvbvfvc_1_2" hidden="1">{"Minpmon",#N/A,FALSE,"Monthinput"}</definedName>
    <definedName name="vvbvfvc_1_3" hidden="1">{"Minpmon",#N/A,FALSE,"Monthinput"}</definedName>
    <definedName name="vvbvfvc_1_4" hidden="1">{"Minpmon",#N/A,FALSE,"Monthinput"}</definedName>
    <definedName name="vvbvfvc_2" hidden="1">{"Minpmon",#N/A,FALSE,"Monthinput"}</definedName>
    <definedName name="vvbvfvc_3" hidden="1">{"Minpmon",#N/A,FALSE,"Monthinput"}</definedName>
    <definedName name="vvbvfvc_4" hidden="1">{"Minpmon",#N/A,FALSE,"Monthinput"}</definedName>
    <definedName name="vvfsbbs" hidden="1">{"Riqfin97",#N/A,FALSE,"Tran";"Riqfinpro",#N/A,FALSE,"Tran"}</definedName>
    <definedName name="vvfsbbs_1" hidden="1">{"Riqfin97",#N/A,FALSE,"Tran";"Riqfinpro",#N/A,FALSE,"Tran"}</definedName>
    <definedName name="vvfsbbs_1_1" hidden="1">{"Riqfin97",#N/A,FALSE,"Tran";"Riqfinpro",#N/A,FALSE,"Tran"}</definedName>
    <definedName name="vvfsbbs_1_2" hidden="1">{"Riqfin97",#N/A,FALSE,"Tran";"Riqfinpro",#N/A,FALSE,"Tran"}</definedName>
    <definedName name="vvfsbbs_1_3" hidden="1">{"Riqfin97",#N/A,FALSE,"Tran";"Riqfinpro",#N/A,FALSE,"Tran"}</definedName>
    <definedName name="vvfsbbs_1_4" hidden="1">{"Riqfin97",#N/A,FALSE,"Tran";"Riqfinpro",#N/A,FALSE,"Tran"}</definedName>
    <definedName name="vvfsbbs_2" hidden="1">{"Riqfin97",#N/A,FALSE,"Tran";"Riqfinpro",#N/A,FALSE,"Tran"}</definedName>
    <definedName name="vvfsbbs_3" hidden="1">{"Riqfin97",#N/A,FALSE,"Tran";"Riqfinpro",#N/A,FALSE,"Tran"}</definedName>
    <definedName name="vvfsbbs_4" hidden="1">{"Riqfin97",#N/A,FALSE,"Tran";"Riqfinpro",#N/A,FALSE,"Tran"}</definedName>
    <definedName name="vvv" hidden="1">{"Tab1",#N/A,FALSE,"P";"Tab2",#N/A,FALSE,"P"}</definedName>
    <definedName name="vvv_1" hidden="1">{"Tab1",#N/A,FALSE,"P";"Tab2",#N/A,FALSE,"P"}</definedName>
    <definedName name="vvv_1_1" hidden="1">{"Tab1",#N/A,FALSE,"P";"Tab2",#N/A,FALSE,"P"}</definedName>
    <definedName name="vvv_1_2" hidden="1">{"Tab1",#N/A,FALSE,"P";"Tab2",#N/A,FALSE,"P"}</definedName>
    <definedName name="vvv_1_3" hidden="1">{"Tab1",#N/A,FALSE,"P";"Tab2",#N/A,FALSE,"P"}</definedName>
    <definedName name="vvv_1_4" hidden="1">{"Tab1",#N/A,FALSE,"P";"Tab2",#N/A,FALSE,"P"}</definedName>
    <definedName name="vvv_2" hidden="1">{"Tab1",#N/A,FALSE,"P";"Tab2",#N/A,FALSE,"P"}</definedName>
    <definedName name="vvv_3" hidden="1">{"Tab1",#N/A,FALSE,"P";"Tab2",#N/A,FALSE,"P"}</definedName>
    <definedName name="vvv_4" hidden="1">{"Tab1",#N/A,FALSE,"P";"Tab2",#N/A,FALSE,"P"}</definedName>
    <definedName name="vvvv" hidden="1">{"Minpmon",#N/A,FALSE,"Monthinput"}</definedName>
    <definedName name="vvvv_1" hidden="1">{"Minpmon",#N/A,FALSE,"Monthinput"}</definedName>
    <definedName name="vvvv_1_1" hidden="1">{"Minpmon",#N/A,FALSE,"Monthinput"}</definedName>
    <definedName name="vvvv_1_2" hidden="1">{"Minpmon",#N/A,FALSE,"Monthinput"}</definedName>
    <definedName name="vvvv_1_3" hidden="1">{"Minpmon",#N/A,FALSE,"Monthinput"}</definedName>
    <definedName name="vvvv_1_4" hidden="1">{"Minpmon",#N/A,FALSE,"Monthinput"}</definedName>
    <definedName name="vvvv_2" hidden="1">{"Minpmon",#N/A,FALSE,"Monthinput"}</definedName>
    <definedName name="vvvv_3" hidden="1">{"Minpmon",#N/A,FALSE,"Monthinput"}</definedName>
    <definedName name="vvvv_4" hidden="1">{"Minpmon",#N/A,FALSE,"Monthinput"}</definedName>
    <definedName name="vvvvvvvvvvvv" hidden="1">{"Riqfin97",#N/A,FALSE,"Tran";"Riqfinpro",#N/A,FALSE,"Tran"}</definedName>
    <definedName name="vvvvvvvvvvvv_1" hidden="1">{"Riqfin97",#N/A,FALSE,"Tran";"Riqfinpro",#N/A,FALSE,"Tran"}</definedName>
    <definedName name="vvvvvvvvvvvv_1_1" hidden="1">{"Riqfin97",#N/A,FALSE,"Tran";"Riqfinpro",#N/A,FALSE,"Tran"}</definedName>
    <definedName name="vvvvvvvvvvvv_1_2" hidden="1">{"Riqfin97",#N/A,FALSE,"Tran";"Riqfinpro",#N/A,FALSE,"Tran"}</definedName>
    <definedName name="vvvvvvvvvvvv_1_3" hidden="1">{"Riqfin97",#N/A,FALSE,"Tran";"Riqfinpro",#N/A,FALSE,"Tran"}</definedName>
    <definedName name="vvvvvvvvvvvv_1_4" hidden="1">{"Riqfin97",#N/A,FALSE,"Tran";"Riqfinpro",#N/A,FALSE,"Tran"}</definedName>
    <definedName name="vvvvvvvvvvvv_2" hidden="1">{"Riqfin97",#N/A,FALSE,"Tran";"Riqfinpro",#N/A,FALSE,"Tran"}</definedName>
    <definedName name="vvvvvvvvvvvv_3" hidden="1">{"Riqfin97",#N/A,FALSE,"Tran";"Riqfinpro",#N/A,FALSE,"Tran"}</definedName>
    <definedName name="vvvvvvvvvvvv_4" hidden="1">{"Riqfin97",#N/A,FALSE,"Tran";"Riqfinpro",#N/A,FALSE,"Tran"}</definedName>
    <definedName name="vvvvvvvvvvvvv" hidden="1">{"Tab1",#N/A,FALSE,"P";"Tab2",#N/A,FALSE,"P"}</definedName>
    <definedName name="vvvvvvvvvvvvv_1" hidden="1">{"Tab1",#N/A,FALSE,"P";"Tab2",#N/A,FALSE,"P"}</definedName>
    <definedName name="vvvvvvvvvvvvv_1_1" hidden="1">{"Tab1",#N/A,FALSE,"P";"Tab2",#N/A,FALSE,"P"}</definedName>
    <definedName name="vvvvvvvvvvvvv_1_2" hidden="1">{"Tab1",#N/A,FALSE,"P";"Tab2",#N/A,FALSE,"P"}</definedName>
    <definedName name="vvvvvvvvvvvvv_1_3" hidden="1">{"Tab1",#N/A,FALSE,"P";"Tab2",#N/A,FALSE,"P"}</definedName>
    <definedName name="vvvvvvvvvvvvv_1_4" hidden="1">{"Tab1",#N/A,FALSE,"P";"Tab2",#N/A,FALSE,"P"}</definedName>
    <definedName name="vvvvvvvvvvvvv_2" hidden="1">{"Tab1",#N/A,FALSE,"P";"Tab2",#N/A,FALSE,"P"}</definedName>
    <definedName name="vvvvvvvvvvvvv_3" hidden="1">{"Tab1",#N/A,FALSE,"P";"Tab2",#N/A,FALSE,"P"}</definedName>
    <definedName name="vvvvvvvvvvvvv_4" hidden="1">{"Tab1",#N/A,FALSE,"P";"Tab2",#N/A,FALSE,"P"}</definedName>
    <definedName name="w" hidden="1">[56]Hoja1!$F$67</definedName>
    <definedName name="WBshare">#REF!</definedName>
    <definedName name="WE">#N/A</definedName>
    <definedName name="weer4rwer" hidden="1">{"Minpmon",#N/A,FALSE,"Monthinput"}</definedName>
    <definedName name="weer4rwer_1" hidden="1">{"Minpmon",#N/A,FALSE,"Monthinput"}</definedName>
    <definedName name="weer4rwer_1_1" hidden="1">{"Minpmon",#N/A,FALSE,"Monthinput"}</definedName>
    <definedName name="weer4rwer_1_2" hidden="1">{"Minpmon",#N/A,FALSE,"Monthinput"}</definedName>
    <definedName name="weer4rwer_1_3" hidden="1">{"Minpmon",#N/A,FALSE,"Monthinput"}</definedName>
    <definedName name="weer4rwer_1_4" hidden="1">{"Minpmon",#N/A,FALSE,"Monthinput"}</definedName>
    <definedName name="weer4rwer_2" hidden="1">{"Minpmon",#N/A,FALSE,"Monthinput"}</definedName>
    <definedName name="weer4rwer_3" hidden="1">{"Minpmon",#N/A,FALSE,"Monthinput"}</definedName>
    <definedName name="weer4rwer_4" hidden="1">{"Minpmon",#N/A,FALSE,"Monthinput"}</definedName>
    <definedName name="WEO" localSheetId="1">#REF!</definedName>
    <definedName name="WEO">#REF!</definedName>
    <definedName name="WEOD" localSheetId="1">#REF!</definedName>
    <definedName name="WEOD">#REF!</definedName>
    <definedName name="wer" hidden="1">{"Riqfin97",#N/A,FALSE,"Tran";"Riqfinpro",#N/A,FALSE,"Tran"}</definedName>
    <definedName name="wer_1" hidden="1">{"Riqfin97",#N/A,FALSE,"Tran";"Riqfinpro",#N/A,FALSE,"Tran"}</definedName>
    <definedName name="wer_1_1" hidden="1">{"Riqfin97",#N/A,FALSE,"Tran";"Riqfinpro",#N/A,FALSE,"Tran"}</definedName>
    <definedName name="wer_1_2" hidden="1">{"Riqfin97",#N/A,FALSE,"Tran";"Riqfinpro",#N/A,FALSE,"Tran"}</definedName>
    <definedName name="wer_1_3" hidden="1">{"Riqfin97",#N/A,FALSE,"Tran";"Riqfinpro",#N/A,FALSE,"Tran"}</definedName>
    <definedName name="wer_1_4" hidden="1">{"Riqfin97",#N/A,FALSE,"Tran";"Riqfinpro",#N/A,FALSE,"Tran"}</definedName>
    <definedName name="wer_2" hidden="1">{"Riqfin97",#N/A,FALSE,"Tran";"Riqfinpro",#N/A,FALSE,"Tran"}</definedName>
    <definedName name="wer_3" hidden="1">{"Riqfin97",#N/A,FALSE,"Tran";"Riqfinpro",#N/A,FALSE,"Tran"}</definedName>
    <definedName name="wer_4" hidden="1">{"Riqfin97",#N/A,FALSE,"Tran";"Riqfinpro",#N/A,FALSE,"Tran"}</definedName>
    <definedName name="wergtfwerg" hidden="1">{"Riqfin97",#N/A,FALSE,"Tran";"Riqfinpro",#N/A,FALSE,"Tran"}</definedName>
    <definedName name="wergtfwerg_1" hidden="1">{"Riqfin97",#N/A,FALSE,"Tran";"Riqfinpro",#N/A,FALSE,"Tran"}</definedName>
    <definedName name="wergtfwerg_1_1" hidden="1">{"Riqfin97",#N/A,FALSE,"Tran";"Riqfinpro",#N/A,FALSE,"Tran"}</definedName>
    <definedName name="wergtfwerg_1_2" hidden="1">{"Riqfin97",#N/A,FALSE,"Tran";"Riqfinpro",#N/A,FALSE,"Tran"}</definedName>
    <definedName name="wergtfwerg_1_3" hidden="1">{"Riqfin97",#N/A,FALSE,"Tran";"Riqfinpro",#N/A,FALSE,"Tran"}</definedName>
    <definedName name="wergtfwerg_1_4" hidden="1">{"Riqfin97",#N/A,FALSE,"Tran";"Riqfinpro",#N/A,FALSE,"Tran"}</definedName>
    <definedName name="wergtfwerg_2" hidden="1">{"Riqfin97",#N/A,FALSE,"Tran";"Riqfinpro",#N/A,FALSE,"Tran"}</definedName>
    <definedName name="wergtfwerg_3" hidden="1">{"Riqfin97",#N/A,FALSE,"Tran";"Riqfinpro",#N/A,FALSE,"Tran"}</definedName>
    <definedName name="wergtfwerg_4" hidden="1">{"Riqfin97",#N/A,FALSE,"Tran";"Riqfinpro",#N/A,FALSE,"Tran"}</definedName>
    <definedName name="wert" hidden="1">{"Minpmon",#N/A,FALSE,"Monthinput"}</definedName>
    <definedName name="wert_1" hidden="1">{"Minpmon",#N/A,FALSE,"Monthinput"}</definedName>
    <definedName name="wert_1_1" hidden="1">{"Minpmon",#N/A,FALSE,"Monthinput"}</definedName>
    <definedName name="wert_1_2" hidden="1">{"Minpmon",#N/A,FALSE,"Monthinput"}</definedName>
    <definedName name="wert_1_3" hidden="1">{"Minpmon",#N/A,FALSE,"Monthinput"}</definedName>
    <definedName name="wert_1_4" hidden="1">{"Minpmon",#N/A,FALSE,"Monthinput"}</definedName>
    <definedName name="wert_2" hidden="1">{"Minpmon",#N/A,FALSE,"Monthinput"}</definedName>
    <definedName name="wert_3" hidden="1">{"Minpmon",#N/A,FALSE,"Monthinput"}</definedName>
    <definedName name="wert_4" hidden="1">{"Minpmon",#N/A,FALSE,"Monthinput"}</definedName>
    <definedName name="wew">#N/A</definedName>
    <definedName name="wilmer" hidden="1">{"'RIN-INTRANET'!$A$1:$K$71"}</definedName>
    <definedName name="wilmer_1" hidden="1">{"'RIN-INTRANET'!$A$1:$K$71"}</definedName>
    <definedName name="wilmer_1_1" hidden="1">{"'RIN-INTRANET'!$A$1:$K$71"}</definedName>
    <definedName name="wilmer_1_2" hidden="1">{"'RIN-INTRANET'!$A$1:$K$71"}</definedName>
    <definedName name="wilmer_1_3" hidden="1">{"'RIN-INTRANET'!$A$1:$K$71"}</definedName>
    <definedName name="wilmer_1_4" hidden="1">{"'RIN-INTRANET'!$A$1:$K$71"}</definedName>
    <definedName name="wilmer_2" hidden="1">{"'RIN-INTRANET'!$A$1:$K$71"}</definedName>
    <definedName name="wilmer_3" hidden="1">{"'RIN-INTRANET'!$A$1:$K$71"}</definedName>
    <definedName name="wilmer_4" hidden="1">{"'RIN-INTRANET'!$A$1:$K$71"}</definedName>
    <definedName name="WP">'[1]esc con 2.4% '!$A$11:$Z$947</definedName>
    <definedName name="WPC">'[1]esc con 2.4% '!$J$1116:$J$1117</definedName>
    <definedName name="WPCP33_D">#REF!</definedName>
    <definedName name="WPCP33pch">[95]Q5!$E$68:$AH$68</definedName>
    <definedName name="WPG">'[1]esc con 2.4% '!$D$1165</definedName>
    <definedName name="WPH">'[1]esc con 2.4% '!$A$1166:$D$1167</definedName>
    <definedName name="wqertrwrt" hidden="1">{"Tab1",#N/A,FALSE,"P";"Tab2",#N/A,FALSE,"P"}</definedName>
    <definedName name="wqertrwrt_1" hidden="1">{"Tab1",#N/A,FALSE,"P";"Tab2",#N/A,FALSE,"P"}</definedName>
    <definedName name="wqertrwrt_1_1" hidden="1">{"Tab1",#N/A,FALSE,"P";"Tab2",#N/A,FALSE,"P"}</definedName>
    <definedName name="wqertrwrt_1_2" hidden="1">{"Tab1",#N/A,FALSE,"P";"Tab2",#N/A,FALSE,"P"}</definedName>
    <definedName name="wqertrwrt_1_3" hidden="1">{"Tab1",#N/A,FALSE,"P";"Tab2",#N/A,FALSE,"P"}</definedName>
    <definedName name="wqertrwrt_1_4" hidden="1">{"Tab1",#N/A,FALSE,"P";"Tab2",#N/A,FALSE,"P"}</definedName>
    <definedName name="wqertrwrt_2" hidden="1">{"Tab1",#N/A,FALSE,"P";"Tab2",#N/A,FALSE,"P"}</definedName>
    <definedName name="wqertrwrt_3" hidden="1">{"Tab1",#N/A,FALSE,"P";"Tab2",#N/A,FALSE,"P"}</definedName>
    <definedName name="wqertrwrt_4" hidden="1">{"Tab1",#N/A,FALSE,"P";"Tab2",#N/A,FALSE,"P"}</definedName>
    <definedName name="wqwe">'[41]Prog-Ejec'!$A$229</definedName>
    <definedName name="wqww">#N/A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S." hidden="1">{#N/A,#N/A,FALSE,"BANKS"}</definedName>
    <definedName name="wrn.BOP." hidden="1">{#N/A,#N/A,FALSE,"BOP"}</definedName>
    <definedName name="wrn.bop.1" hidden="1">{#N/A,#N/A,FALSE,"BOP"}</definedName>
    <definedName name="wrn.BOP_MIDTERM.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REDIT." hidden="1">{#N/A,#N/A,FALSE,"CREDIT"}</definedName>
    <definedName name="wrn.credit.1" hidden="1">{#N/A,#N/A,FALSE,"CREDIT"}</definedName>
    <definedName name="wrn.DEBTSVC." hidden="1">{#N/A,#N/A,FALSE,"DEBTSVC"}</definedName>
    <definedName name="wrn.debtsvc1" hidden="1">{#N/A,#N/A,FALSE,"DEBTSVC"}</definedName>
    <definedName name="wrn.DEPO." hidden="1">{#N/A,#N/A,FALSE,"DEPO"}</definedName>
    <definedName name="wrn.EntpsPIB." hidden="1">{#N/A,#N/A,FALSE,"EntpsPIB"}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thsheet." hidden="1">{"Minpmon",#N/A,FALSE,"Monthinput"}</definedName>
    <definedName name="wrn.Monthsheet._1" hidden="1">{"Minpmon",#N/A,FALSE,"Monthinput"}</definedName>
    <definedName name="wrn.Monthsheet._1_1" hidden="1">{"Minpmon",#N/A,FALSE,"Monthinput"}</definedName>
    <definedName name="wrn.Monthsheet._1_2" hidden="1">{"Minpmon",#N/A,FALSE,"Monthinput"}</definedName>
    <definedName name="wrn.Monthsheet._1_3" hidden="1">{"Minpmon",#N/A,FALSE,"Monthinput"}</definedName>
    <definedName name="wrn.Monthsheet._1_4" hidden="1">{"Minpmon",#N/A,FALSE,"Monthinput"}</definedName>
    <definedName name="wrn.Monthsheet._2" hidden="1">{"Minpmon",#N/A,FALSE,"Monthinput"}</definedName>
    <definedName name="wrn.Monthsheet._3" hidden="1">{"Minpmon",#N/A,FALSE,"Monthinput"}</definedName>
    <definedName name="wrn.Monthsheet._4" hidden="1">{"Minpmon",#N/A,FALSE,"Monthinput"}</definedName>
    <definedName name="wrn.MS.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FPS._.GDP." hidden="1">{#N/A,#N/A,FALSE,"NFPS GDP"}</definedName>
    <definedName name="wrn.OECD._.Tables." hidden="1">{"Table 1",#N/A,FALSE,"Final Tables % GDP";"Table 2",#N/A,FALSE,"Final Tables % GDP"}</definedName>
    <definedName name="wrn.original." hidden="1">{"Original",#N/A,FALSE,"CENTBANK";"Original",#N/A,FALSE,"COMBANKS"}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ogram." hidden="1">{"Tab1",#N/A,FALSE,"P";"Tab2",#N/A,FALSE,"P"}</definedName>
    <definedName name="wrn.Program._1" hidden="1">{"Tab1",#N/A,FALSE,"P";"Tab2",#N/A,FALSE,"P"}</definedName>
    <definedName name="wrn.Program._1_1" hidden="1">{"Tab1",#N/A,FALSE,"P";"Tab2",#N/A,FALSE,"P"}</definedName>
    <definedName name="wrn.Program._1_2" hidden="1">{"Tab1",#N/A,FALSE,"P";"Tab2",#N/A,FALSE,"P"}</definedName>
    <definedName name="wrn.Program._1_3" hidden="1">{"Tab1",#N/A,FALSE,"P";"Tab2",#N/A,FALSE,"P"}</definedName>
    <definedName name="wrn.Program._1_4" hidden="1">{"Tab1",#N/A,FALSE,"P";"Tab2",#N/A,FALSE,"P"}</definedName>
    <definedName name="wrn.Program._2" hidden="1">{"Tab1",#N/A,FALSE,"P";"Tab2",#N/A,FALSE,"P"}</definedName>
    <definedName name="wrn.Program._3" hidden="1">{"Tab1",#N/A,FALSE,"P";"Tab2",#N/A,FALSE,"P"}</definedName>
    <definedName name="wrn.Program._4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VSHARE." hidden="1">{#N/A,#N/A,FALSE,"REVSHARE"}</definedName>
    <definedName name="wrn.Riqfin." hidden="1">{"Riqfin97",#N/A,FALSE,"Tran";"Riqfinpro",#N/A,FALSE,"Tran"}</definedName>
    <definedName name="wrn.Riqfin._1" hidden="1">{"Riqfin97",#N/A,FALSE,"Tran";"Riqfinpro",#N/A,FALSE,"Tran"}</definedName>
    <definedName name="wrn.Riqfin._1_1" hidden="1">{"Riqfin97",#N/A,FALSE,"Tran";"Riqfinpro",#N/A,FALSE,"Tran"}</definedName>
    <definedName name="wrn.Riqfin._1_2" hidden="1">{"Riqfin97",#N/A,FALSE,"Tran";"Riqfinpro",#N/A,FALSE,"Tran"}</definedName>
    <definedName name="wrn.Riqfin._1_3" hidden="1">{"Riqfin97",#N/A,FALSE,"Tran";"Riqfinpro",#N/A,FALSE,"Tran"}</definedName>
    <definedName name="wrn.Riqfin._1_4" hidden="1">{"Riqfin97",#N/A,FALSE,"Tran";"Riqfinpro",#N/A,FALSE,"Tran"}</definedName>
    <definedName name="wrn.Riqfin._2" hidden="1">{"Riqfin97",#N/A,FALSE,"Tran";"Riqfinpro",#N/A,FALSE,"Tran"}</definedName>
    <definedName name="wrn.Riqfin._3" hidden="1">{"Riqfin97",#N/A,FALSE,"Tran";"Riqfinpro",#N/A,FALSE,"Tran"}</definedName>
    <definedName name="wrn.Riqfin._4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taff._.Report._.Tables.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a." hidden="1">{"table1a",#N/A,FALSE,"C"}</definedName>
    <definedName name="wrn.table1aaa." hidden="1">{"table1a",#N/A,FALSE,"C"}</definedName>
    <definedName name="wrn.table1b" hidden="1">{"table1a",#N/A,FALSE,"C"}</definedName>
    <definedName name="wrn.table1q." hidden="1">{"table1q",#N/A,FALSE,"C"}</definedName>
    <definedName name="wrn.table1qq" hidden="1">{"table1q",#N/A,FALSE,"C"}</definedName>
    <definedName name="wrn.table1qqq." hidden="1">{"table1q",#N/A,FALSE,"C"}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SANO0PR">'[1]esc con 2.4% '!$A$1170:$D$1213</definedName>
    <definedName name="WSANO0S">'[1]esc con 2.4% '!$L$1100</definedName>
    <definedName name="WSGRID">'[1]esc con 2.4% '!$D$1170:$D$1338</definedName>
    <definedName name="WSPRINT">'[1]esc con 2.4% '!$A$1170:$D$1297</definedName>
    <definedName name="ww" hidden="1">[117]M!#REF!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hidden="1">[117]M!#REF!</definedName>
    <definedName name="wwwww" hidden="1">{"Minpmon",#N/A,FALSE,"Monthinput"}</definedName>
    <definedName name="wwwww_1" hidden="1">{"Minpmon",#N/A,FALSE,"Monthinput"}</definedName>
    <definedName name="wwwww_1_1" hidden="1">{"Minpmon",#N/A,FALSE,"Monthinput"}</definedName>
    <definedName name="wwwww_1_2" hidden="1">{"Minpmon",#N/A,FALSE,"Monthinput"}</definedName>
    <definedName name="wwwww_1_3" hidden="1">{"Minpmon",#N/A,FALSE,"Monthinput"}</definedName>
    <definedName name="wwwww_1_4" hidden="1">{"Minpmon",#N/A,FALSE,"Monthinput"}</definedName>
    <definedName name="wwwww_2" hidden="1">{"Minpmon",#N/A,FALSE,"Monthinput"}</definedName>
    <definedName name="wwwww_3" hidden="1">{"Minpmon",#N/A,FALSE,"Monthinput"}</definedName>
    <definedName name="wwwww_4" hidden="1">{"Minpmon",#N/A,FALSE,"Monthinput"}</definedName>
    <definedName name="wwwwwww" hidden="1">{"Riqfin97",#N/A,FALSE,"Tran";"Riqfinpro",#N/A,FALSE,"Tran"}</definedName>
    <definedName name="wwwwwww_1" hidden="1">{"Riqfin97",#N/A,FALSE,"Tran";"Riqfinpro",#N/A,FALSE,"Tran"}</definedName>
    <definedName name="wwwwwww_1_1" hidden="1">{"Riqfin97",#N/A,FALSE,"Tran";"Riqfinpro",#N/A,FALSE,"Tran"}</definedName>
    <definedName name="wwwwwww_1_2" hidden="1">{"Riqfin97",#N/A,FALSE,"Tran";"Riqfinpro",#N/A,FALSE,"Tran"}</definedName>
    <definedName name="wwwwwww_1_3" hidden="1">{"Riqfin97",#N/A,FALSE,"Tran";"Riqfinpro",#N/A,FALSE,"Tran"}</definedName>
    <definedName name="wwwwwww_1_4" hidden="1">{"Riqfin97",#N/A,FALSE,"Tran";"Riqfinpro",#N/A,FALSE,"Tran"}</definedName>
    <definedName name="wwwwwww_2" hidden="1">{"Riqfin97",#N/A,FALSE,"Tran";"Riqfinpro",#N/A,FALSE,"Tran"}</definedName>
    <definedName name="wwwwwww_3" hidden="1">{"Riqfin97",#N/A,FALSE,"Tran";"Riqfinpro",#N/A,FALSE,"Tran"}</definedName>
    <definedName name="wwwwwww_4" hidden="1">{"Riqfin97",#N/A,FALSE,"Tran";"Riqfinpro",#N/A,FALSE,"Tran"}</definedName>
    <definedName name="wwwwwwww" hidden="1">{"Tab1",#N/A,FALSE,"P";"Tab2",#N/A,FALSE,"P"}</definedName>
    <definedName name="wwwwwwww_1" hidden="1">{"Tab1",#N/A,FALSE,"P";"Tab2",#N/A,FALSE,"P"}</definedName>
    <definedName name="wwwwwwww_1_1" hidden="1">{"Tab1",#N/A,FALSE,"P";"Tab2",#N/A,FALSE,"P"}</definedName>
    <definedName name="wwwwwwww_1_2" hidden="1">{"Tab1",#N/A,FALSE,"P";"Tab2",#N/A,FALSE,"P"}</definedName>
    <definedName name="wwwwwwww_1_3" hidden="1">{"Tab1",#N/A,FALSE,"P";"Tab2",#N/A,FALSE,"P"}</definedName>
    <definedName name="wwwwwwww_1_4" hidden="1">{"Tab1",#N/A,FALSE,"P";"Tab2",#N/A,FALSE,"P"}</definedName>
    <definedName name="wwwwwwww_2" hidden="1">{"Tab1",#N/A,FALSE,"P";"Tab2",#N/A,FALSE,"P"}</definedName>
    <definedName name="wwwwwwww_3" hidden="1">{"Tab1",#N/A,FALSE,"P";"Tab2",#N/A,FALSE,"P"}</definedName>
    <definedName name="wwwwwwww_4" hidden="1">{"Tab1",#N/A,FALSE,"P";"Tab2",#N/A,FALSE,"P"}</definedName>
    <definedName name="X">[35]Base!$DS1</definedName>
    <definedName name="xa">'[71]PIB EN CORR'!#REF!</definedName>
    <definedName name="xaa">'[71]PIB EN CORR'!$AV$5:$AV$77</definedName>
    <definedName name="XandRev">'[118]tab 3'!$F$63:$Z$65</definedName>
    <definedName name="XBANANO">#REF!</definedName>
    <definedName name="xbb">'[71]PIB EN CORR'!#REF!</definedName>
    <definedName name="XBS">[59]SREAL!A$41</definedName>
    <definedName name="XCAFE">#REF!</definedName>
    <definedName name="xcnvxvnxn">#REF!</definedName>
    <definedName name="XCTE">[35]Base!$DU1</definedName>
    <definedName name="XCTEP">[35]Base!#REF!</definedName>
    <definedName name="xcvbxcv">#REF!</definedName>
    <definedName name="xdafs" hidden="1">{"Riqfin97",#N/A,FALSE,"Tran";"Riqfinpro",#N/A,FALSE,"Tran"}</definedName>
    <definedName name="xdafs_1" hidden="1">{"Riqfin97",#N/A,FALSE,"Tran";"Riqfinpro",#N/A,FALSE,"Tran"}</definedName>
    <definedName name="xdafs_1_1" hidden="1">{"Riqfin97",#N/A,FALSE,"Tran";"Riqfinpro",#N/A,FALSE,"Tran"}</definedName>
    <definedName name="xdafs_1_2" hidden="1">{"Riqfin97",#N/A,FALSE,"Tran";"Riqfinpro",#N/A,FALSE,"Tran"}</definedName>
    <definedName name="xdafs_1_3" hidden="1">{"Riqfin97",#N/A,FALSE,"Tran";"Riqfinpro",#N/A,FALSE,"Tran"}</definedName>
    <definedName name="xdafs_1_4" hidden="1">{"Riqfin97",#N/A,FALSE,"Tran";"Riqfinpro",#N/A,FALSE,"Tran"}</definedName>
    <definedName name="xdafs_2" hidden="1">{"Riqfin97",#N/A,FALSE,"Tran";"Riqfinpro",#N/A,FALSE,"Tran"}</definedName>
    <definedName name="xdafs_3" hidden="1">{"Riqfin97",#N/A,FALSE,"Tran";"Riqfinpro",#N/A,FALSE,"Tran"}</definedName>
    <definedName name="xdafs_4" hidden="1">{"Riqfin97",#N/A,FALSE,"Tran";"Riqfinpro",#N/A,FALSE,"Tran"}</definedName>
    <definedName name="xdoll">[35]Base!$DT1</definedName>
    <definedName name="xdr" localSheetId="1">#REF!</definedName>
    <definedName name="xdr">#REF!</definedName>
    <definedName name="XGS" localSheetId="1">#REF!</definedName>
    <definedName name="XGS">#REF!</definedName>
    <definedName name="XMENSUALES">#REF!</definedName>
    <definedName name="xr" localSheetId="1">#REF!</definedName>
    <definedName name="xr">#REF!</definedName>
    <definedName name="XRTA">#REF!</definedName>
    <definedName name="xvbx">'[70]4'!$A$1</definedName>
    <definedName name="xvbxvb">'[70]28'!$A$1</definedName>
    <definedName name="xvcbxvbxv">'[70]17'!$A$1</definedName>
    <definedName name="xx" hidden="1">{"Riqfin97",#N/A,FALSE,"Tran";"Riqfinpro",#N/A,FALSE,"Tran"}</definedName>
    <definedName name="xx_1" hidden="1">{"Riqfin97",#N/A,FALSE,"Tran";"Riqfinpro",#N/A,FALSE,"Tran"}</definedName>
    <definedName name="xx_1_1" hidden="1">{"Riqfin97",#N/A,FALSE,"Tran";"Riqfinpro",#N/A,FALSE,"Tran"}</definedName>
    <definedName name="xx_1_2" hidden="1">{"Riqfin97",#N/A,FALSE,"Tran";"Riqfinpro",#N/A,FALSE,"Tran"}</definedName>
    <definedName name="xx_1_3" hidden="1">{"Riqfin97",#N/A,FALSE,"Tran";"Riqfinpro",#N/A,FALSE,"Tran"}</definedName>
    <definedName name="xx_1_4" hidden="1">{"Riqfin97",#N/A,FALSE,"Tran";"Riqfinpro",#N/A,FALSE,"Tran"}</definedName>
    <definedName name="xx_2" hidden="1">{"Riqfin97",#N/A,FALSE,"Tran";"Riqfinpro",#N/A,FALSE,"Tran"}</definedName>
    <definedName name="xx_3" hidden="1">{"Riqfin97",#N/A,FALSE,"Tran";"Riqfinpro",#N/A,FALSE,"Tran"}</definedName>
    <definedName name="xx_4" hidden="1">{"Riqfin97",#N/A,FALSE,"Tran";"Riqfinpro",#N/A,FALSE,"Tran"}</definedName>
    <definedName name="xxWRS_1">#REF!</definedName>
    <definedName name="xxWRS_6">#REF!</definedName>
    <definedName name="xxWRS_7">#REF!</definedName>
    <definedName name="XXX">[2]DETALLADO!#REF!</definedName>
    <definedName name="XXX1">#REF!</definedName>
    <definedName name="xxxx" hidden="1">{"Riqfin97",#N/A,FALSE,"Tran";"Riqfinpro",#N/A,FALSE,"Tran"}</definedName>
    <definedName name="xxxx_1" hidden="1">{"Riqfin97",#N/A,FALSE,"Tran";"Riqfinpro",#N/A,FALSE,"Tran"}</definedName>
    <definedName name="xxxx_1_1" hidden="1">{"Riqfin97",#N/A,FALSE,"Tran";"Riqfinpro",#N/A,FALSE,"Tran"}</definedName>
    <definedName name="xxxx_1_2" hidden="1">{"Riqfin97",#N/A,FALSE,"Tran";"Riqfinpro",#N/A,FALSE,"Tran"}</definedName>
    <definedName name="xxxx_1_3" hidden="1">{"Riqfin97",#N/A,FALSE,"Tran";"Riqfinpro",#N/A,FALSE,"Tran"}</definedName>
    <definedName name="xxxx_1_4" hidden="1">{"Riqfin97",#N/A,FALSE,"Tran";"Riqfinpro",#N/A,FALSE,"Tran"}</definedName>
    <definedName name="xxxx_2" hidden="1">{"Riqfin97",#N/A,FALSE,"Tran";"Riqfinpro",#N/A,FALSE,"Tran"}</definedName>
    <definedName name="xxxx_3" hidden="1">{"Riqfin97",#N/A,FALSE,"Tran";"Riqfinpro",#N/A,FALSE,"Tran"}</definedName>
    <definedName name="xxxx_4" hidden="1">{"Riqfin97",#N/A,FALSE,"Tran";"Riqfinpro",#N/A,FALSE,"Tran"}</definedName>
    <definedName name="xxxxxx">#REF!</definedName>
    <definedName name="xxxxxxxxxxxxxx" hidden="1">{"Riqfin97",#N/A,FALSE,"Tran";"Riqfinpro",#N/A,FALSE,"Tran"}</definedName>
    <definedName name="xxxxxxxxxxxxxx_1" hidden="1">{"Riqfin97",#N/A,FALSE,"Tran";"Riqfinpro",#N/A,FALSE,"Tran"}</definedName>
    <definedName name="xxxxxxxxxxxxxx_1_1" hidden="1">{"Riqfin97",#N/A,FALSE,"Tran";"Riqfinpro",#N/A,FALSE,"Tran"}</definedName>
    <definedName name="xxxxxxxxxxxxxx_1_2" hidden="1">{"Riqfin97",#N/A,FALSE,"Tran";"Riqfinpro",#N/A,FALSE,"Tran"}</definedName>
    <definedName name="xxxxxxxxxxxxxx_1_3" hidden="1">{"Riqfin97",#N/A,FALSE,"Tran";"Riqfinpro",#N/A,FALSE,"Tran"}</definedName>
    <definedName name="xxxxxxxxxxxxxx_1_4" hidden="1">{"Riqfin97",#N/A,FALSE,"Tran";"Riqfinpro",#N/A,FALSE,"Tran"}</definedName>
    <definedName name="xxxxxxxxxxxxxx_2" hidden="1">{"Riqfin97",#N/A,FALSE,"Tran";"Riqfinpro",#N/A,FALSE,"Tran"}</definedName>
    <definedName name="xxxxxxxxxxxxxx_3" hidden="1">{"Riqfin97",#N/A,FALSE,"Tran";"Riqfinpro",#N/A,FALSE,"Tran"}</definedName>
    <definedName name="xxxxxxxxxxxxxx_4" hidden="1">{"Riqfin97",#N/A,FALSE,"Tran";"Riqfinpro",#N/A,FALSE,"Tran"}</definedName>
    <definedName name="Y">[35]Base!$DV1</definedName>
    <definedName name="y_1">[35]Base!$DV1048576</definedName>
    <definedName name="ycirr">#REF!</definedName>
    <definedName name="YCTE">[35]Base!$DX1</definedName>
    <definedName name="Year" localSheetId="1">#REF!</definedName>
    <definedName name="Year">#REF!</definedName>
    <definedName name="Years">#REF!</definedName>
    <definedName name="yenr">#REF!</definedName>
    <definedName name="yh" hidden="1">{"Riqfin97",#N/A,FALSE,"Tran";"Riqfinpro",#N/A,FALSE,"Tran"}</definedName>
    <definedName name="YieldCurve">[119]Inp_Macro!$A$68</definedName>
    <definedName name="yiop" hidden="1">{"Riqfin97",#N/A,FALSE,"Tran";"Riqfinpro",#N/A,FALSE,"Tran"}</definedName>
    <definedName name="YRB">[24]Imp:Trade!$B$9:$B$464</definedName>
    <definedName name="YRHIDE">[24]Imp:Trade!$C$9:$G$464</definedName>
    <definedName name="YRPOST">[24]Imp:Trade!$M$9:$IH$9</definedName>
    <definedName name="YRPRE">[24]Imp:Trade!$B$9:$F$464</definedName>
    <definedName name="YRTITLES">[24]Imp:Trade!$A$1</definedName>
    <definedName name="YRX">[24]Imp:Trade!$S$9:$IG$464</definedName>
    <definedName name="yu" hidden="1">{"Tab1",#N/A,FALSE,"P";"Tab2",#N/A,FALSE,"P"}</definedName>
    <definedName name="yu_1" hidden="1">{"Tab1",#N/A,FALSE,"P";"Tab2",#N/A,FALSE,"P"}</definedName>
    <definedName name="yu_1_1" hidden="1">{"Tab1",#N/A,FALSE,"P";"Tab2",#N/A,FALSE,"P"}</definedName>
    <definedName name="yu_1_2" hidden="1">{"Tab1",#N/A,FALSE,"P";"Tab2",#N/A,FALSE,"P"}</definedName>
    <definedName name="yu_1_3" hidden="1">{"Tab1",#N/A,FALSE,"P";"Tab2",#N/A,FALSE,"P"}</definedName>
    <definedName name="yu_1_4" hidden="1">{"Tab1",#N/A,FALSE,"P";"Tab2",#N/A,FALSE,"P"}</definedName>
    <definedName name="yu_2" hidden="1">{"Tab1",#N/A,FALSE,"P";"Tab2",#N/A,FALSE,"P"}</definedName>
    <definedName name="yu_3" hidden="1">{"Tab1",#N/A,FALSE,"P";"Tab2",#N/A,FALSE,"P"}</definedName>
    <definedName name="yu_4" hidden="1">{"Tab1",#N/A,FALSE,"P";"Tab2",#N/A,FALSE,"P"}</definedName>
    <definedName name="yy" hidden="1">{"Tab1",#N/A,FALSE,"P";"Tab2",#N/A,FALSE,"P"}</definedName>
    <definedName name="yy_1" hidden="1">{"Tab1",#N/A,FALSE,"P";"Tab2",#N/A,FALSE,"P"}</definedName>
    <definedName name="yy_1_1" hidden="1">{"Tab1",#N/A,FALSE,"P";"Tab2",#N/A,FALSE,"P"}</definedName>
    <definedName name="yy_1_2" hidden="1">{"Tab1",#N/A,FALSE,"P";"Tab2",#N/A,FALSE,"P"}</definedName>
    <definedName name="yy_1_3" hidden="1">{"Tab1",#N/A,FALSE,"P";"Tab2",#N/A,FALSE,"P"}</definedName>
    <definedName name="yy_1_4" hidden="1">{"Tab1",#N/A,FALSE,"P";"Tab2",#N/A,FALSE,"P"}</definedName>
    <definedName name="yy_2" hidden="1">{"Tab1",#N/A,FALSE,"P";"Tab2",#N/A,FALSE,"P"}</definedName>
    <definedName name="yy_3" hidden="1">{"Tab1",#N/A,FALSE,"P";"Tab2",#N/A,FALSE,"P"}</definedName>
    <definedName name="yy_4" hidden="1">{"Tab1",#N/A,FALSE,"P";"Tab2",#N/A,FALSE,"P"}</definedName>
    <definedName name="yyuu" hidden="1">{"Riqfin97",#N/A,FALSE,"Tran";"Riqfinpro",#N/A,FALSE,"Tran"}</definedName>
    <definedName name="yyy" hidden="1">{"Tab1",#N/A,FALSE,"P";"Tab2",#N/A,FALSE,"P"}</definedName>
    <definedName name="yyy_1" hidden="1">{"Tab1",#N/A,FALSE,"P";"Tab2",#N/A,FALSE,"P"}</definedName>
    <definedName name="yyy_1_1" hidden="1">{"Tab1",#N/A,FALSE,"P";"Tab2",#N/A,FALSE,"P"}</definedName>
    <definedName name="yyy_1_2" hidden="1">{"Tab1",#N/A,FALSE,"P";"Tab2",#N/A,FALSE,"P"}</definedName>
    <definedName name="yyy_1_3" hidden="1">{"Tab1",#N/A,FALSE,"P";"Tab2",#N/A,FALSE,"P"}</definedName>
    <definedName name="yyy_1_4" hidden="1">{"Tab1",#N/A,FALSE,"P";"Tab2",#N/A,FALSE,"P"}</definedName>
    <definedName name="yyy_2" hidden="1">{"Tab1",#N/A,FALSE,"P";"Tab2",#N/A,FALSE,"P"}</definedName>
    <definedName name="yyy_3" hidden="1">{"Tab1",#N/A,FALSE,"P";"Tab2",#N/A,FALSE,"P"}</definedName>
    <definedName name="yyy_4" hidden="1">{"Tab1",#N/A,FALSE,"P";"Tab2",#N/A,FALSE,"P"}</definedName>
    <definedName name="yyyy" hidden="1">{"Tab1",#N/A,FALSE,"P";"Tab2",#N/A,FALSE,"P"}</definedName>
    <definedName name="yyyy_1" hidden="1">{"Tab1",#N/A,FALSE,"P";"Tab2",#N/A,FALSE,"P"}</definedName>
    <definedName name="yyyy_1_1" hidden="1">{"Tab1",#N/A,FALSE,"P";"Tab2",#N/A,FALSE,"P"}</definedName>
    <definedName name="yyyy_1_2" hidden="1">{"Tab1",#N/A,FALSE,"P";"Tab2",#N/A,FALSE,"P"}</definedName>
    <definedName name="yyyy_1_3" hidden="1">{"Tab1",#N/A,FALSE,"P";"Tab2",#N/A,FALSE,"P"}</definedName>
    <definedName name="yyyy_1_4" hidden="1">{"Tab1",#N/A,FALSE,"P";"Tab2",#N/A,FALSE,"P"}</definedName>
    <definedName name="yyyy_2" hidden="1">{"Tab1",#N/A,FALSE,"P";"Tab2",#N/A,FALSE,"P"}</definedName>
    <definedName name="yyyy_3" hidden="1">{"Tab1",#N/A,FALSE,"P";"Tab2",#N/A,FALSE,"P"}</definedName>
    <definedName name="yyyy_4" hidden="1">{"Tab1",#N/A,FALSE,"P";"Tab2",#N/A,FALSE,"P"}</definedName>
    <definedName name="yyyyyy" hidden="1">{"Minpmon",#N/A,FALSE,"Monthinput"}</definedName>
    <definedName name="yyyyyy_1" hidden="1">{"Minpmon",#N/A,FALSE,"Monthinput"}</definedName>
    <definedName name="yyyyyy_1_1" hidden="1">{"Minpmon",#N/A,FALSE,"Monthinput"}</definedName>
    <definedName name="yyyyyy_1_2" hidden="1">{"Minpmon",#N/A,FALSE,"Monthinput"}</definedName>
    <definedName name="yyyyyy_1_3" hidden="1">{"Minpmon",#N/A,FALSE,"Monthinput"}</definedName>
    <definedName name="yyyyyy_1_4" hidden="1">{"Minpmon",#N/A,FALSE,"Monthinput"}</definedName>
    <definedName name="yyyyyy_2" hidden="1">{"Minpmon",#N/A,FALSE,"Monthinput"}</definedName>
    <definedName name="yyyyyy_3" hidden="1">{"Minpmon",#N/A,FALSE,"Monthinput"}</definedName>
    <definedName name="yyyyyy_4" hidden="1">{"Minpmon",#N/A,FALSE,"Monthinput"}</definedName>
    <definedName name="Z">[24]Imp!#REF!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95224721_0485_11D4_BFD1_00508B5F4DA4_.wvu.Cols" hidden="1">#REF!</definedName>
    <definedName name="zc" hidden="1">{"Riqfin97",#N/A,FALSE,"Tran";"Riqfinpro",#N/A,FALSE,"Tran"}</definedName>
    <definedName name="zc_1" hidden="1">{"Riqfin97",#N/A,FALSE,"Tran";"Riqfinpro",#N/A,FALSE,"Tran"}</definedName>
    <definedName name="zc_1_1" hidden="1">{"Riqfin97",#N/A,FALSE,"Tran";"Riqfinpro",#N/A,FALSE,"Tran"}</definedName>
    <definedName name="zc_1_2" hidden="1">{"Riqfin97",#N/A,FALSE,"Tran";"Riqfinpro",#N/A,FALSE,"Tran"}</definedName>
    <definedName name="zc_1_3" hidden="1">{"Riqfin97",#N/A,FALSE,"Tran";"Riqfinpro",#N/A,FALSE,"Tran"}</definedName>
    <definedName name="zc_1_4" hidden="1">{"Riqfin97",#N/A,FALSE,"Tran";"Riqfinpro",#N/A,FALSE,"Tran"}</definedName>
    <definedName name="zc_2" hidden="1">{"Riqfin97",#N/A,FALSE,"Tran";"Riqfinpro",#N/A,FALSE,"Tran"}</definedName>
    <definedName name="zc_3" hidden="1">{"Riqfin97",#N/A,FALSE,"Tran";"Riqfinpro",#N/A,FALSE,"Tran"}</definedName>
    <definedName name="zc_4" hidden="1">{"Riqfin97",#N/A,FALSE,"Tran";"Riqfinpro",#N/A,FALSE,"Tran"}</definedName>
    <definedName name="Zinput1.A">#REF!</definedName>
    <definedName name="Zinput1.B">#REF!</definedName>
    <definedName name="Zinput2.A">#REF!</definedName>
    <definedName name="Zinput2.B">#REF!</definedName>
    <definedName name="zio" hidden="1">{"Tab1",#N/A,FALSE,"P";"Tab2",#N/A,FALSE,"P"}</definedName>
    <definedName name="zio_1" hidden="1">{"Tab1",#N/A,FALSE,"P";"Tab2",#N/A,FALSE,"P"}</definedName>
    <definedName name="zio_1_1" hidden="1">{"Tab1",#N/A,FALSE,"P";"Tab2",#N/A,FALSE,"P"}</definedName>
    <definedName name="zio_1_2" hidden="1">{"Tab1",#N/A,FALSE,"P";"Tab2",#N/A,FALSE,"P"}</definedName>
    <definedName name="zio_1_3" hidden="1">{"Tab1",#N/A,FALSE,"P";"Tab2",#N/A,FALSE,"P"}</definedName>
    <definedName name="zio_1_4" hidden="1">{"Tab1",#N/A,FALSE,"P";"Tab2",#N/A,FALSE,"P"}</definedName>
    <definedName name="zio_2" hidden="1">{"Tab1",#N/A,FALSE,"P";"Tab2",#N/A,FALSE,"P"}</definedName>
    <definedName name="zio_3" hidden="1">{"Tab1",#N/A,FALSE,"P";"Tab2",#N/A,FALSE,"P"}</definedName>
    <definedName name="zio_4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hidden="1">{"Minpmon",#N/A,FALSE,"Monthinput"}</definedName>
    <definedName name="zsdvsdg_1" hidden="1">{"Minpmon",#N/A,FALSE,"Monthinput"}</definedName>
    <definedName name="zsdvsdg_1_1" hidden="1">{"Minpmon",#N/A,FALSE,"Monthinput"}</definedName>
    <definedName name="zsdvsdg_1_2" hidden="1">{"Minpmon",#N/A,FALSE,"Monthinput"}</definedName>
    <definedName name="zsdvsdg_1_3" hidden="1">{"Minpmon",#N/A,FALSE,"Monthinput"}</definedName>
    <definedName name="zsdvsdg_1_4" hidden="1">{"Minpmon",#N/A,FALSE,"Monthinput"}</definedName>
    <definedName name="zsdvsdg_2" hidden="1">{"Minpmon",#N/A,FALSE,"Monthinput"}</definedName>
    <definedName name="zsdvsdg_3" hidden="1">{"Minpmon",#N/A,FALSE,"Monthinput"}</definedName>
    <definedName name="zsdvsdg_4" hidden="1">{"Minpmon",#N/A,FALSE,"Monthinput"}</definedName>
    <definedName name="zv" hidden="1">{"Tab1",#N/A,FALSE,"P";"Tab2",#N/A,FALSE,"P"}</definedName>
    <definedName name="zv_1" hidden="1">{"Tab1",#N/A,FALSE,"P";"Tab2",#N/A,FALSE,"P"}</definedName>
    <definedName name="zv_1_1" hidden="1">{"Tab1",#N/A,FALSE,"P";"Tab2",#N/A,FALSE,"P"}</definedName>
    <definedName name="zv_1_2" hidden="1">{"Tab1",#N/A,FALSE,"P";"Tab2",#N/A,FALSE,"P"}</definedName>
    <definedName name="zv_1_3" hidden="1">{"Tab1",#N/A,FALSE,"P";"Tab2",#N/A,FALSE,"P"}</definedName>
    <definedName name="zv_1_4" hidden="1">{"Tab1",#N/A,FALSE,"P";"Tab2",#N/A,FALSE,"P"}</definedName>
    <definedName name="zv_2" hidden="1">{"Tab1",#N/A,FALSE,"P";"Tab2",#N/A,FALSE,"P"}</definedName>
    <definedName name="zv_3" hidden="1">{"Tab1",#N/A,FALSE,"P";"Tab2",#N/A,FALSE,"P"}</definedName>
    <definedName name="zv_4" hidden="1">{"Tab1",#N/A,FALSE,"P";"Tab2",#N/A,FALSE,"P"}</definedName>
    <definedName name="zx" hidden="1">{"Tab1",#N/A,FALSE,"P";"Tab2",#N/A,FALSE,"P"}</definedName>
    <definedName name="zx_1" hidden="1">{"Tab1",#N/A,FALSE,"P";"Tab2",#N/A,FALSE,"P"}</definedName>
    <definedName name="zx_1_1" hidden="1">{"Tab1",#N/A,FALSE,"P";"Tab2",#N/A,FALSE,"P"}</definedName>
    <definedName name="zx_1_2" hidden="1">{"Tab1",#N/A,FALSE,"P";"Tab2",#N/A,FALSE,"P"}</definedName>
    <definedName name="zx_1_3" hidden="1">{"Tab1",#N/A,FALSE,"P";"Tab2",#N/A,FALSE,"P"}</definedName>
    <definedName name="zx_1_4" hidden="1">{"Tab1",#N/A,FALSE,"P";"Tab2",#N/A,FALSE,"P"}</definedName>
    <definedName name="zx_2" hidden="1">{"Tab1",#N/A,FALSE,"P";"Tab2",#N/A,FALSE,"P"}</definedName>
    <definedName name="zx_3" hidden="1">{"Tab1",#N/A,FALSE,"P";"Tab2",#N/A,FALSE,"P"}</definedName>
    <definedName name="zx_4" hidden="1">{"Tab1",#N/A,FALSE,"P";"Tab2",#N/A,FALSE,"P"}</definedName>
    <definedName name="zz" hidden="1">{"Tab1",#N/A,FALSE,"P";"Tab2",#N/A,FALSE,"P"}</definedName>
    <definedName name="zz_1" hidden="1">{"Tab1",#N/A,FALSE,"P";"Tab2",#N/A,FALSE,"P"}</definedName>
    <definedName name="zz_1_1" hidden="1">{"Tab1",#N/A,FALSE,"P";"Tab2",#N/A,FALSE,"P"}</definedName>
    <definedName name="zz_1_2" hidden="1">{"Tab1",#N/A,FALSE,"P";"Tab2",#N/A,FALSE,"P"}</definedName>
    <definedName name="zz_1_3" hidden="1">{"Tab1",#N/A,FALSE,"P";"Tab2",#N/A,FALSE,"P"}</definedName>
    <definedName name="zz_1_4" hidden="1">{"Tab1",#N/A,FALSE,"P";"Tab2",#N/A,FALSE,"P"}</definedName>
    <definedName name="zz_2" hidden="1">{"Tab1",#N/A,FALSE,"P";"Tab2",#N/A,FALSE,"P"}</definedName>
    <definedName name="zz_3" hidden="1">{"Tab1",#N/A,FALSE,"P";"Tab2",#N/A,FALSE,"P"}</definedName>
    <definedName name="zz_4" hidden="1">{"Tab1",#N/A,FALSE,"P";"Tab2",#N/A,FALSE,"P"}</definedName>
    <definedName name="zzz" hidden="1">{"Minpmon",#N/A,FALSE,"Monthinput"}</definedName>
    <definedName name="zzzz" hidden="1">{"Tab1",#N/A,FALSE,"P";"Tab2",#N/A,FALSE,"P"}</definedName>
    <definedName name="zzzz_1" hidden="1">{"Tab1",#N/A,FALSE,"P";"Tab2",#N/A,FALSE,"P"}</definedName>
    <definedName name="zzzz_1_1" hidden="1">{"Tab1",#N/A,FALSE,"P";"Tab2",#N/A,FALSE,"P"}</definedName>
    <definedName name="zzzz_1_2" hidden="1">{"Tab1",#N/A,FALSE,"P";"Tab2",#N/A,FALSE,"P"}</definedName>
    <definedName name="zzzz_1_3" hidden="1">{"Tab1",#N/A,FALSE,"P";"Tab2",#N/A,FALSE,"P"}</definedName>
    <definedName name="zzzz_1_4" hidden="1">{"Tab1",#N/A,FALSE,"P";"Tab2",#N/A,FALSE,"P"}</definedName>
    <definedName name="zzzz_2" hidden="1">{"Tab1",#N/A,FALSE,"P";"Tab2",#N/A,FALSE,"P"}</definedName>
    <definedName name="zzzz_3" hidden="1">{"Tab1",#N/A,FALSE,"P";"Tab2",#N/A,FALSE,"P"}</definedName>
    <definedName name="zzzz_4" hidden="1">{"Tab1",#N/A,FALSE,"P";"Tab2",#N/A,FALSE,"P"}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20" i="30" l="1"/>
  <c r="AP19" i="30"/>
  <c r="AP18" i="30"/>
  <c r="AP16" i="30"/>
  <c r="AP15" i="30"/>
  <c r="AP14" i="30"/>
  <c r="AP12" i="30"/>
  <c r="AP11" i="30"/>
  <c r="AP10" i="30"/>
  <c r="X8" i="30"/>
  <c r="Y8" i="30" s="1"/>
  <c r="Z8" i="30" s="1"/>
  <c r="AA8" i="30" s="1"/>
  <c r="AB8" i="30" s="1"/>
  <c r="AC8" i="30" s="1"/>
  <c r="AD8" i="30" s="1"/>
  <c r="AE8" i="30" s="1"/>
  <c r="AF8" i="30" s="1"/>
  <c r="AG8" i="30" s="1"/>
  <c r="AH8" i="30" s="1"/>
  <c r="AI8" i="30" s="1"/>
  <c r="AJ8" i="30" s="1"/>
  <c r="AK8" i="30" s="1"/>
  <c r="AL8" i="30" s="1"/>
  <c r="AM8" i="30" s="1"/>
  <c r="AN8" i="30" s="1"/>
  <c r="AO8" i="30" s="1"/>
  <c r="C7" i="34" l="1"/>
  <c r="D7" i="34" s="1"/>
  <c r="E7" i="34" s="1"/>
  <c r="F7" i="34" s="1"/>
  <c r="G7" i="34" s="1"/>
  <c r="H7" i="34" s="1"/>
  <c r="I7" i="34" s="1"/>
  <c r="J7" i="34" s="1"/>
  <c r="K7" i="34" s="1"/>
  <c r="L7" i="34" s="1"/>
  <c r="M7" i="34" s="1"/>
  <c r="N7" i="34" s="1"/>
  <c r="O7" i="34" s="1"/>
  <c r="P7" i="34" s="1"/>
  <c r="Q7" i="34" s="1"/>
  <c r="R7" i="34" s="1"/>
  <c r="S7" i="34" s="1"/>
  <c r="T7" i="34" s="1"/>
  <c r="U7" i="34" s="1"/>
  <c r="V7" i="34" s="1"/>
  <c r="W7" i="34" s="1"/>
  <c r="X7" i="34" s="1"/>
  <c r="Y7" i="34" s="1"/>
  <c r="Z7" i="34" s="1"/>
  <c r="AA7" i="34" s="1"/>
  <c r="AB7" i="34" s="1"/>
  <c r="AC7" i="34" s="1"/>
  <c r="AD7" i="34" s="1"/>
  <c r="AE7" i="34" s="1"/>
  <c r="AF7" i="34" s="1"/>
  <c r="AG7" i="34" s="1"/>
  <c r="AH7" i="34" s="1"/>
  <c r="AI7" i="34" s="1"/>
  <c r="AJ7" i="34" s="1"/>
  <c r="AK7" i="34" s="1"/>
  <c r="AL7" i="34" s="1"/>
  <c r="AM7" i="34" s="1"/>
  <c r="AN7" i="34" s="1"/>
  <c r="AO7" i="34" s="1"/>
  <c r="O11" i="31" l="1"/>
  <c r="O12" i="31"/>
  <c r="O14" i="31"/>
  <c r="O15" i="31"/>
  <c r="O16" i="31"/>
  <c r="O18" i="31"/>
  <c r="O19" i="31"/>
  <c r="O20" i="31"/>
  <c r="O10" i="31"/>
  <c r="D46" i="32"/>
  <c r="P46" i="32"/>
  <c r="Y46" i="32"/>
  <c r="Z45" i="32"/>
  <c r="C44" i="32"/>
  <c r="D44" i="32"/>
  <c r="E44" i="32"/>
  <c r="F44" i="32"/>
  <c r="G44" i="32"/>
  <c r="H44" i="32"/>
  <c r="I44" i="32"/>
  <c r="J44" i="32"/>
  <c r="K44" i="32"/>
  <c r="L44" i="32"/>
  <c r="M44" i="32"/>
  <c r="N44" i="32"/>
  <c r="O44" i="32"/>
  <c r="P44" i="32"/>
  <c r="Q44" i="32"/>
  <c r="R44" i="32"/>
  <c r="S44" i="32"/>
  <c r="T44" i="32"/>
  <c r="U44" i="32"/>
  <c r="V44" i="32"/>
  <c r="W44" i="32"/>
  <c r="X44" i="32"/>
  <c r="X46" i="32" s="1"/>
  <c r="Y44" i="32"/>
  <c r="Z44" i="32"/>
  <c r="B44" i="32"/>
  <c r="C27" i="32"/>
  <c r="D27" i="32"/>
  <c r="E27" i="32"/>
  <c r="F27" i="32"/>
  <c r="G27" i="32"/>
  <c r="H27" i="32"/>
  <c r="I27" i="32"/>
  <c r="J27" i="32"/>
  <c r="K27" i="32"/>
  <c r="L27" i="32"/>
  <c r="M27" i="32"/>
  <c r="N27" i="32"/>
  <c r="O27" i="32"/>
  <c r="P27" i="32"/>
  <c r="Q27" i="32"/>
  <c r="R27" i="32"/>
  <c r="R46" i="32" s="1"/>
  <c r="S27" i="32"/>
  <c r="S46" i="32" s="1"/>
  <c r="T27" i="32"/>
  <c r="T46" i="32" s="1"/>
  <c r="U27" i="32"/>
  <c r="U46" i="32" s="1"/>
  <c r="V27" i="32"/>
  <c r="V46" i="32" s="1"/>
  <c r="W27" i="32"/>
  <c r="W46" i="32" s="1"/>
  <c r="X27" i="32"/>
  <c r="Y27" i="32"/>
  <c r="B27" i="32"/>
  <c r="Z43" i="32"/>
  <c r="Z42" i="32"/>
  <c r="Z41" i="32"/>
  <c r="Z40" i="32"/>
  <c r="Z39" i="32"/>
  <c r="Z38" i="32"/>
  <c r="Z37" i="32"/>
  <c r="Z36" i="32"/>
  <c r="Z35" i="32"/>
  <c r="Z34" i="32"/>
  <c r="Z33" i="32"/>
  <c r="Z32" i="32"/>
  <c r="Z31" i="32"/>
  <c r="Z30" i="32"/>
  <c r="Z29" i="32"/>
  <c r="Z28" i="32"/>
  <c r="Z10" i="32"/>
  <c r="Z11" i="32"/>
  <c r="Z12" i="32"/>
  <c r="Z13" i="32"/>
  <c r="Z14" i="32"/>
  <c r="Z15" i="32"/>
  <c r="Z16" i="32"/>
  <c r="Z17" i="32"/>
  <c r="Z18" i="32"/>
  <c r="Z19" i="32"/>
  <c r="Z20" i="32"/>
  <c r="Z21" i="32"/>
  <c r="Z22" i="32"/>
  <c r="Z23" i="32"/>
  <c r="Z24" i="32"/>
  <c r="Z25" i="32"/>
  <c r="Z26" i="32"/>
  <c r="C9" i="32"/>
  <c r="C46" i="32" s="1"/>
  <c r="D9" i="32"/>
  <c r="E9" i="32"/>
  <c r="E46" i="32" s="1"/>
  <c r="F9" i="32"/>
  <c r="F46" i="32" s="1"/>
  <c r="G9" i="32"/>
  <c r="G46" i="32" s="1"/>
  <c r="H9" i="32"/>
  <c r="H46" i="32" s="1"/>
  <c r="I9" i="32"/>
  <c r="I46" i="32" s="1"/>
  <c r="J9" i="32"/>
  <c r="J46" i="32" s="1"/>
  <c r="K9" i="32"/>
  <c r="K46" i="32" s="1"/>
  <c r="L9" i="32"/>
  <c r="L46" i="32" s="1"/>
  <c r="M9" i="32"/>
  <c r="M46" i="32" s="1"/>
  <c r="N9" i="32"/>
  <c r="N46" i="32" s="1"/>
  <c r="O9" i="32"/>
  <c r="O46" i="32" s="1"/>
  <c r="P9" i="32"/>
  <c r="Q9" i="32"/>
  <c r="Q46" i="32" s="1"/>
  <c r="R9" i="32"/>
  <c r="S9" i="32"/>
  <c r="T9" i="32"/>
  <c r="U9" i="32"/>
  <c r="V9" i="32"/>
  <c r="W9" i="32"/>
  <c r="X9" i="32"/>
  <c r="Y9" i="32"/>
  <c r="B9" i="32"/>
  <c r="B46" i="32" s="1"/>
  <c r="C8" i="32"/>
  <c r="D8" i="32" s="1"/>
  <c r="E8" i="32" s="1"/>
  <c r="F8" i="32" s="1"/>
  <c r="G8" i="32" s="1"/>
  <c r="H8" i="32" s="1"/>
  <c r="I8" i="32" s="1"/>
  <c r="J8" i="32" s="1"/>
  <c r="K8" i="32" s="1"/>
  <c r="L8" i="32" s="1"/>
  <c r="M8" i="32" s="1"/>
  <c r="N8" i="32" s="1"/>
  <c r="O8" i="32" s="1"/>
  <c r="P8" i="32" s="1"/>
  <c r="Q8" i="32" s="1"/>
  <c r="R8" i="32" s="1"/>
  <c r="S8" i="32" s="1"/>
  <c r="T8" i="32" s="1"/>
  <c r="U8" i="32" s="1"/>
  <c r="V8" i="32" s="1"/>
  <c r="W8" i="32" s="1"/>
  <c r="X8" i="32" s="1"/>
  <c r="Y8" i="32" s="1"/>
  <c r="N17" i="31"/>
  <c r="M17" i="31"/>
  <c r="L17" i="31"/>
  <c r="K17" i="31"/>
  <c r="J17" i="31"/>
  <c r="I17" i="31"/>
  <c r="H17" i="31"/>
  <c r="G17" i="31"/>
  <c r="F17" i="31"/>
  <c r="E17" i="31"/>
  <c r="D17" i="31"/>
  <c r="C17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O17" i="31" l="1"/>
  <c r="O13" i="31"/>
  <c r="O9" i="31"/>
  <c r="Z27" i="32"/>
  <c r="Z9" i="32"/>
  <c r="Z46" i="32" s="1"/>
  <c r="D9" i="31"/>
  <c r="D21" i="31" s="1"/>
  <c r="E9" i="31"/>
  <c r="E21" i="31" s="1"/>
  <c r="F9" i="31"/>
  <c r="F21" i="31" s="1"/>
  <c r="G9" i="31"/>
  <c r="G21" i="31" s="1"/>
  <c r="H9" i="31"/>
  <c r="H21" i="31" s="1"/>
  <c r="I9" i="31"/>
  <c r="I21" i="31" s="1"/>
  <c r="J9" i="31"/>
  <c r="J21" i="31" s="1"/>
  <c r="K9" i="31"/>
  <c r="K21" i="31" s="1"/>
  <c r="L9" i="31"/>
  <c r="L21" i="31" s="1"/>
  <c r="M9" i="31"/>
  <c r="M21" i="31" s="1"/>
  <c r="N9" i="31"/>
  <c r="N21" i="31" s="1"/>
  <c r="C9" i="31"/>
  <c r="C21" i="31" s="1"/>
  <c r="O21" i="31" l="1"/>
  <c r="N25" i="29"/>
  <c r="M25" i="29"/>
  <c r="L25" i="29"/>
  <c r="K25" i="29"/>
  <c r="J25" i="29"/>
  <c r="I25" i="29"/>
  <c r="H25" i="29"/>
  <c r="G25" i="29"/>
  <c r="F25" i="29"/>
  <c r="E25" i="29"/>
  <c r="E10" i="26" s="1"/>
  <c r="D25" i="29"/>
  <c r="C25" i="29"/>
  <c r="B25" i="29"/>
  <c r="N17" i="28"/>
  <c r="M17" i="28"/>
  <c r="L17" i="28"/>
  <c r="K17" i="28"/>
  <c r="J17" i="28"/>
  <c r="I17" i="28"/>
  <c r="H17" i="28"/>
  <c r="G17" i="28"/>
  <c r="F17" i="28"/>
  <c r="E17" i="28"/>
  <c r="D17" i="28"/>
  <c r="C17" i="28"/>
  <c r="B17" i="28"/>
  <c r="N35" i="27"/>
  <c r="N34" i="27"/>
  <c r="N33" i="27"/>
  <c r="N32" i="27"/>
  <c r="N31" i="27"/>
  <c r="N30" i="27"/>
  <c r="M29" i="27"/>
  <c r="L29" i="27"/>
  <c r="K29" i="27"/>
  <c r="J29" i="27"/>
  <c r="I29" i="27"/>
  <c r="H29" i="27"/>
  <c r="G29" i="27"/>
  <c r="F29" i="27"/>
  <c r="E29" i="27"/>
  <c r="D29" i="27"/>
  <c r="C29" i="27"/>
  <c r="B29" i="27"/>
  <c r="N28" i="27"/>
  <c r="N27" i="27"/>
  <c r="N26" i="27"/>
  <c r="N25" i="27"/>
  <c r="N24" i="27"/>
  <c r="N23" i="27"/>
  <c r="N22" i="27"/>
  <c r="N21" i="27"/>
  <c r="N20" i="27"/>
  <c r="N19" i="27"/>
  <c r="N18" i="27"/>
  <c r="M17" i="27"/>
  <c r="L17" i="27"/>
  <c r="K17" i="27"/>
  <c r="J17" i="27"/>
  <c r="I17" i="27"/>
  <c r="H17" i="27"/>
  <c r="G17" i="27"/>
  <c r="F17" i="27"/>
  <c r="E17" i="27"/>
  <c r="D17" i="27"/>
  <c r="C17" i="27"/>
  <c r="B17" i="27"/>
  <c r="N16" i="27"/>
  <c r="M15" i="27"/>
  <c r="L15" i="27"/>
  <c r="K15" i="27"/>
  <c r="J15" i="27"/>
  <c r="I15" i="27"/>
  <c r="H15" i="27"/>
  <c r="G15" i="27"/>
  <c r="F15" i="27"/>
  <c r="E15" i="27"/>
  <c r="D15" i="27"/>
  <c r="C15" i="27"/>
  <c r="B15" i="27"/>
  <c r="N14" i="27"/>
  <c r="N13" i="27"/>
  <c r="N12" i="27"/>
  <c r="N11" i="27"/>
  <c r="N10" i="27"/>
  <c r="N9" i="27"/>
  <c r="M8" i="27"/>
  <c r="L8" i="27"/>
  <c r="K8" i="27"/>
  <c r="J8" i="27"/>
  <c r="I8" i="27"/>
  <c r="H8" i="27"/>
  <c r="G8" i="27"/>
  <c r="F8" i="27"/>
  <c r="E8" i="27"/>
  <c r="D8" i="27"/>
  <c r="C8" i="27"/>
  <c r="B8" i="27"/>
  <c r="M10" i="26"/>
  <c r="L10" i="26"/>
  <c r="K10" i="26"/>
  <c r="J10" i="26"/>
  <c r="I10" i="26"/>
  <c r="H10" i="26"/>
  <c r="G10" i="26"/>
  <c r="F10" i="26"/>
  <c r="D10" i="26"/>
  <c r="C10" i="26"/>
  <c r="B10" i="26"/>
  <c r="M9" i="26"/>
  <c r="L9" i="26"/>
  <c r="K9" i="26"/>
  <c r="J9" i="26"/>
  <c r="I9" i="26"/>
  <c r="H9" i="26"/>
  <c r="G9" i="26"/>
  <c r="F9" i="26"/>
  <c r="E9" i="26"/>
  <c r="D9" i="26"/>
  <c r="C9" i="26"/>
  <c r="B9" i="26"/>
  <c r="N10" i="26" l="1"/>
  <c r="N9" i="26"/>
  <c r="C36" i="27"/>
  <c r="C8" i="26" s="1"/>
  <c r="C11" i="26" s="1"/>
  <c r="G36" i="27"/>
  <c r="G8" i="26" s="1"/>
  <c r="G11" i="26" s="1"/>
  <c r="K36" i="27"/>
  <c r="K8" i="26" s="1"/>
  <c r="K11" i="26" s="1"/>
  <c r="N29" i="27"/>
  <c r="D36" i="27"/>
  <c r="D8" i="26" s="1"/>
  <c r="D11" i="26" s="1"/>
  <c r="H36" i="27"/>
  <c r="H8" i="26" s="1"/>
  <c r="H11" i="26" s="1"/>
  <c r="L36" i="27"/>
  <c r="L8" i="26" s="1"/>
  <c r="L11" i="26" s="1"/>
  <c r="N15" i="27"/>
  <c r="E36" i="27"/>
  <c r="E8" i="26" s="1"/>
  <c r="E11" i="26" s="1"/>
  <c r="J36" i="27"/>
  <c r="J8" i="26" s="1"/>
  <c r="J11" i="26" s="1"/>
  <c r="I36" i="27"/>
  <c r="I8" i="26" s="1"/>
  <c r="I11" i="26" s="1"/>
  <c r="M36" i="27"/>
  <c r="M8" i="26" s="1"/>
  <c r="M11" i="26" s="1"/>
  <c r="N17" i="27"/>
  <c r="F36" i="27"/>
  <c r="F8" i="26" s="1"/>
  <c r="F11" i="26" s="1"/>
  <c r="N8" i="27"/>
  <c r="B36" i="27"/>
  <c r="B8" i="26" s="1"/>
  <c r="N36" i="27" l="1"/>
  <c r="B11" i="26" l="1"/>
  <c r="N8" i="26"/>
  <c r="N11" i="26" s="1"/>
  <c r="C38" i="24" l="1"/>
  <c r="D38" i="24"/>
  <c r="E38" i="24"/>
  <c r="F38" i="24"/>
  <c r="F39" i="24" s="1"/>
  <c r="B38" i="24"/>
  <c r="F8" i="24" l="1"/>
  <c r="F9" i="24" s="1"/>
  <c r="D8" i="24"/>
  <c r="C8" i="24"/>
  <c r="B8" i="24"/>
  <c r="E7" i="24"/>
  <c r="E8" i="24" s="1"/>
  <c r="E9" i="24" s="1"/>
  <c r="E16" i="11" l="1"/>
  <c r="E13" i="15"/>
  <c r="E13" i="14"/>
  <c r="E17" i="13"/>
  <c r="B21" i="10" l="1"/>
  <c r="E13" i="9" l="1"/>
  <c r="E15" i="7"/>
  <c r="E21" i="1" l="1"/>
  <c r="E16" i="16" l="1"/>
</calcChain>
</file>

<file path=xl/sharedStrings.xml><?xml version="1.0" encoding="utf-8"?>
<sst xmlns="http://schemas.openxmlformats.org/spreadsheetml/2006/main" count="665" uniqueCount="256">
  <si>
    <t>SECRETARIA DE FINANZAS</t>
  </si>
  <si>
    <t>DIRECCIÓN GENERAL DE CREDITO PUBLICO</t>
  </si>
  <si>
    <t>FUENTE: SIGADE</t>
  </si>
  <si>
    <t>Fecha</t>
  </si>
  <si>
    <t>Moneda</t>
  </si>
  <si>
    <t>1 Moneda/HNL</t>
  </si>
  <si>
    <t>1 USD/Moneda</t>
  </si>
  <si>
    <t>CANADÁ, DÓLAR CANADIENSE</t>
  </si>
  <si>
    <t>CAD</t>
  </si>
  <si>
    <t>COREA (REPÚBLICA DE), WON</t>
  </si>
  <si>
    <t>KRW</t>
  </si>
  <si>
    <t>DERECHOS ESPECIALES DE GIRO</t>
  </si>
  <si>
    <t>DEG</t>
  </si>
  <si>
    <t>DINAMARCA, CORONA DANESA</t>
  </si>
  <si>
    <t>DKK</t>
  </si>
  <si>
    <t>ESTADOS UNIDOS DE AMÉRICA, DÓLAR DE LOS EE.UU.</t>
  </si>
  <si>
    <t>USD</t>
  </si>
  <si>
    <t>EURO</t>
  </si>
  <si>
    <t>EUR</t>
  </si>
  <si>
    <t>HONDURAS, LEMPIRA HONDUREÑO</t>
  </si>
  <si>
    <t>HNL</t>
  </si>
  <si>
    <t>JAPÓN, YEN</t>
  </si>
  <si>
    <t>JPY</t>
  </si>
  <si>
    <t>KUWAIT, DINAR KUWAITÍ</t>
  </si>
  <si>
    <t>KWD</t>
  </si>
  <si>
    <t>MÉXICO, PESO MEXICANO</t>
  </si>
  <si>
    <t>MXN</t>
  </si>
  <si>
    <t>NO CONOCIDO</t>
  </si>
  <si>
    <t>NOC</t>
  </si>
  <si>
    <t>**********(NO UTILIZAR)</t>
  </si>
  <si>
    <t>NORUEGA, CORONA NORUEGA</t>
  </si>
  <si>
    <t>NOK</t>
  </si>
  <si>
    <t>REINO UNIDO, LIBRA ESTERLINA</t>
  </si>
  <si>
    <t>GBP</t>
  </si>
  <si>
    <t>SUECIA, CORONA SUECA</t>
  </si>
  <si>
    <t>SEK</t>
  </si>
  <si>
    <t>SUIZA, FRANCO SUIZO</t>
  </si>
  <si>
    <t>CHF</t>
  </si>
  <si>
    <t>Dirección General de Crédito Público</t>
  </si>
  <si>
    <t>Cifras en Millones de Lempiras</t>
  </si>
  <si>
    <t>Por Tenedor</t>
  </si>
  <si>
    <t>AFP</t>
  </si>
  <si>
    <t>Bancos Comerciales</t>
  </si>
  <si>
    <t>Cooperativas</t>
  </si>
  <si>
    <t>FSS</t>
  </si>
  <si>
    <t>Gobiernos Locales</t>
  </si>
  <si>
    <t>Organismos Descentralizados</t>
  </si>
  <si>
    <t>Otras Sociedades Financieras</t>
  </si>
  <si>
    <t>SFP</t>
  </si>
  <si>
    <t>Sociedades Financieras</t>
  </si>
  <si>
    <t>SP</t>
  </si>
  <si>
    <t>Monto</t>
  </si>
  <si>
    <t>Fondos de Seguridad Social</t>
  </si>
  <si>
    <t>Sector Financiero Público</t>
  </si>
  <si>
    <t>Sector Privado</t>
  </si>
  <si>
    <t>Total</t>
  </si>
  <si>
    <t>Proyeccion de Principal</t>
  </si>
  <si>
    <t>Proyeccion de Intereses</t>
  </si>
  <si>
    <t>Proyeccion de Comisiones</t>
  </si>
  <si>
    <t>Total general</t>
  </si>
  <si>
    <t>Administradoras de Fondos de Pension</t>
  </si>
  <si>
    <t>Descripción</t>
  </si>
  <si>
    <t>Plazo Años</t>
  </si>
  <si>
    <t>Por Plazo</t>
  </si>
  <si>
    <t>Mayor a 5 Años hasta 10 Años</t>
  </si>
  <si>
    <t>Mayor a 10 Años hasta 20 Años</t>
  </si>
  <si>
    <t>Mayor a  20 Años</t>
  </si>
  <si>
    <t>Por Moneda de Contratacion</t>
  </si>
  <si>
    <t>Dólares de los Estados Unidos de América</t>
  </si>
  <si>
    <t>Lempiras, Honduras</t>
  </si>
  <si>
    <t>Derechos Especiales de Giro (DEG)*</t>
  </si>
  <si>
    <t>* El DEG fue creado por el FMI, como una reserva internacional complementaria, se basa en una cesta de cinco monedas: el dólar de EE.UU., el euro, el renminbi chino, el yen japonés y la libra esterlina.</t>
  </si>
  <si>
    <t>Concesionarios</t>
  </si>
  <si>
    <t>No Concesionarios</t>
  </si>
  <si>
    <t>Por Concesionalidad</t>
  </si>
  <si>
    <t>Concesionalidad</t>
  </si>
  <si>
    <t>Por Categoria de Deuda</t>
  </si>
  <si>
    <t>Categoria de Deuda</t>
  </si>
  <si>
    <t>Bonos</t>
  </si>
  <si>
    <t>Multilaterales</t>
  </si>
  <si>
    <t>BCIE</t>
  </si>
  <si>
    <t>BID</t>
  </si>
  <si>
    <t>FIDA</t>
  </si>
  <si>
    <t>IDA</t>
  </si>
  <si>
    <t>N.D.F</t>
  </si>
  <si>
    <t>OPEC/OFID</t>
  </si>
  <si>
    <t>Bonos Soberanos</t>
  </si>
  <si>
    <t>BCO. N.YORK MELL.ING</t>
  </si>
  <si>
    <t>Bilaterales</t>
  </si>
  <si>
    <t>BANDES</t>
  </si>
  <si>
    <t>Exim Bank China.</t>
  </si>
  <si>
    <t>EXIM Bank India</t>
  </si>
  <si>
    <t>Export Bank Korea</t>
  </si>
  <si>
    <t>I.C.O</t>
  </si>
  <si>
    <t>ICDF</t>
  </si>
  <si>
    <t>JICA</t>
  </si>
  <si>
    <t>KFAED</t>
  </si>
  <si>
    <t>PDVSA</t>
  </si>
  <si>
    <t>BEI</t>
  </si>
  <si>
    <t>BNDES</t>
  </si>
  <si>
    <t>ING BANK N.V</t>
  </si>
  <si>
    <t>Land Bank of Taiwan</t>
  </si>
  <si>
    <t>MEGA Bank</t>
  </si>
  <si>
    <t>UniCredit Austria AG</t>
  </si>
  <si>
    <t>Multilateral</t>
  </si>
  <si>
    <t>Honduras 7½ (03/15/24)</t>
  </si>
  <si>
    <t>Honduras 6¼ (01/19/27)</t>
  </si>
  <si>
    <t>Honduras 5⅝ (06/24/30)</t>
  </si>
  <si>
    <t>China (Taiwan)</t>
  </si>
  <si>
    <t>Cassa Deposittari Artigiancassa (Italia)</t>
  </si>
  <si>
    <t>Petróleos de Venezuela S. A.  (PDVSA)</t>
  </si>
  <si>
    <t>KFW (Alemania)</t>
  </si>
  <si>
    <t>I.C.O (España)</t>
  </si>
  <si>
    <t>KFAED (Kuwait)</t>
  </si>
  <si>
    <t>BANDES (Venezuela)</t>
  </si>
  <si>
    <t>Exim Bank India (India)</t>
  </si>
  <si>
    <t>ICDF  (Taiwán)</t>
  </si>
  <si>
    <t>JICA (Japón)</t>
  </si>
  <si>
    <t>Bancos Comerciales y Proveedor</t>
  </si>
  <si>
    <t>Por Acreedor</t>
  </si>
  <si>
    <t>KfW</t>
  </si>
  <si>
    <t>Dinar, Kuwaití</t>
  </si>
  <si>
    <t>Euros</t>
  </si>
  <si>
    <t>Won, Coreano</t>
  </si>
  <si>
    <t>Yen, Japones</t>
  </si>
  <si>
    <t>Cifras en Millones de Dólares de los Estados Unidos de América</t>
  </si>
  <si>
    <t>Menos de 1 año</t>
  </si>
  <si>
    <t>Entre 1 y 5 años</t>
  </si>
  <si>
    <t>Suma de Total</t>
  </si>
  <si>
    <t>Cassa Deposit(Artigi</t>
  </si>
  <si>
    <t>Descripcion</t>
  </si>
  <si>
    <t>Derechos Especiales de Giro (DEG)</t>
  </si>
  <si>
    <t>Compañías de Seguro</t>
  </si>
  <si>
    <t>Administradoras de Fondos de Pensión Privadas</t>
  </si>
  <si>
    <t>Préstamos</t>
  </si>
  <si>
    <t>Por Moneda de Contratación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</si>
  <si>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SIGADE </t>
    </r>
  </si>
  <si>
    <t>Por Categoría de Deuda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</si>
  <si>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SIGADE</t>
    </r>
  </si>
  <si>
    <t>Acreedor</t>
  </si>
  <si>
    <t>En Moneda Nacional</t>
  </si>
  <si>
    <t>Años</t>
  </si>
  <si>
    <t>Deuda Externa</t>
  </si>
  <si>
    <t>Deuda Interna</t>
  </si>
  <si>
    <t>Deuda/PIB</t>
  </si>
  <si>
    <t>PIB US$</t>
  </si>
  <si>
    <t>Cassa Depositi Artigiancassa</t>
  </si>
  <si>
    <t>KFW</t>
  </si>
  <si>
    <t>Administradoras de Fondos de Pensiones</t>
  </si>
  <si>
    <r>
      <t>Bank of América</t>
    </r>
    <r>
      <rPr>
        <vertAlign val="superscript"/>
        <sz val="10"/>
        <color theme="1"/>
        <rFont val="Calibri"/>
        <family val="2"/>
        <scheme val="minor"/>
      </rPr>
      <t>1</t>
    </r>
  </si>
  <si>
    <r>
      <t>American Expr. Intl</t>
    </r>
    <r>
      <rPr>
        <vertAlign val="superscript"/>
        <sz val="10"/>
        <color theme="1"/>
        <rFont val="Calibri"/>
        <family val="2"/>
        <scheme val="minor"/>
      </rPr>
      <t>1</t>
    </r>
  </si>
  <si>
    <r>
      <t>Deutsch-Suddam Bank</t>
    </r>
    <r>
      <rPr>
        <vertAlign val="superscript"/>
        <sz val="10"/>
        <color theme="1"/>
        <rFont val="Calibri"/>
        <family val="2"/>
        <scheme val="minor"/>
      </rPr>
      <t>1</t>
    </r>
  </si>
  <si>
    <r>
      <t>Laboratorios Bagó</t>
    </r>
    <r>
      <rPr>
        <vertAlign val="superscript"/>
        <sz val="10"/>
        <color theme="1"/>
        <rFont val="Calibri"/>
        <family val="2"/>
        <scheme val="minor"/>
      </rPr>
      <t>1</t>
    </r>
  </si>
  <si>
    <r>
      <rPr>
        <sz val="9"/>
        <color theme="1"/>
        <rFont val="Calibri"/>
        <family val="2"/>
        <scheme val="minor"/>
      </rPr>
      <t>N</t>
    </r>
    <r>
      <rPr>
        <sz val="8"/>
        <color theme="1"/>
        <rFont val="Calibri"/>
        <family val="2"/>
        <scheme val="minor"/>
      </rPr>
      <t>ota 1: Deuda Inactiva</t>
    </r>
  </si>
  <si>
    <t>2. Saldo de la Deuda Externa  de la Administración Central de Honduras por Acreedor</t>
  </si>
  <si>
    <t>3. Saldo de la Deuda Externa  de la Administración Central de Honduras por Plazos</t>
  </si>
  <si>
    <t>5. Saldo de la Deuda Externa  de la Administración Central de Honduras por Moneda de Contratación</t>
  </si>
  <si>
    <t>6. Saldo de la Deuda Externa  de la Administración Central de Honduras por Concesionalidad</t>
  </si>
  <si>
    <t>7. Saldo de la Deuda Externa  de la Administración Central de Honduras por Categoría de Deuda</t>
  </si>
  <si>
    <t>Contenido</t>
  </si>
  <si>
    <t>Nota 1: Se excluye deuda inactiva (Laboratorios Bagó, American Expr. Intl, Bank of America USA y Deutsch-Suddam Bank).</t>
  </si>
  <si>
    <t>Detalle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</si>
  <si>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</si>
  <si>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</si>
  <si>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</si>
  <si>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</si>
  <si>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</si>
  <si>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</si>
  <si>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</si>
  <si>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</si>
  <si>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</si>
  <si>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</si>
  <si>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</si>
  <si>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</si>
  <si>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Alivios de la Deuda Externa</t>
  </si>
  <si>
    <t>Administradoras de Fondos de Pensión</t>
  </si>
  <si>
    <t>Sector Público</t>
  </si>
  <si>
    <t>CESCE</t>
  </si>
  <si>
    <t>COFACE</t>
  </si>
  <si>
    <t>EKR</t>
  </si>
  <si>
    <t>EXIM Bank USA</t>
  </si>
  <si>
    <t>JBIC (OECF)</t>
  </si>
  <si>
    <t>NCM/Atradius DSB</t>
  </si>
  <si>
    <t>SACE S.p.A.</t>
  </si>
  <si>
    <t>Cons Hazama Mitsui</t>
  </si>
  <si>
    <t>Defense Security AA</t>
  </si>
  <si>
    <t>E.D.C</t>
  </si>
  <si>
    <t>Kawasaki Heavy Indus</t>
  </si>
  <si>
    <t>USAID</t>
  </si>
  <si>
    <t>Principal</t>
  </si>
  <si>
    <t>Intereses</t>
  </si>
  <si>
    <t>Comisiones</t>
  </si>
  <si>
    <t>8. Proyeccion de Servicio de  la Deuda Externa  de la Administración Central de Honduras</t>
  </si>
  <si>
    <t xml:space="preserve">8. Proyeccion de Servicio de  la Deuda Externa  de la Administración Central de Honduras </t>
  </si>
  <si>
    <t>T.C.R.</t>
  </si>
  <si>
    <t>Interés</t>
  </si>
  <si>
    <t>Comisión</t>
  </si>
  <si>
    <t>Alivios Deuda Externa</t>
  </si>
  <si>
    <t>Totales</t>
  </si>
  <si>
    <t>Septiembre, 2021</t>
  </si>
  <si>
    <t>TOTAL</t>
  </si>
  <si>
    <t>Por Acreedor, cifras en Millones de US$</t>
  </si>
  <si>
    <t>Por Acreedor, Cifras en Millones de US$</t>
  </si>
  <si>
    <t>Por Tipo de Tenedor, Cifras en Millones de Lempiras</t>
  </si>
  <si>
    <t>22. Tipo de Cambio</t>
  </si>
  <si>
    <t>21. Programación Mensual Servicio de Alivios de la Deuda Externa por Acreedor</t>
  </si>
  <si>
    <t>20. Programación Mensual Servicio de la Deuda Interna por Acreedor</t>
  </si>
  <si>
    <t>19. Programación Mensual Servicio de la Deuda Externa por Acreedor</t>
  </si>
  <si>
    <t xml:space="preserve">18. RESUMEN: Programación Mensual Servicio de Deuda </t>
  </si>
  <si>
    <t>17. Programación Mensual Servicio de la Deuda Externa Principal, Interés y Comisiones</t>
  </si>
  <si>
    <t xml:space="preserve">16. RESUMEN: Proyección de Servicio de Deuda de la Administración Central de Honduras </t>
  </si>
  <si>
    <t xml:space="preserve">9. Proyeccion de Servicio de Alivios de la Deuda Externa de la Administración Central de Honduras </t>
  </si>
  <si>
    <t xml:space="preserve">15. Proyeccion de Servicio de  la Deuda Interna de la Administración Central de Honduras </t>
  </si>
  <si>
    <t xml:space="preserve">16. RESUMEN: Proyeccion de Servicio de Deuda de la Administración Central de Honduras </t>
  </si>
  <si>
    <t>17. RESUMEN: Programación Mensual Servicio de Deuda (principal, interés y comisión)</t>
  </si>
  <si>
    <t>18. RESUMEN: Programación Mensual Servicio de Deuda (por Acreedor)</t>
  </si>
  <si>
    <t>1/ Cifras preliminares</t>
  </si>
  <si>
    <t>1/ Cifras preliminares que corresponden a deuda vigente, sujetas a actualización por fluctuaciones de moneda, tasas de interes, nuevas colocaciones y desembolsos.</t>
  </si>
  <si>
    <t xml:space="preserve">15. Proyección de Servicio de  la Deuda Interna  de la Administración Central de Honduras </t>
  </si>
  <si>
    <t>9. Proyeccion de Servicio de  Alivios de Deuda Externa  de la Administración Central de Honduras</t>
  </si>
  <si>
    <t>Cifras preliminares que corresponden a deuda vigente, sujetas a actualización por fluctuaciones de moneda, tasas de interes, nuevas colocaciones y desembolsos.</t>
  </si>
  <si>
    <t>Cifras preliminares que corresponden a deuda vigente, sujetas a actualización por fluctuaciones de moneda, tasas de interes, nuevas colocaciones y desembolsos</t>
  </si>
  <si>
    <t>Cifras preliminares que corresponden a deuda vigente, sujetas a actualización por fluctuaciones de moneda y tasas de interes</t>
  </si>
  <si>
    <t xml:space="preserve">Boletín Estadístico Trimestral de Deuda Vigente del Sector Público No Financiero y de la Administración Central de Honduras </t>
  </si>
  <si>
    <t>Tasa de Interés Promedio Ponderada</t>
  </si>
  <si>
    <t>Por Tasa de Interés Promedio Ponderada</t>
  </si>
  <si>
    <t>Nombre del Acreedor</t>
  </si>
  <si>
    <t>Tasa de interés Prom. Pond.</t>
  </si>
  <si>
    <t>4. Deuda Externa  de la Administración Central de Honduras por Tasas de Interes</t>
  </si>
  <si>
    <t>12. Deuda Interna de la Administración Central</t>
  </si>
  <si>
    <t>Por Tasa de Interés Promedio Ponderado</t>
  </si>
  <si>
    <t>En Moneda Extranjera</t>
  </si>
  <si>
    <t>1. Comportamiento del Endeudamiento del SPNF y de la Administración Central 2017 al 31 de diciembre  de 2021</t>
  </si>
  <si>
    <r>
      <t xml:space="preserve">Comportamiento del Endeudamiento del SPNF 2017-Dic.2021 
</t>
    </r>
    <r>
      <rPr>
        <b/>
        <sz val="10"/>
        <color theme="1"/>
        <rFont val="Calibri"/>
        <family val="2"/>
        <scheme val="minor"/>
      </rPr>
      <t>Cifras en millones de US$</t>
    </r>
  </si>
  <si>
    <t>dic-2021p</t>
  </si>
  <si>
    <r>
      <t xml:space="preserve">Comportamiento del Endeudamiento de la Administración Central 2017-dic.2021
</t>
    </r>
    <r>
      <rPr>
        <b/>
        <sz val="10"/>
        <rFont val="Calibri"/>
        <family val="2"/>
        <scheme val="minor"/>
      </rPr>
      <t>Cifras en millones de US$</t>
    </r>
  </si>
  <si>
    <t>10. Saldo de la Deuda Interna  de la Administración Central de Honduras al 31 de Diciembre de 2021 por Tenedor</t>
  </si>
  <si>
    <t>11. Saldo de la Deuda Interna  de la Administración Central de Honduras al 31 de diciembre por Plazos</t>
  </si>
  <si>
    <t>12. Deuda Interna  de la Administración Central de Honduras al 31 de diciembre por tasas de Interes</t>
  </si>
  <si>
    <t>13. Saldo de la Deuda Interna  de la Administración Central de Honduras al 31 de diciembre de 2021 por Moneda de Contratación</t>
  </si>
  <si>
    <t>14. Saldo de la Deuda Interna  de la Administración Central de Honduras al 31 de diciembre de 2021 por Categoría de Deuda</t>
  </si>
  <si>
    <t>2. Saldo de la Deuda Externa  de la Administración Central de Honduras Al 31 de Diciembre de 2021</t>
  </si>
  <si>
    <t>3. Saldo de la Deuda Externa de la Administración Central de Honduras Al 31 de Diciembre de 2021</t>
  </si>
  <si>
    <t>4. Deuda Externa de la Administración Central Al 31 de Diciembre de 2021</t>
  </si>
  <si>
    <t>5. Saldo de la Deuda Externa  de la Administración Central de Honduras Al 31 de Diciembre de 2021</t>
  </si>
  <si>
    <t>6. Saldo de la Deuda Externa  de la Administración Central de Honduras Al 31 de Diciembre de 2021</t>
  </si>
  <si>
    <t>7. Saldo de la Deuda Externa  de la Administración Central de Honduras Al 31 de Diciembre de 2021</t>
  </si>
  <si>
    <t>Proyeccion de Interes</t>
  </si>
  <si>
    <t>Bilateral</t>
  </si>
  <si>
    <r>
      <rPr>
        <b/>
        <sz val="8"/>
        <color theme="1"/>
        <rFont val="Calibri"/>
        <family val="2"/>
        <scheme val="minor"/>
      </rPr>
      <t>Fuente</t>
    </r>
    <r>
      <rPr>
        <sz val="8"/>
        <color theme="1"/>
        <rFont val="Calibri"/>
        <family val="2"/>
        <scheme val="minor"/>
      </rPr>
      <t>: SIGADE</t>
    </r>
  </si>
  <si>
    <t>10. Saldo de la Deuda Interna  de la Administración Central de Honduras al 31 de Diciembre de 2021</t>
  </si>
  <si>
    <t>11. Saldo de la Deuda Interna de la Administración Central de Honduras al 31 de Diciembre de 2021</t>
  </si>
  <si>
    <t>Al 31 de diciembre de 2021</t>
  </si>
  <si>
    <t>13. Saldo de la Deuda Interna  de la Administración Central de Honduras al 31 de Diciembre de 2021</t>
  </si>
  <si>
    <t>14. Saldo de la Deuda Interna  de la Administración Central de Honduras al 31 de Diciembre de 2021</t>
  </si>
  <si>
    <t>Compania de Seguro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</si>
</sst>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[$-C0A]mm/dd/yyyy"/>
    <numFmt numFmtId="165" formatCode="_-* #,##0.0_-;\-* #,##0.0_-;_-* &quot;-&quot;??_-;_-@_-"/>
    <numFmt numFmtId="166" formatCode="_ * #,##0.00_ ;_ * \-#,##0.00_ ;_ * &quot;-&quot;??_ ;_ @_ "/>
    <numFmt numFmtId="167" formatCode="_ * #,##0.0_ ;_ * \-#,##0.0_ ;_ * &quot;-&quot;??_ ;_ @_ "/>
    <numFmt numFmtId="168" formatCode="0.0%"/>
    <numFmt numFmtId="169" formatCode="0.0"/>
    <numFmt numFmtId="170" formatCode="_(* #,##0.00_);_(* \(#,##0.00\);_(* &quot;-&quot;??_);_(@_)"/>
    <numFmt numFmtId="171" formatCode="_-* #,##0_-;\-* #,##0_-;_-* &quot;-&quot;??_-;_-@_-"/>
    <numFmt numFmtId="172" formatCode="_-* #,##0.0000_-;\-* #,##0.0000_-;_-* &quot;-&quot;??_-;_-@_-"/>
    <numFmt numFmtId="173" formatCode="###0.0000000"/>
    <numFmt numFmtId="174" formatCode="###0.00000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indexed="8"/>
      <name val="Calibri Light"/>
      <family val="2"/>
      <scheme val="maj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8"/>
      <color indexed="8"/>
      <name val="Calibri Light"/>
      <family val="2"/>
      <scheme val="major"/>
    </font>
    <font>
      <b/>
      <sz val="8"/>
      <color theme="1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rgb="FF0070C0"/>
      </left>
      <right style="dashDotDot">
        <color rgb="FF0070C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dashDotDot">
        <color auto="1"/>
      </left>
      <right style="dashDotDot">
        <color auto="1"/>
      </right>
      <top/>
      <bottom/>
      <diagonal/>
    </border>
    <border>
      <left style="dashDotDot">
        <color auto="1"/>
      </left>
      <right style="dashDotDot">
        <color rgb="FF0070C0"/>
      </right>
      <top/>
      <bottom/>
      <diagonal/>
    </border>
    <border>
      <left style="dashDotDot">
        <color rgb="FF0070C0"/>
      </left>
      <right style="dashDotDot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17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81">
    <xf numFmtId="0" fontId="0" fillId="0" borderId="0" xfId="0"/>
    <xf numFmtId="165" fontId="0" fillId="0" borderId="0" xfId="1" applyNumberFormat="1" applyFont="1"/>
    <xf numFmtId="165" fontId="6" fillId="0" borderId="4" xfId="1" applyNumberFormat="1" applyFont="1" applyBorder="1"/>
    <xf numFmtId="0" fontId="10" fillId="0" borderId="0" xfId="0" applyFont="1" applyAlignment="1">
      <alignment horizontal="center"/>
    </xf>
    <xf numFmtId="43" fontId="0" fillId="0" borderId="0" xfId="0" applyNumberFormat="1"/>
    <xf numFmtId="0" fontId="14" fillId="0" borderId="0" xfId="0" applyFont="1"/>
    <xf numFmtId="0" fontId="0" fillId="0" borderId="0" xfId="0" applyFill="1"/>
    <xf numFmtId="167" fontId="12" fillId="0" borderId="0" xfId="2" applyNumberFormat="1" applyFont="1" applyFill="1" applyBorder="1"/>
    <xf numFmtId="167" fontId="12" fillId="0" borderId="0" xfId="2" applyNumberFormat="1" applyFont="1"/>
    <xf numFmtId="169" fontId="12" fillId="0" borderId="0" xfId="0" applyNumberFormat="1" applyFont="1"/>
    <xf numFmtId="165" fontId="6" fillId="0" borderId="4" xfId="1" applyNumberFormat="1" applyFont="1" applyFill="1" applyBorder="1"/>
    <xf numFmtId="0" fontId="3" fillId="0" borderId="0" xfId="0" applyFont="1"/>
    <xf numFmtId="165" fontId="0" fillId="0" borderId="0" xfId="1" applyNumberFormat="1" applyFont="1" applyAlignment="1">
      <alignment horizontal="center"/>
    </xf>
    <xf numFmtId="165" fontId="3" fillId="4" borderId="0" xfId="1" applyNumberFormat="1" applyFont="1" applyFill="1"/>
    <xf numFmtId="0" fontId="9" fillId="0" borderId="0" xfId="0" applyFont="1"/>
    <xf numFmtId="0" fontId="0" fillId="5" borderId="0" xfId="0" applyFill="1"/>
    <xf numFmtId="43" fontId="8" fillId="2" borderId="4" xfId="1" applyFont="1" applyFill="1" applyBorder="1" applyAlignment="1">
      <alignment horizontal="center"/>
    </xf>
    <xf numFmtId="0" fontId="0" fillId="0" borderId="11" xfId="0" applyBorder="1"/>
    <xf numFmtId="0" fontId="6" fillId="0" borderId="0" xfId="4"/>
    <xf numFmtId="0" fontId="5" fillId="5" borderId="0" xfId="4" applyFont="1" applyFill="1"/>
    <xf numFmtId="171" fontId="5" fillId="5" borderId="0" xfId="5" applyNumberFormat="1" applyFont="1" applyFill="1" applyBorder="1"/>
    <xf numFmtId="168" fontId="0" fillId="0" borderId="0" xfId="6" applyNumberFormat="1" applyFont="1"/>
    <xf numFmtId="9" fontId="0" fillId="0" borderId="0" xfId="6" applyFont="1"/>
    <xf numFmtId="0" fontId="3" fillId="0" borderId="11" xfId="0" applyFont="1" applyBorder="1" applyAlignment="1">
      <alignment horizontal="left"/>
    </xf>
    <xf numFmtId="0" fontId="0" fillId="0" borderId="11" xfId="0" applyBorder="1" applyAlignment="1">
      <alignment horizontal="left" indent="1"/>
    </xf>
    <xf numFmtId="0" fontId="8" fillId="2" borderId="4" xfId="1" applyNumberFormat="1" applyFont="1" applyFill="1" applyBorder="1" applyAlignment="1">
      <alignment horizontal="center"/>
    </xf>
    <xf numFmtId="0" fontId="5" fillId="6" borderId="12" xfId="4" applyFont="1" applyFill="1" applyBorder="1"/>
    <xf numFmtId="168" fontId="5" fillId="6" borderId="12" xfId="6" applyNumberFormat="1" applyFont="1" applyFill="1" applyBorder="1"/>
    <xf numFmtId="0" fontId="8" fillId="2" borderId="0" xfId="4" applyFont="1" applyFill="1"/>
    <xf numFmtId="171" fontId="8" fillId="2" borderId="0" xfId="5" applyNumberFormat="1" applyFont="1" applyFill="1"/>
    <xf numFmtId="165" fontId="8" fillId="2" borderId="0" xfId="5" applyNumberFormat="1" applyFont="1" applyFill="1"/>
    <xf numFmtId="0" fontId="16" fillId="0" borderId="0" xfId="4" applyFont="1" applyAlignment="1">
      <alignment horizontal="center" vertical="center"/>
    </xf>
    <xf numFmtId="9" fontId="0" fillId="0" borderId="0" xfId="7" applyFont="1" applyFill="1"/>
    <xf numFmtId="0" fontId="0" fillId="0" borderId="0" xfId="0" applyAlignment="1"/>
    <xf numFmtId="0" fontId="12" fillId="0" borderId="0" xfId="0" applyFont="1" applyAlignment="1"/>
    <xf numFmtId="0" fontId="19" fillId="5" borderId="11" xfId="0" applyFont="1" applyFill="1" applyBorder="1" applyAlignment="1">
      <alignment horizontal="left" indent="1"/>
    </xf>
    <xf numFmtId="0" fontId="0" fillId="5" borderId="11" xfId="0" applyFill="1" applyBorder="1" applyAlignment="1">
      <alignment horizontal="left" indent="1"/>
    </xf>
    <xf numFmtId="43" fontId="0" fillId="0" borderId="0" xfId="1" applyFont="1"/>
    <xf numFmtId="43" fontId="6" fillId="0" borderId="0" xfId="1" applyFont="1"/>
    <xf numFmtId="0" fontId="10" fillId="0" borderId="0" xfId="0" applyFont="1" applyAlignment="1">
      <alignment horizontal="center"/>
    </xf>
    <xf numFmtId="0" fontId="24" fillId="5" borderId="0" xfId="4" applyFont="1" applyFill="1"/>
    <xf numFmtId="0" fontId="25" fillId="0" borderId="0" xfId="4" applyFont="1"/>
    <xf numFmtId="3" fontId="25" fillId="0" borderId="0" xfId="4" applyNumberFormat="1" applyFont="1"/>
    <xf numFmtId="4" fontId="25" fillId="0" borderId="0" xfId="4" applyNumberFormat="1" applyFont="1"/>
    <xf numFmtId="10" fontId="0" fillId="0" borderId="0" xfId="0" applyNumberFormat="1"/>
    <xf numFmtId="10" fontId="20" fillId="0" borderId="0" xfId="0" applyNumberFormat="1" applyFont="1"/>
    <xf numFmtId="0" fontId="20" fillId="0" borderId="0" xfId="0" applyFont="1"/>
    <xf numFmtId="10" fontId="26" fillId="0" borderId="0" xfId="0" applyNumberFormat="1" applyFont="1"/>
    <xf numFmtId="0" fontId="3" fillId="3" borderId="11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165" fontId="1" fillId="0" borderId="11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2" borderId="11" xfId="0" applyFont="1" applyFill="1" applyBorder="1" applyAlignment="1">
      <alignment vertical="center"/>
    </xf>
    <xf numFmtId="165" fontId="2" fillId="2" borderId="11" xfId="1" applyNumberFormat="1" applyFont="1" applyFill="1" applyBorder="1" applyAlignment="1">
      <alignment vertical="center"/>
    </xf>
    <xf numFmtId="0" fontId="2" fillId="2" borderId="11" xfId="0" applyFont="1" applyFill="1" applyBorder="1"/>
    <xf numFmtId="165" fontId="2" fillId="2" borderId="11" xfId="1" applyNumberFormat="1" applyFont="1" applyFill="1" applyBorder="1" applyAlignment="1"/>
    <xf numFmtId="165" fontId="0" fillId="0" borderId="11" xfId="1" applyNumberFormat="1" applyFont="1" applyBorder="1"/>
    <xf numFmtId="0" fontId="2" fillId="2" borderId="11" xfId="0" applyFont="1" applyFill="1" applyBorder="1" applyAlignment="1">
      <alignment vertical="center" wrapText="1"/>
    </xf>
    <xf numFmtId="43" fontId="0" fillId="0" borderId="11" xfId="1" applyFont="1" applyBorder="1"/>
    <xf numFmtId="43" fontId="2" fillId="2" borderId="11" xfId="0" applyNumberFormat="1" applyFont="1" applyFill="1" applyBorder="1"/>
    <xf numFmtId="0" fontId="3" fillId="0" borderId="0" xfId="0" applyFont="1" applyAlignment="1">
      <alignment horizontal="left" vertical="center"/>
    </xf>
    <xf numFmtId="0" fontId="28" fillId="5" borderId="0" xfId="4" applyFont="1" applyFill="1" applyAlignment="1">
      <alignment horizontal="center"/>
    </xf>
    <xf numFmtId="0" fontId="30" fillId="0" borderId="0" xfId="0" applyFont="1"/>
    <xf numFmtId="0" fontId="29" fillId="0" borderId="0" xfId="0" applyFont="1" applyAlignment="1">
      <alignment horizontal="left" vertical="top" wrapText="1"/>
    </xf>
    <xf numFmtId="0" fontId="0" fillId="5" borderId="0" xfId="0" applyFill="1" applyBorder="1"/>
    <xf numFmtId="0" fontId="17" fillId="5" borderId="0" xfId="0" applyFont="1" applyFill="1" applyBorder="1" applyAlignment="1">
      <alignment horizontal="center" vertical="center" wrapText="1"/>
    </xf>
    <xf numFmtId="0" fontId="21" fillId="5" borderId="0" xfId="8" applyFill="1" applyBorder="1"/>
    <xf numFmtId="172" fontId="29" fillId="5" borderId="0" xfId="1" applyNumberFormat="1" applyFont="1" applyFill="1" applyAlignment="1">
      <alignment vertical="top" wrapText="1"/>
    </xf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172" fontId="0" fillId="0" borderId="0" xfId="0" applyNumberFormat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9" fillId="0" borderId="11" xfId="0" applyFont="1" applyBorder="1"/>
    <xf numFmtId="165" fontId="0" fillId="0" borderId="0" xfId="1" applyNumberFormat="1" applyFont="1" applyFill="1" applyBorder="1"/>
    <xf numFmtId="0" fontId="4" fillId="0" borderId="0" xfId="0" applyFont="1"/>
    <xf numFmtId="0" fontId="12" fillId="0" borderId="0" xfId="4" applyFont="1"/>
    <xf numFmtId="0" fontId="14" fillId="0" borderId="0" xfId="0" applyFont="1" applyAlignment="1"/>
    <xf numFmtId="172" fontId="29" fillId="5" borderId="0" xfId="1" applyNumberFormat="1" applyFont="1" applyFill="1" applyAlignment="1">
      <alignment horizontal="left" vertical="top" wrapText="1"/>
    </xf>
    <xf numFmtId="172" fontId="34" fillId="5" borderId="0" xfId="1" applyNumberFormat="1" applyFont="1" applyFill="1" applyAlignment="1">
      <alignment horizontal="left" vertical="top" wrapText="1"/>
    </xf>
    <xf numFmtId="172" fontId="34" fillId="5" borderId="0" xfId="1" applyNumberFormat="1" applyFont="1" applyFill="1" applyAlignment="1">
      <alignment vertical="top" wrapText="1"/>
    </xf>
    <xf numFmtId="0" fontId="14" fillId="0" borderId="0" xfId="0" applyFont="1" applyAlignment="1">
      <alignment horizontal="left" vertical="center"/>
    </xf>
    <xf numFmtId="10" fontId="33" fillId="0" borderId="11" xfId="0" applyNumberFormat="1" applyFont="1" applyBorder="1" applyAlignment="1">
      <alignment horizontal="center"/>
    </xf>
    <xf numFmtId="10" fontId="19" fillId="5" borderId="11" xfId="0" applyNumberFormat="1" applyFont="1" applyFill="1" applyBorder="1" applyAlignment="1">
      <alignment horizontal="center"/>
    </xf>
    <xf numFmtId="10" fontId="0" fillId="0" borderId="11" xfId="0" applyNumberFormat="1" applyBorder="1" applyAlignment="1">
      <alignment horizontal="center"/>
    </xf>
    <xf numFmtId="10" fontId="0" fillId="0" borderId="11" xfId="0" applyNumberFormat="1" applyFont="1" applyBorder="1" applyAlignment="1">
      <alignment horizontal="center"/>
    </xf>
    <xf numFmtId="10" fontId="19" fillId="0" borderId="11" xfId="0" applyNumberFormat="1" applyFont="1" applyBorder="1" applyAlignment="1">
      <alignment horizontal="center"/>
    </xf>
    <xf numFmtId="10" fontId="15" fillId="0" borderId="11" xfId="1" applyNumberFormat="1" applyFont="1" applyFill="1" applyBorder="1" applyAlignment="1">
      <alignment horizontal="center"/>
    </xf>
    <xf numFmtId="43" fontId="8" fillId="7" borderId="4" xfId="1" applyFont="1" applyFill="1" applyBorder="1" applyAlignment="1">
      <alignment horizontal="center"/>
    </xf>
    <xf numFmtId="167" fontId="2" fillId="7" borderId="0" xfId="0" applyNumberFormat="1" applyFont="1" applyFill="1"/>
    <xf numFmtId="0" fontId="2" fillId="7" borderId="0" xfId="0" applyFont="1" applyFill="1" applyAlignment="1">
      <alignment horizontal="center"/>
    </xf>
    <xf numFmtId="165" fontId="7" fillId="7" borderId="0" xfId="1" applyNumberFormat="1" applyFont="1" applyFill="1"/>
    <xf numFmtId="0" fontId="2" fillId="7" borderId="11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left"/>
    </xf>
    <xf numFmtId="10" fontId="3" fillId="7" borderId="11" xfId="0" applyNumberFormat="1" applyFont="1" applyFill="1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165" fontId="6" fillId="0" borderId="7" xfId="1" applyNumberFormat="1" applyFont="1" applyBorder="1"/>
    <xf numFmtId="43" fontId="8" fillId="7" borderId="4" xfId="1" applyFont="1" applyFill="1" applyBorder="1"/>
    <xf numFmtId="0" fontId="13" fillId="0" borderId="0" xfId="0" applyFont="1"/>
    <xf numFmtId="0" fontId="7" fillId="7" borderId="0" xfId="0" applyFont="1" applyFill="1" applyAlignment="1">
      <alignment horizontal="center"/>
    </xf>
    <xf numFmtId="0" fontId="7" fillId="7" borderId="0" xfId="0" applyFont="1" applyFill="1"/>
    <xf numFmtId="0" fontId="7" fillId="7" borderId="0" xfId="0" applyFont="1" applyFill="1" applyAlignment="1">
      <alignment horizontal="center"/>
    </xf>
    <xf numFmtId="0" fontId="11" fillId="7" borderId="11" xfId="0" applyFont="1" applyFill="1" applyBorder="1" applyAlignment="1">
      <alignment horizontal="center"/>
    </xf>
    <xf numFmtId="10" fontId="0" fillId="0" borderId="0" xfId="7" applyNumberFormat="1" applyFont="1"/>
    <xf numFmtId="0" fontId="11" fillId="8" borderId="11" xfId="0" applyFont="1" applyFill="1" applyBorder="1" applyAlignment="1"/>
    <xf numFmtId="10" fontId="11" fillId="8" borderId="11" xfId="1" applyNumberFormat="1" applyFont="1" applyFill="1" applyBorder="1" applyAlignment="1">
      <alignment horizontal="center"/>
    </xf>
    <xf numFmtId="165" fontId="11" fillId="8" borderId="11" xfId="1" applyNumberFormat="1" applyFont="1" applyFill="1" applyBorder="1" applyAlignment="1"/>
    <xf numFmtId="0" fontId="0" fillId="0" borderId="0" xfId="0" applyBorder="1"/>
    <xf numFmtId="0" fontId="0" fillId="9" borderId="0" xfId="0" applyFill="1"/>
    <xf numFmtId="0" fontId="12" fillId="0" borderId="0" xfId="0" applyFont="1" applyFill="1" applyBorder="1" applyAlignment="1"/>
    <xf numFmtId="165" fontId="12" fillId="0" borderId="0" xfId="1" applyNumberFormat="1" applyFont="1" applyFill="1" applyBorder="1" applyAlignment="1"/>
    <xf numFmtId="0" fontId="0" fillId="0" borderId="0" xfId="0" applyFont="1" applyFill="1"/>
    <xf numFmtId="165" fontId="0" fillId="0" borderId="0" xfId="1" applyNumberFormat="1" applyFont="1" applyFill="1"/>
    <xf numFmtId="43" fontId="0" fillId="0" borderId="0" xfId="0" applyNumberFormat="1" applyBorder="1"/>
    <xf numFmtId="43" fontId="0" fillId="0" borderId="0" xfId="1" applyFont="1" applyFill="1"/>
    <xf numFmtId="43" fontId="0" fillId="0" borderId="0" xfId="0" applyNumberFormat="1" applyFill="1"/>
    <xf numFmtId="0" fontId="32" fillId="5" borderId="13" xfId="0" applyFont="1" applyFill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32" fillId="5" borderId="14" xfId="0" applyFont="1" applyFill="1" applyBorder="1" applyAlignment="1">
      <alignment horizontal="center" vertical="center" wrapText="1"/>
    </xf>
    <xf numFmtId="0" fontId="32" fillId="5" borderId="15" xfId="0" applyFont="1" applyFill="1" applyBorder="1" applyAlignment="1">
      <alignment horizontal="center" vertical="center" wrapText="1"/>
    </xf>
    <xf numFmtId="0" fontId="32" fillId="5" borderId="0" xfId="0" applyFont="1" applyFill="1" applyBorder="1" applyAlignment="1">
      <alignment horizontal="center" vertical="center" wrapText="1"/>
    </xf>
    <xf numFmtId="0" fontId="32" fillId="5" borderId="16" xfId="0" applyFont="1" applyFill="1" applyBorder="1" applyAlignment="1">
      <alignment horizontal="center" vertical="center" wrapText="1"/>
    </xf>
    <xf numFmtId="0" fontId="32" fillId="5" borderId="17" xfId="0" applyFont="1" applyFill="1" applyBorder="1" applyAlignment="1">
      <alignment horizontal="center" vertical="center" wrapText="1"/>
    </xf>
    <xf numFmtId="0" fontId="32" fillId="5" borderId="18" xfId="0" applyFont="1" applyFill="1" applyBorder="1" applyAlignment="1">
      <alignment horizontal="center" vertical="center" wrapText="1"/>
    </xf>
    <xf numFmtId="0" fontId="32" fillId="5" borderId="19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/>
    </xf>
    <xf numFmtId="0" fontId="10" fillId="5" borderId="0" xfId="4" applyFont="1" applyFill="1" applyAlignment="1">
      <alignment horizontal="center" vertical="center" wrapText="1"/>
    </xf>
    <xf numFmtId="0" fontId="10" fillId="5" borderId="0" xfId="4" applyFont="1" applyFill="1" applyAlignment="1">
      <alignment horizontal="center" vertical="center"/>
    </xf>
    <xf numFmtId="0" fontId="22" fillId="5" borderId="0" xfId="4" applyFont="1" applyFill="1" applyAlignment="1">
      <alignment horizontal="center" vertical="center" wrapText="1"/>
    </xf>
    <xf numFmtId="0" fontId="22" fillId="5" borderId="0" xfId="4" applyFont="1" applyFill="1" applyAlignment="1">
      <alignment horizontal="center" vertical="center"/>
    </xf>
    <xf numFmtId="0" fontId="22" fillId="5" borderId="0" xfId="4" applyFont="1" applyFill="1" applyAlignment="1">
      <alignment horizontal="center" wrapText="1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9" fillId="0" borderId="2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2" fillId="7" borderId="0" xfId="0" applyFont="1" applyFill="1" applyAlignment="1">
      <alignment horizontal="center"/>
    </xf>
    <xf numFmtId="167" fontId="12" fillId="0" borderId="0" xfId="2" applyNumberFormat="1" applyFont="1" applyAlignment="1">
      <alignment horizontal="center"/>
    </xf>
    <xf numFmtId="165" fontId="13" fillId="0" borderId="0" xfId="3" applyNumberFormat="1" applyFont="1" applyFill="1" applyBorder="1" applyAlignment="1">
      <alignment horizontal="center"/>
    </xf>
    <xf numFmtId="167" fontId="12" fillId="0" borderId="0" xfId="2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7" borderId="0" xfId="0" applyFont="1" applyFill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7" borderId="4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 wrapText="1"/>
    </xf>
    <xf numFmtId="0" fontId="3" fillId="5" borderId="2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13" fillId="5" borderId="0" xfId="0" applyFont="1" applyFill="1" applyAlignment="1">
      <alignment horizontal="center"/>
    </xf>
    <xf numFmtId="0" fontId="14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2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7" fillId="7" borderId="0" xfId="0" applyFont="1" applyFill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Alignment="1">
      <alignment horizontal="center"/>
    </xf>
    <xf numFmtId="0" fontId="2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18" xfId="0" applyBorder="1" applyAlignment="1">
      <alignment horizontal="center"/>
    </xf>
    <xf numFmtId="0" fontId="31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right" vertical="top" wrapText="1"/>
    </xf>
    <xf numFmtId="0" fontId="37" fillId="7" borderId="2" xfId="0" applyFont="1" applyFill="1" applyBorder="1" applyAlignment="1">
      <alignment horizontal="left" vertical="top" wrapText="1"/>
    </xf>
    <xf numFmtId="174" fontId="36" fillId="10" borderId="0" xfId="0" applyNumberFormat="1" applyFont="1" applyFill="1" applyAlignment="1">
      <alignment horizontal="right" vertical="top" wrapText="1"/>
    </xf>
    <xf numFmtId="0" fontId="36" fillId="0" borderId="0" xfId="0" applyFont="1" applyAlignment="1">
      <alignment horizontal="left" vertical="top" wrapText="1"/>
    </xf>
    <xf numFmtId="174" fontId="36" fillId="0" borderId="0" xfId="0" applyNumberFormat="1" applyFont="1" applyAlignment="1">
      <alignment horizontal="right" vertical="top" wrapText="1"/>
    </xf>
    <xf numFmtId="173" fontId="36" fillId="0" borderId="0" xfId="0" applyNumberFormat="1" applyFont="1" applyAlignment="1">
      <alignment horizontal="right" vertical="top" wrapText="1"/>
    </xf>
    <xf numFmtId="0" fontId="36" fillId="10" borderId="0" xfId="0" applyFont="1" applyFill="1" applyAlignment="1">
      <alignment horizontal="left" vertical="top" wrapText="1"/>
    </xf>
    <xf numFmtId="173" fontId="36" fillId="10" borderId="0" xfId="0" applyNumberFormat="1" applyFont="1" applyFill="1" applyAlignment="1">
      <alignment horizontal="right" vertical="top" wrapText="1"/>
    </xf>
    <xf numFmtId="0" fontId="29" fillId="0" borderId="1" xfId="0" applyFont="1" applyBorder="1" applyAlignment="1">
      <alignment horizontal="left" vertical="top" wrapText="1"/>
    </xf>
    <xf numFmtId="164" fontId="36" fillId="0" borderId="0" xfId="0" applyNumberFormat="1" applyFont="1" applyAlignment="1">
      <alignment horizontal="left" vertical="top" wrapText="1"/>
    </xf>
  </cellXfs>
  <cellStyles count="9">
    <cellStyle name="Comma" xfId="1" builtinId="3"/>
    <cellStyle name="Hyperlink" xfId="8" builtinId="8"/>
    <cellStyle name="Millares 2" xfId="5" xr:uid="{C06D9F71-4C52-4E3D-A1BE-ACC621166935}"/>
    <cellStyle name="Millares 2 3" xfId="2" xr:uid="{06756FB2-51AC-49C7-885F-7E40AEF01DA1}"/>
    <cellStyle name="Millares 3 2" xfId="3" xr:uid="{1BE6339A-CFBA-484B-B1D9-E41D7679E493}"/>
    <cellStyle name="Normal" xfId="0" builtinId="0"/>
    <cellStyle name="Normal 2" xfId="4" xr:uid="{A7103FE0-4438-4BEF-A4A0-A05645E1C98C}"/>
    <cellStyle name="Percent" xfId="7" builtinId="5"/>
    <cellStyle name="Porcentaje 2" xfId="6" xr:uid="{66D47810-E8CE-439D-A537-E05155E4EA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3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8.xml"/><Relationship Id="rId63" Type="http://schemas.openxmlformats.org/officeDocument/2006/relationships/externalLink" Target="externalLinks/externalLink39.xml"/><Relationship Id="rId84" Type="http://schemas.openxmlformats.org/officeDocument/2006/relationships/externalLink" Target="externalLinks/externalLink60.xml"/><Relationship Id="rId138" Type="http://schemas.openxmlformats.org/officeDocument/2006/relationships/externalLink" Target="externalLinks/externalLink114.xml"/><Relationship Id="rId107" Type="http://schemas.openxmlformats.org/officeDocument/2006/relationships/externalLink" Target="externalLinks/externalLink83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8.xml"/><Relationship Id="rId53" Type="http://schemas.openxmlformats.org/officeDocument/2006/relationships/externalLink" Target="externalLinks/externalLink29.xml"/><Relationship Id="rId74" Type="http://schemas.openxmlformats.org/officeDocument/2006/relationships/externalLink" Target="externalLinks/externalLink50.xml"/><Relationship Id="rId128" Type="http://schemas.openxmlformats.org/officeDocument/2006/relationships/externalLink" Target="externalLinks/externalLink104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66.xml"/><Relationship Id="rId95" Type="http://schemas.openxmlformats.org/officeDocument/2006/relationships/externalLink" Target="externalLinks/externalLink71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43" Type="http://schemas.openxmlformats.org/officeDocument/2006/relationships/externalLink" Target="externalLinks/externalLink19.xml"/><Relationship Id="rId48" Type="http://schemas.openxmlformats.org/officeDocument/2006/relationships/externalLink" Target="externalLinks/externalLink24.xml"/><Relationship Id="rId64" Type="http://schemas.openxmlformats.org/officeDocument/2006/relationships/externalLink" Target="externalLinks/externalLink40.xml"/><Relationship Id="rId69" Type="http://schemas.openxmlformats.org/officeDocument/2006/relationships/externalLink" Target="externalLinks/externalLink45.xml"/><Relationship Id="rId113" Type="http://schemas.openxmlformats.org/officeDocument/2006/relationships/externalLink" Target="externalLinks/externalLink89.xml"/><Relationship Id="rId118" Type="http://schemas.openxmlformats.org/officeDocument/2006/relationships/externalLink" Target="externalLinks/externalLink94.xml"/><Relationship Id="rId134" Type="http://schemas.openxmlformats.org/officeDocument/2006/relationships/externalLink" Target="externalLinks/externalLink110.xml"/><Relationship Id="rId139" Type="http://schemas.openxmlformats.org/officeDocument/2006/relationships/externalLink" Target="externalLinks/externalLink115.xml"/><Relationship Id="rId80" Type="http://schemas.openxmlformats.org/officeDocument/2006/relationships/externalLink" Target="externalLinks/externalLink56.xml"/><Relationship Id="rId85" Type="http://schemas.openxmlformats.org/officeDocument/2006/relationships/externalLink" Target="externalLinks/externalLink6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Relationship Id="rId59" Type="http://schemas.openxmlformats.org/officeDocument/2006/relationships/externalLink" Target="externalLinks/externalLink35.xml"/><Relationship Id="rId103" Type="http://schemas.openxmlformats.org/officeDocument/2006/relationships/externalLink" Target="externalLinks/externalLink79.xml"/><Relationship Id="rId108" Type="http://schemas.openxmlformats.org/officeDocument/2006/relationships/externalLink" Target="externalLinks/externalLink84.xml"/><Relationship Id="rId124" Type="http://schemas.openxmlformats.org/officeDocument/2006/relationships/externalLink" Target="externalLinks/externalLink100.xml"/><Relationship Id="rId129" Type="http://schemas.openxmlformats.org/officeDocument/2006/relationships/externalLink" Target="externalLinks/externalLink105.xml"/><Relationship Id="rId54" Type="http://schemas.openxmlformats.org/officeDocument/2006/relationships/externalLink" Target="externalLinks/externalLink30.xml"/><Relationship Id="rId70" Type="http://schemas.openxmlformats.org/officeDocument/2006/relationships/externalLink" Target="externalLinks/externalLink46.xml"/><Relationship Id="rId75" Type="http://schemas.openxmlformats.org/officeDocument/2006/relationships/externalLink" Target="externalLinks/externalLink51.xml"/><Relationship Id="rId91" Type="http://schemas.openxmlformats.org/officeDocument/2006/relationships/externalLink" Target="externalLinks/externalLink67.xml"/><Relationship Id="rId96" Type="http://schemas.openxmlformats.org/officeDocument/2006/relationships/externalLink" Target="externalLinks/externalLink72.xml"/><Relationship Id="rId140" Type="http://schemas.openxmlformats.org/officeDocument/2006/relationships/externalLink" Target="externalLinks/externalLink116.xml"/><Relationship Id="rId14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49" Type="http://schemas.openxmlformats.org/officeDocument/2006/relationships/externalLink" Target="externalLinks/externalLink25.xml"/><Relationship Id="rId114" Type="http://schemas.openxmlformats.org/officeDocument/2006/relationships/externalLink" Target="externalLinks/externalLink90.xml"/><Relationship Id="rId119" Type="http://schemas.openxmlformats.org/officeDocument/2006/relationships/externalLink" Target="externalLinks/externalLink95.xml"/><Relationship Id="rId44" Type="http://schemas.openxmlformats.org/officeDocument/2006/relationships/externalLink" Target="externalLinks/externalLink20.xml"/><Relationship Id="rId60" Type="http://schemas.openxmlformats.org/officeDocument/2006/relationships/externalLink" Target="externalLinks/externalLink36.xml"/><Relationship Id="rId65" Type="http://schemas.openxmlformats.org/officeDocument/2006/relationships/externalLink" Target="externalLinks/externalLink41.xml"/><Relationship Id="rId81" Type="http://schemas.openxmlformats.org/officeDocument/2006/relationships/externalLink" Target="externalLinks/externalLink57.xml"/><Relationship Id="rId86" Type="http://schemas.openxmlformats.org/officeDocument/2006/relationships/externalLink" Target="externalLinks/externalLink62.xml"/><Relationship Id="rId130" Type="http://schemas.openxmlformats.org/officeDocument/2006/relationships/externalLink" Target="externalLinks/externalLink106.xml"/><Relationship Id="rId135" Type="http://schemas.openxmlformats.org/officeDocument/2006/relationships/externalLink" Target="externalLinks/externalLink11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5.xml"/><Relationship Id="rId109" Type="http://schemas.openxmlformats.org/officeDocument/2006/relationships/externalLink" Target="externalLinks/externalLink85.xml"/><Relationship Id="rId34" Type="http://schemas.openxmlformats.org/officeDocument/2006/relationships/externalLink" Target="externalLinks/externalLink10.xml"/><Relationship Id="rId50" Type="http://schemas.openxmlformats.org/officeDocument/2006/relationships/externalLink" Target="externalLinks/externalLink26.xml"/><Relationship Id="rId55" Type="http://schemas.openxmlformats.org/officeDocument/2006/relationships/externalLink" Target="externalLinks/externalLink31.xml"/><Relationship Id="rId76" Type="http://schemas.openxmlformats.org/officeDocument/2006/relationships/externalLink" Target="externalLinks/externalLink52.xml"/><Relationship Id="rId97" Type="http://schemas.openxmlformats.org/officeDocument/2006/relationships/externalLink" Target="externalLinks/externalLink73.xml"/><Relationship Id="rId104" Type="http://schemas.openxmlformats.org/officeDocument/2006/relationships/externalLink" Target="externalLinks/externalLink80.xml"/><Relationship Id="rId120" Type="http://schemas.openxmlformats.org/officeDocument/2006/relationships/externalLink" Target="externalLinks/externalLink96.xml"/><Relationship Id="rId125" Type="http://schemas.openxmlformats.org/officeDocument/2006/relationships/externalLink" Target="externalLinks/externalLink101.xml"/><Relationship Id="rId141" Type="http://schemas.openxmlformats.org/officeDocument/2006/relationships/externalLink" Target="externalLinks/externalLink117.xml"/><Relationship Id="rId14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7.xml"/><Relationship Id="rId92" Type="http://schemas.openxmlformats.org/officeDocument/2006/relationships/externalLink" Target="externalLinks/externalLink6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5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16.xml"/><Relationship Id="rId45" Type="http://schemas.openxmlformats.org/officeDocument/2006/relationships/externalLink" Target="externalLinks/externalLink21.xml"/><Relationship Id="rId66" Type="http://schemas.openxmlformats.org/officeDocument/2006/relationships/externalLink" Target="externalLinks/externalLink42.xml"/><Relationship Id="rId87" Type="http://schemas.openxmlformats.org/officeDocument/2006/relationships/externalLink" Target="externalLinks/externalLink63.xml"/><Relationship Id="rId110" Type="http://schemas.openxmlformats.org/officeDocument/2006/relationships/externalLink" Target="externalLinks/externalLink86.xml"/><Relationship Id="rId115" Type="http://schemas.openxmlformats.org/officeDocument/2006/relationships/externalLink" Target="externalLinks/externalLink91.xml"/><Relationship Id="rId131" Type="http://schemas.openxmlformats.org/officeDocument/2006/relationships/externalLink" Target="externalLinks/externalLink107.xml"/><Relationship Id="rId136" Type="http://schemas.openxmlformats.org/officeDocument/2006/relationships/externalLink" Target="externalLinks/externalLink112.xml"/><Relationship Id="rId61" Type="http://schemas.openxmlformats.org/officeDocument/2006/relationships/externalLink" Target="externalLinks/externalLink37.xml"/><Relationship Id="rId82" Type="http://schemas.openxmlformats.org/officeDocument/2006/relationships/externalLink" Target="externalLinks/externalLink5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56" Type="http://schemas.openxmlformats.org/officeDocument/2006/relationships/externalLink" Target="externalLinks/externalLink32.xml"/><Relationship Id="rId77" Type="http://schemas.openxmlformats.org/officeDocument/2006/relationships/externalLink" Target="externalLinks/externalLink53.xml"/><Relationship Id="rId100" Type="http://schemas.openxmlformats.org/officeDocument/2006/relationships/externalLink" Target="externalLinks/externalLink76.xml"/><Relationship Id="rId105" Type="http://schemas.openxmlformats.org/officeDocument/2006/relationships/externalLink" Target="externalLinks/externalLink81.xml"/><Relationship Id="rId126" Type="http://schemas.openxmlformats.org/officeDocument/2006/relationships/externalLink" Target="externalLinks/externalLink102.xml"/><Relationship Id="rId14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7.xml"/><Relationship Id="rId72" Type="http://schemas.openxmlformats.org/officeDocument/2006/relationships/externalLink" Target="externalLinks/externalLink48.xml"/><Relationship Id="rId93" Type="http://schemas.openxmlformats.org/officeDocument/2006/relationships/externalLink" Target="externalLinks/externalLink69.xml"/><Relationship Id="rId98" Type="http://schemas.openxmlformats.org/officeDocument/2006/relationships/externalLink" Target="externalLinks/externalLink74.xml"/><Relationship Id="rId121" Type="http://schemas.openxmlformats.org/officeDocument/2006/relationships/externalLink" Target="externalLinks/externalLink97.xml"/><Relationship Id="rId142" Type="http://schemas.openxmlformats.org/officeDocument/2006/relationships/externalLink" Target="externalLinks/externalLink118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.xml"/><Relationship Id="rId46" Type="http://schemas.openxmlformats.org/officeDocument/2006/relationships/externalLink" Target="externalLinks/externalLink22.xml"/><Relationship Id="rId67" Type="http://schemas.openxmlformats.org/officeDocument/2006/relationships/externalLink" Target="externalLinks/externalLink43.xml"/><Relationship Id="rId116" Type="http://schemas.openxmlformats.org/officeDocument/2006/relationships/externalLink" Target="externalLinks/externalLink92.xml"/><Relationship Id="rId137" Type="http://schemas.openxmlformats.org/officeDocument/2006/relationships/externalLink" Target="externalLinks/externalLink11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7.xml"/><Relationship Id="rId62" Type="http://schemas.openxmlformats.org/officeDocument/2006/relationships/externalLink" Target="externalLinks/externalLink38.xml"/><Relationship Id="rId83" Type="http://schemas.openxmlformats.org/officeDocument/2006/relationships/externalLink" Target="externalLinks/externalLink59.xml"/><Relationship Id="rId88" Type="http://schemas.openxmlformats.org/officeDocument/2006/relationships/externalLink" Target="externalLinks/externalLink64.xml"/><Relationship Id="rId111" Type="http://schemas.openxmlformats.org/officeDocument/2006/relationships/externalLink" Target="externalLinks/externalLink87.xml"/><Relationship Id="rId132" Type="http://schemas.openxmlformats.org/officeDocument/2006/relationships/externalLink" Target="externalLinks/externalLink108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2.xml"/><Relationship Id="rId57" Type="http://schemas.openxmlformats.org/officeDocument/2006/relationships/externalLink" Target="externalLinks/externalLink33.xml"/><Relationship Id="rId106" Type="http://schemas.openxmlformats.org/officeDocument/2006/relationships/externalLink" Target="externalLinks/externalLink82.xml"/><Relationship Id="rId127" Type="http://schemas.openxmlformats.org/officeDocument/2006/relationships/externalLink" Target="externalLinks/externalLink10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7.xml"/><Relationship Id="rId52" Type="http://schemas.openxmlformats.org/officeDocument/2006/relationships/externalLink" Target="externalLinks/externalLink28.xml"/><Relationship Id="rId73" Type="http://schemas.openxmlformats.org/officeDocument/2006/relationships/externalLink" Target="externalLinks/externalLink49.xml"/><Relationship Id="rId78" Type="http://schemas.openxmlformats.org/officeDocument/2006/relationships/externalLink" Target="externalLinks/externalLink54.xml"/><Relationship Id="rId94" Type="http://schemas.openxmlformats.org/officeDocument/2006/relationships/externalLink" Target="externalLinks/externalLink70.xml"/><Relationship Id="rId99" Type="http://schemas.openxmlformats.org/officeDocument/2006/relationships/externalLink" Target="externalLinks/externalLink75.xml"/><Relationship Id="rId101" Type="http://schemas.openxmlformats.org/officeDocument/2006/relationships/externalLink" Target="externalLinks/externalLink77.xml"/><Relationship Id="rId122" Type="http://schemas.openxmlformats.org/officeDocument/2006/relationships/externalLink" Target="externalLinks/externalLink98.xml"/><Relationship Id="rId143" Type="http://schemas.openxmlformats.org/officeDocument/2006/relationships/externalLink" Target="externalLinks/externalLink1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externalLink" Target="externalLinks/externalLink2.xml"/><Relationship Id="rId47" Type="http://schemas.openxmlformats.org/officeDocument/2006/relationships/externalLink" Target="externalLinks/externalLink23.xml"/><Relationship Id="rId68" Type="http://schemas.openxmlformats.org/officeDocument/2006/relationships/externalLink" Target="externalLinks/externalLink44.xml"/><Relationship Id="rId89" Type="http://schemas.openxmlformats.org/officeDocument/2006/relationships/externalLink" Target="externalLinks/externalLink65.xml"/><Relationship Id="rId112" Type="http://schemas.openxmlformats.org/officeDocument/2006/relationships/externalLink" Target="externalLinks/externalLink88.xml"/><Relationship Id="rId133" Type="http://schemas.openxmlformats.org/officeDocument/2006/relationships/externalLink" Target="externalLinks/externalLink109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3.xml"/><Relationship Id="rId58" Type="http://schemas.openxmlformats.org/officeDocument/2006/relationships/externalLink" Target="externalLinks/externalLink34.xml"/><Relationship Id="rId79" Type="http://schemas.openxmlformats.org/officeDocument/2006/relationships/externalLink" Target="externalLinks/externalLink55.xml"/><Relationship Id="rId102" Type="http://schemas.openxmlformats.org/officeDocument/2006/relationships/externalLink" Target="externalLinks/externalLink78.xml"/><Relationship Id="rId123" Type="http://schemas.openxmlformats.org/officeDocument/2006/relationships/externalLink" Target="externalLinks/externalLink99.xml"/><Relationship Id="rId14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SPNF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2011-2020'!$A$6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'1. Saldos SPNF 2011-2020'!$B$5:$F$5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 dic-2021p </c:v>
                </c:pt>
              </c:strCache>
            </c:strRef>
          </c:cat>
          <c:val>
            <c:numRef>
              <c:f>'1. Saldos SPNF 2011-2020'!$B$6:$F$6</c:f>
              <c:numCache>
                <c:formatCode>_-* #,##0_-;\-* #,##0_-;_-* "-"??_-;_-@_-</c:formatCode>
                <c:ptCount val="5"/>
                <c:pt idx="0">
                  <c:v>7022.3</c:v>
                </c:pt>
                <c:pt idx="1">
                  <c:v>7258.7</c:v>
                </c:pt>
                <c:pt idx="2">
                  <c:v>7608.9</c:v>
                </c:pt>
                <c:pt idx="3">
                  <c:v>8506.5</c:v>
                </c:pt>
                <c:pt idx="4">
                  <c:v>8533.755000000001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9-4EB8-B8DF-C6289ED49ADA}"/>
            </c:ext>
          </c:extLst>
        </c:ser>
        <c:ser>
          <c:idx val="1"/>
          <c:order val="1"/>
          <c:tx>
            <c:strRef>
              <c:f>'1. Saldos SPNF 2011-2020'!$A$7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'1. Saldos SPNF 2011-2020'!$B$5:$F$5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 dic-2021p </c:v>
                </c:pt>
              </c:strCache>
            </c:strRef>
          </c:cat>
          <c:val>
            <c:numRef>
              <c:f>'1. Saldos SPNF 2011-2020'!$B$7:$F$7</c:f>
              <c:numCache>
                <c:formatCode>_-* #,##0_-;\-* #,##0_-;_-* "-"??_-;_-@_-</c:formatCode>
                <c:ptCount val="5"/>
                <c:pt idx="0">
                  <c:v>2774.98</c:v>
                </c:pt>
                <c:pt idx="1">
                  <c:v>3177.75</c:v>
                </c:pt>
                <c:pt idx="2">
                  <c:v>3853.85</c:v>
                </c:pt>
                <c:pt idx="3">
                  <c:v>4665.3073294625137</c:v>
                </c:pt>
                <c:pt idx="4">
                  <c:v>6007.4724033097837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2011-2020'!$A$9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2278736971137263E-2"/>
                  <c:y val="-4.278814707342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5-4BA2-B4ED-0F834DBD9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 Saldos SPNF 2011-2020'!$B$5:$F$5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 dic-2021p </c:v>
                </c:pt>
              </c:strCache>
            </c:strRef>
          </c:cat>
          <c:val>
            <c:numRef>
              <c:f>'1. Saldos SPNF 2011-2020'!$B$9:$F$9</c:f>
              <c:numCache>
                <c:formatCode>0.0%</c:formatCode>
                <c:ptCount val="5"/>
                <c:pt idx="0">
                  <c:v>0.42599999999999999</c:v>
                </c:pt>
                <c:pt idx="1">
                  <c:v>0.443</c:v>
                </c:pt>
                <c:pt idx="2">
                  <c:v>0.46</c:v>
                </c:pt>
                <c:pt idx="3">
                  <c:v>0.55226777452212594</c:v>
                </c:pt>
                <c:pt idx="4">
                  <c:v>0.55039335811193102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AC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2011-2020'!$A$6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'1. Saldos SPNF 2011-2020'!$B$5:$F$5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 dic-2021p </c:v>
                </c:pt>
              </c:strCache>
            </c:strRef>
          </c:cat>
          <c:val>
            <c:numRef>
              <c:f>'1. Saldos SPNF 2011-2020'!$B$36:$F$36</c:f>
              <c:numCache>
                <c:formatCode>_-* #,##0_-;\-* #,##0_-;_-* "-"??_-;_-@_-</c:formatCode>
                <c:ptCount val="5"/>
                <c:pt idx="0">
                  <c:v>6829.0639999999948</c:v>
                </c:pt>
                <c:pt idx="1">
                  <c:v>6961.4880000000003</c:v>
                </c:pt>
                <c:pt idx="2">
                  <c:v>7319.1369999999988</c:v>
                </c:pt>
                <c:pt idx="3">
                  <c:v>8206.2999999999993</c:v>
                </c:pt>
                <c:pt idx="4">
                  <c:v>8290.6840000000011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8-4167-B176-4BA8C9A6A058}"/>
            </c:ext>
          </c:extLst>
        </c:ser>
        <c:ser>
          <c:idx val="1"/>
          <c:order val="1"/>
          <c:tx>
            <c:strRef>
              <c:f>'1. Saldos SPNF 2011-2020'!$A$7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'1. Saldos SPNF 2011-2020'!$B$5:$F$5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 dic-2021p </c:v>
                </c:pt>
              </c:strCache>
            </c:strRef>
          </c:cat>
          <c:val>
            <c:numRef>
              <c:f>'1. Saldos SPNF 2011-2020'!$B$37:$F$37</c:f>
              <c:numCache>
                <c:formatCode>_-* #,##0_-;\-* #,##0_-;_-* "-"??_-;_-@_-</c:formatCode>
                <c:ptCount val="5"/>
                <c:pt idx="0">
                  <c:v>4099.0319999999983</c:v>
                </c:pt>
                <c:pt idx="1">
                  <c:v>4513.2</c:v>
                </c:pt>
                <c:pt idx="2">
                  <c:v>4829.8620000000001</c:v>
                </c:pt>
                <c:pt idx="3">
                  <c:v>6102.8634976341655</c:v>
                </c:pt>
                <c:pt idx="4">
                  <c:v>7388.517214751042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2011-2020'!$A$9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 Saldos SPNF 2011-2020'!$B$5:$F$5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 dic-2021p </c:v>
                </c:pt>
              </c:strCache>
            </c:strRef>
          </c:cat>
          <c:val>
            <c:numRef>
              <c:f>'1. Saldos SPNF 2011-2020'!$B$39:$F$39</c:f>
              <c:numCache>
                <c:formatCode>0.0%</c:formatCode>
                <c:ptCount val="5"/>
                <c:pt idx="0">
                  <c:v>0.47187959924984824</c:v>
                </c:pt>
                <c:pt idx="1">
                  <c:v>0.47641872843601701</c:v>
                </c:pt>
                <c:pt idx="2">
                  <c:v>0.48387927909987055</c:v>
                </c:pt>
                <c:pt idx="3">
                  <c:v>0.59995486438945111</c:v>
                </c:pt>
                <c:pt idx="4">
                  <c:v>0.59346628518685085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1589191</xdr:colOff>
      <xdr:row>0</xdr:row>
      <xdr:rowOff>65020</xdr:rowOff>
    </xdr:from>
    <xdr:to>
      <xdr:col>5</xdr:col>
      <xdr:colOff>521478</xdr:colOff>
      <xdr:row>6</xdr:row>
      <xdr:rowOff>94179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148572C-B90C-498D-9FE9-44134AF4B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921" y="65020"/>
          <a:ext cx="3744018" cy="110794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541948</xdr:colOff>
      <xdr:row>0</xdr:row>
      <xdr:rowOff>59531</xdr:rowOff>
    </xdr:from>
    <xdr:to>
      <xdr:col>2</xdr:col>
      <xdr:colOff>22587</xdr:colOff>
      <xdr:row>3</xdr:row>
      <xdr:rowOff>194309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C57124B-B5D5-496D-B895-113AF3A50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948" y="59531"/>
          <a:ext cx="2667704" cy="63484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177107</xdr:colOff>
      <xdr:row>0</xdr:row>
      <xdr:rowOff>0</xdr:rowOff>
    </xdr:from>
    <xdr:to>
      <xdr:col>4</xdr:col>
      <xdr:colOff>147301</xdr:colOff>
      <xdr:row>3</xdr:row>
      <xdr:rowOff>286010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8BCA82D-4968-402B-847B-DC5142F81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683" y="0"/>
          <a:ext cx="2787285" cy="84019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754380</xdr:colOff>
      <xdr:row>1</xdr:row>
      <xdr:rowOff>38101</xdr:rowOff>
    </xdr:from>
    <xdr:to>
      <xdr:col>3</xdr:col>
      <xdr:colOff>1956089</xdr:colOff>
      <xdr:row>5</xdr:row>
      <xdr:rowOff>118987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9B8FA7B-BEA3-41C6-80E5-33DD1CD84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260" y="220981"/>
          <a:ext cx="2786669" cy="81240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266185</xdr:colOff>
      <xdr:row>0</xdr:row>
      <xdr:rowOff>0</xdr:rowOff>
    </xdr:from>
    <xdr:to>
      <xdr:col>1</xdr:col>
      <xdr:colOff>1064056</xdr:colOff>
      <xdr:row>4</xdr:row>
      <xdr:rowOff>195537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9DB530B-4E60-425B-8A71-D7A31E480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901" y="0"/>
          <a:ext cx="3200573" cy="9506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754380</xdr:colOff>
      <xdr:row>1</xdr:row>
      <xdr:rowOff>38101</xdr:rowOff>
    </xdr:from>
    <xdr:to>
      <xdr:col>3</xdr:col>
      <xdr:colOff>1956089</xdr:colOff>
      <xdr:row>5</xdr:row>
      <xdr:rowOff>118987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467880A-508C-460B-BD62-5213F554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260" y="220981"/>
          <a:ext cx="2786669" cy="81240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659130</xdr:colOff>
      <xdr:row>1</xdr:row>
      <xdr:rowOff>66676</xdr:rowOff>
    </xdr:from>
    <xdr:to>
      <xdr:col>3</xdr:col>
      <xdr:colOff>1860839</xdr:colOff>
      <xdr:row>5</xdr:row>
      <xdr:rowOff>147562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A8C9B92-9700-4D67-9292-BD7115F3C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130" y="257176"/>
          <a:ext cx="2725709" cy="84288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624840</xdr:colOff>
      <xdr:row>0</xdr:row>
      <xdr:rowOff>0</xdr:rowOff>
    </xdr:from>
    <xdr:to>
      <xdr:col>12</xdr:col>
      <xdr:colOff>54899</xdr:colOff>
      <xdr:row>3</xdr:row>
      <xdr:rowOff>206640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F4C7F97-B96E-4F06-9C9A-1149C97EF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2280" y="0"/>
          <a:ext cx="2603789" cy="75909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443866</xdr:colOff>
      <xdr:row>0</xdr:row>
      <xdr:rowOff>9526</xdr:rowOff>
    </xdr:from>
    <xdr:to>
      <xdr:col>3</xdr:col>
      <xdr:colOff>152401</xdr:colOff>
      <xdr:row>3</xdr:row>
      <xdr:rowOff>213242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44F7CA9-F552-435D-AF8E-28ECF3EFA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6" y="9526"/>
          <a:ext cx="2590800" cy="74664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215084</xdr:colOff>
      <xdr:row>0</xdr:row>
      <xdr:rowOff>0</xdr:rowOff>
    </xdr:from>
    <xdr:to>
      <xdr:col>10</xdr:col>
      <xdr:colOff>610879</xdr:colOff>
      <xdr:row>3</xdr:row>
      <xdr:rowOff>288653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6675051-C020-40C0-830F-F8B476F71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3834" y="0"/>
          <a:ext cx="2681795" cy="85253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935809</xdr:colOff>
      <xdr:row>0</xdr:row>
      <xdr:rowOff>45357</xdr:rowOff>
    </xdr:from>
    <xdr:to>
      <xdr:col>15</xdr:col>
      <xdr:colOff>619315</xdr:colOff>
      <xdr:row>2</xdr:row>
      <xdr:rowOff>436880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4B841AD-8898-495C-815A-435665A5C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929" y="45357"/>
          <a:ext cx="2751010" cy="7649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10</xdr:row>
      <xdr:rowOff>155465</xdr:rowOff>
    </xdr:from>
    <xdr:to>
      <xdr:col>5</xdr:col>
      <xdr:colOff>876301</xdr:colOff>
      <xdr:row>30</xdr:row>
      <xdr:rowOff>63501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E65AF2-3D44-4ECD-AC93-3F9C192D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76639</xdr:colOff>
      <xdr:row>40</xdr:row>
      <xdr:rowOff>21592</xdr:rowOff>
    </xdr:from>
    <xdr:to>
      <xdr:col>5</xdr:col>
      <xdr:colOff>800100</xdr:colOff>
      <xdr:row>56</xdr:row>
      <xdr:rowOff>126067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CA13405-FC7F-46ED-841A-DFF2340B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567509</xdr:colOff>
      <xdr:row>0</xdr:row>
      <xdr:rowOff>83457</xdr:rowOff>
    </xdr:from>
    <xdr:to>
      <xdr:col>8</xdr:col>
      <xdr:colOff>648979</xdr:colOff>
      <xdr:row>2</xdr:row>
      <xdr:rowOff>474980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0A0C092-7267-4307-8B13-78CD3C586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8809" y="83457"/>
          <a:ext cx="2761170" cy="75474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1133929</xdr:colOff>
      <xdr:row>0</xdr:row>
      <xdr:rowOff>45357</xdr:rowOff>
    </xdr:from>
    <xdr:to>
      <xdr:col>10</xdr:col>
      <xdr:colOff>45013</xdr:colOff>
      <xdr:row>2</xdr:row>
      <xdr:rowOff>590550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8B0B225-344E-4973-BCED-60D6310FF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6929" y="45357"/>
          <a:ext cx="2757279" cy="90714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664029</xdr:colOff>
      <xdr:row>0</xdr:row>
      <xdr:rowOff>58057</xdr:rowOff>
    </xdr:from>
    <xdr:to>
      <xdr:col>9</xdr:col>
      <xdr:colOff>148945</xdr:colOff>
      <xdr:row>2</xdr:row>
      <xdr:rowOff>477520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4FE3F26-EE9D-4F81-A80A-82596D34C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3209" y="58057"/>
          <a:ext cx="2755629" cy="7776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775335</xdr:colOff>
      <xdr:row>0</xdr:row>
      <xdr:rowOff>47625</xdr:rowOff>
    </xdr:from>
    <xdr:to>
      <xdr:col>1</xdr:col>
      <xdr:colOff>1618904</xdr:colOff>
      <xdr:row>4</xdr:row>
      <xdr:rowOff>132321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E89ABD2-759C-4D7C-97A4-097926239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9335" y="47625"/>
          <a:ext cx="2687609" cy="8428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754380</xdr:colOff>
      <xdr:row>1</xdr:row>
      <xdr:rowOff>38101</xdr:rowOff>
    </xdr:from>
    <xdr:to>
      <xdr:col>3</xdr:col>
      <xdr:colOff>1963709</xdr:colOff>
      <xdr:row>5</xdr:row>
      <xdr:rowOff>126607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1F9FDFC-9BED-4B76-84E9-B88C83235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260" y="220981"/>
          <a:ext cx="2786669" cy="8124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74295</xdr:rowOff>
    </xdr:from>
    <xdr:to>
      <xdr:col>1</xdr:col>
      <xdr:colOff>1296959</xdr:colOff>
      <xdr:row>4</xdr:row>
      <xdr:rowOff>155181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C5BD09B-F38F-408D-90F6-81E469CD3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74295"/>
          <a:ext cx="2735234" cy="8428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725805</xdr:colOff>
      <xdr:row>0</xdr:row>
      <xdr:rowOff>133350</xdr:rowOff>
    </xdr:from>
    <xdr:to>
      <xdr:col>4</xdr:col>
      <xdr:colOff>608940</xdr:colOff>
      <xdr:row>5</xdr:row>
      <xdr:rowOff>168517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41EDDDB-837D-4B5A-B4BB-4DF54AC18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5805" y="133350"/>
          <a:ext cx="3121635" cy="9762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754380</xdr:colOff>
      <xdr:row>1</xdr:row>
      <xdr:rowOff>38101</xdr:rowOff>
    </xdr:from>
    <xdr:to>
      <xdr:col>4</xdr:col>
      <xdr:colOff>340649</xdr:colOff>
      <xdr:row>5</xdr:row>
      <xdr:rowOff>134227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3C6AB7E-64C7-4E8A-8E34-9B190FE7C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260" y="220981"/>
          <a:ext cx="2786669" cy="8124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754380</xdr:colOff>
      <xdr:row>1</xdr:row>
      <xdr:rowOff>38101</xdr:rowOff>
    </xdr:from>
    <xdr:to>
      <xdr:col>4</xdr:col>
      <xdr:colOff>856904</xdr:colOff>
      <xdr:row>5</xdr:row>
      <xdr:rowOff>130417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3972D9E-8D57-42D8-9378-D4D79FCA3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260" y="220981"/>
          <a:ext cx="2786669" cy="81240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60961</xdr:rowOff>
    </xdr:from>
    <xdr:to>
      <xdr:col>1</xdr:col>
      <xdr:colOff>135277</xdr:colOff>
      <xdr:row>2</xdr:row>
      <xdr:rowOff>157291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B6B73BC-1D9A-48F2-8190-56A2698AC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60961"/>
          <a:ext cx="1788817" cy="4620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Reinaldo\Copia%20de%20Proy%20.Fin_finanzas_17_07_07_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LIQUID\1998\Review\SCEN-97B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SHARE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HIPC\Other%20HIPCs\Burkina%20Faso\BUR%201299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OARD\MALI\1ST-COMP\DSA\MLI-buyback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Documents\TZ\Dec%2010\Juan\November_data_preparation%20updated%20april%202010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RL\URY\EXTERNAL\XTNL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8.190\Documents%20and%20Settings\radrogue\Local%20Settings\Temporary%20Internet%20Files\OLK5C\wrs2381.xls" TargetMode="External"/></Relationships>
</file>

<file path=xl/externalLinks/_rels/externalLink116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lframos\Escritorio\Documents%20and%20Settings\JC183049\Configuraci&#243;n%20local\Archivos%20temporales%20de%20Internet\Content.IE5\0E8C77W5\ESTRUCTURA%20CI%20COU00%20scn93%20inflacion%20importada%20intermensual%20corregida.xls?59ABC88C" TargetMode="External"/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BOARD\BENIN\Decion%20Pt\HIPC%20tables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Ghana\Ghana%20MTDS%20Workshop%20August%2030%20-%20September%203,%202010\Ghana%20Master%20v%20AUG3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Croatia\MNG_EX\BOP9703_stres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My%20Documents\Moz\E-Final\BOP9703_stres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_Mo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otus%20Files\BKING%20SURV%20PROJ\BS%20JAN%2099%20-%20FORWAR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361883\Documents\Guinea%20Bissau\Databases%20and%20Projections\Loans%20Database%20at%20Completion%20Point\GB%20Debt%20Multilaterals%201999%20&amp;%202009%20v4%20-%20Final%20-%20AfDB%20with%20estimated%20paym%202000-2009%20XXXX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Startup" Target="MD_FINAL/ESTANDAR/AXILI/PRUEBA/P/CUENTA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AppData\Local\Temp\notes4B8508\DOCUME~1\wb257620\LOCALS~1\Temp\notes42740C\Data%20preparation_Xdebt_Ghana_Apr16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Users/framirez/Desktop/WRSexample2addCheck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Cec\Compras\CP_03-07_ht_s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enner/AppData/Local/Microsoft/Windows/Temporary%20Internet%20Files/Content.Outlook/TT45SSA1/C%20Silva/DRI/ASD%20Planificacion/Rev%20Programa%202006%20%20ASD%2019-oct-2006%20Consolidad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\TEMP\bop99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Users\jvenner\AppData\Local\Microsoft\Windows\Temporary%20Internet%20Files\Content.Outlook\TT45SSA1\C%20Silva\DRI\ASD%20Planificacion\Rev%20Programa%202006%20%20ASD%2019-oct-2006%20Consolidad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Cameroon\DSA\Cam_Relief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5\Mis%20compartidos\2006%20en%20Gdirplansist8\CUAD14-02-2006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DO%20DE%20PAGOS%2009%20DE%20AGOSTO%20C%20%20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real%2010-07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DRI/Rev%20Programa%202006%20%20ASD%2020-oct-2006%20Agregado%20%20Objetivo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DRI\Rev%20Programa%202006%20%20ASD%2020-oct-2006%20Agregado%20%20Objetivo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FMI%20domestic%20debt%20-%20June%202006\Maquettes%20Macro%20et%20DI\DOCUME~1\dibeac\LOCALS~1\Temp\MXLibDir\PM%20Zone%20BEAC_2004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rrlbreuer\Local%20Settings\Temporary%20Internet%20Files\OLK46\Unused%20Sheets%20BOP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Estimaciones%20PIB\Users\Angelica\Downloads\Cuadros_y_graficas_IMAE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LARES"/>
      <sheetName val="Resumen PF"/>
      <sheetName val="SPMOD-u$s"/>
      <sheetName val="Inversiones"/>
      <sheetName val="Servicio Deuda"/>
      <sheetName val="Reduccion perdidas"/>
      <sheetName val="base con perd BID"/>
      <sheetName val="esc con per BID sin acciones"/>
      <sheetName val="esc con per BID con acciones"/>
      <sheetName val="base con 1.5% "/>
      <sheetName val="esc nuevo con 2.4%"/>
      <sheetName val="base con 2.4%"/>
      <sheetName val="esc con 2.4% "/>
      <sheetName val="base con 3.0"/>
      <sheetName val="esc con 3"/>
      <sheetName val="resumen"/>
      <sheetName val="base con 2.4% y prop"/>
      <sheetName val="esc con 2.4% y prop"/>
      <sheetName val="Costos y Gastos"/>
      <sheetName val="Stock Deuda"/>
      <sheetName val="Otros Ing.y g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2003</v>
          </cell>
        </row>
        <row r="11">
          <cell r="A11" t="str">
            <v/>
          </cell>
          <cell r="B11" t="str">
            <v/>
          </cell>
          <cell r="C11" t="str">
            <v xml:space="preserve"> TITULO</v>
          </cell>
          <cell r="D11" t="str">
            <v>D</v>
          </cell>
          <cell r="E11" t="str">
            <v>E</v>
          </cell>
          <cell r="F11" t="str">
            <v>F</v>
          </cell>
          <cell r="G11" t="str">
            <v>G</v>
          </cell>
          <cell r="H11" t="str">
            <v>H</v>
          </cell>
          <cell r="I11" t="str">
            <v>I</v>
          </cell>
          <cell r="J11" t="str">
            <v>J</v>
          </cell>
          <cell r="K11" t="str">
            <v>K</v>
          </cell>
          <cell r="L11" t="str">
            <v>L</v>
          </cell>
          <cell r="M11" t="str">
            <v>L</v>
          </cell>
          <cell r="N11" t="str">
            <v>L</v>
          </cell>
          <cell r="O11" t="str">
            <v>L</v>
          </cell>
          <cell r="P11" t="str">
            <v>L</v>
          </cell>
          <cell r="Q11" t="str">
            <v>L</v>
          </cell>
          <cell r="Y11" t="str">
            <v>P</v>
          </cell>
          <cell r="Z11" t="str">
            <v>flag 2</v>
          </cell>
        </row>
        <row r="12">
          <cell r="A12" t="str">
            <v/>
          </cell>
          <cell r="B12" t="str">
            <v xml:space="preserve"> YEAR:  </v>
          </cell>
          <cell r="C12" t="str">
            <v xml:space="preserve"> ANOS:</v>
          </cell>
          <cell r="D12" t="str">
            <v/>
          </cell>
          <cell r="E12">
            <v>2003</v>
          </cell>
          <cell r="F12">
            <v>2004</v>
          </cell>
          <cell r="G12">
            <v>2005</v>
          </cell>
          <cell r="H12">
            <v>2006</v>
          </cell>
          <cell r="I12">
            <v>2007</v>
          </cell>
          <cell r="J12">
            <v>2008</v>
          </cell>
          <cell r="K12">
            <v>2009</v>
          </cell>
          <cell r="L12">
            <v>2010</v>
          </cell>
          <cell r="M12">
            <v>2011</v>
          </cell>
          <cell r="N12">
            <v>2012</v>
          </cell>
          <cell r="O12">
            <v>2013</v>
          </cell>
          <cell r="P12">
            <v>2014</v>
          </cell>
          <cell r="Q12">
            <v>2015</v>
          </cell>
          <cell r="Y12" t="str">
            <v>flag</v>
          </cell>
          <cell r="Z12">
            <v>2</v>
          </cell>
        </row>
        <row r="13">
          <cell r="B13" t="str">
            <v xml:space="preserve"> AMOUNT FINANCE IDB LOAN</v>
          </cell>
          <cell r="C13" t="str">
            <v xml:space="preserve"> MONTO FINANCIADO PTMO.BID</v>
          </cell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Y13" t="str">
            <v>elimina</v>
          </cell>
          <cell r="Z13">
            <v>1</v>
          </cell>
        </row>
        <row r="14">
          <cell r="B14" t="str">
            <v xml:space="preserve"> # NON-PAYMENT YEARS</v>
          </cell>
          <cell r="C14" t="str">
            <v xml:space="preserve"> No. ANOS NO-PAGO    </v>
          </cell>
          <cell r="D14" t="str">
            <v/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Y14" t="str">
            <v>lineas</v>
          </cell>
          <cell r="Z14">
            <v>1</v>
          </cell>
        </row>
        <row r="15">
          <cell r="B15" t="str">
            <v xml:space="preserve"> LIFE OF LOAN (# YEARS)</v>
          </cell>
          <cell r="C15" t="str">
            <v xml:space="preserve"> VIDA PRESTAMO (No.ANOS)</v>
          </cell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Y15" t="str">
            <v>con 0</v>
          </cell>
          <cell r="Z15">
            <v>1</v>
          </cell>
        </row>
        <row r="16">
          <cell r="B16" t="str">
            <v xml:space="preserve"> % INTEREST RATE</v>
          </cell>
          <cell r="C16" t="str">
            <v>% Tasa de Interés</v>
          </cell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Z16">
            <v>1</v>
          </cell>
        </row>
        <row r="17">
          <cell r="B17" t="str">
            <v xml:space="preserve"> % COMMITMENT FEE</v>
          </cell>
          <cell r="C17" t="str">
            <v xml:space="preserve"> % COMISION DE CREDITO</v>
          </cell>
          <cell r="D17" t="str">
            <v/>
          </cell>
          <cell r="E17">
            <v>0</v>
          </cell>
          <cell r="F17">
            <v>0</v>
          </cell>
          <cell r="Z17">
            <v>1</v>
          </cell>
        </row>
        <row r="18">
          <cell r="B18" t="str">
            <v xml:space="preserve"> FINANCE INT.?NO=0/YES=1</v>
          </cell>
          <cell r="C18" t="str">
            <v xml:space="preserve"> FINANC.INTERES? N0=0/SI=1</v>
          </cell>
          <cell r="D18" t="str">
            <v/>
          </cell>
          <cell r="E18">
            <v>0</v>
          </cell>
          <cell r="F18">
            <v>0</v>
          </cell>
          <cell r="G18" t="str">
            <v/>
          </cell>
          <cell r="Z18">
            <v>1</v>
          </cell>
        </row>
        <row r="20">
          <cell r="B20" t="str">
            <v xml:space="preserve"> AMOUNT FINANCE LOAN #2</v>
          </cell>
          <cell r="C20" t="str">
            <v xml:space="preserve"> MONTO FINANCIADO PTMO. #2 </v>
          </cell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Z20">
            <v>1</v>
          </cell>
        </row>
        <row r="21">
          <cell r="B21" t="str">
            <v xml:space="preserve"> IDB LOAN? NO=0/YES=1</v>
          </cell>
          <cell r="C21" t="str">
            <v xml:space="preserve"> ES PTMO.#2 BID? NO=0/SI=1</v>
          </cell>
          <cell r="D21" t="str">
            <v/>
          </cell>
          <cell r="E21">
            <v>0</v>
          </cell>
          <cell r="F21">
            <v>0</v>
          </cell>
          <cell r="G21">
            <v>0.01</v>
          </cell>
          <cell r="H21">
            <v>0</v>
          </cell>
          <cell r="I21">
            <v>0</v>
          </cell>
          <cell r="Z21">
            <v>1</v>
          </cell>
        </row>
        <row r="22">
          <cell r="B22" t="str">
            <v xml:space="preserve"> # NON-PAYMENT YEARS</v>
          </cell>
          <cell r="C22" t="str">
            <v xml:space="preserve"> No. ANOS NO-PAGO    </v>
          </cell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Z22">
            <v>1</v>
          </cell>
        </row>
        <row r="23">
          <cell r="B23" t="str">
            <v xml:space="preserve"> LIFE OF LOAN (# YEARS)</v>
          </cell>
          <cell r="C23" t="str">
            <v xml:space="preserve"> VIDA PRESTAMO (No.ANOS)</v>
          </cell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Z23">
            <v>1</v>
          </cell>
        </row>
        <row r="24">
          <cell r="B24" t="str">
            <v xml:space="preserve"> % INTEREST RATE</v>
          </cell>
          <cell r="C24" t="str">
            <v xml:space="preserve"> % TASA INTERES</v>
          </cell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Z24">
            <v>1</v>
          </cell>
        </row>
        <row r="25">
          <cell r="B25" t="str">
            <v xml:space="preserve"> % COMMITMENT FEE</v>
          </cell>
          <cell r="C25" t="str">
            <v xml:space="preserve"> % COMISION DE CREDITO</v>
          </cell>
          <cell r="D25" t="str">
            <v/>
          </cell>
          <cell r="E25">
            <v>0</v>
          </cell>
          <cell r="F25" t="str">
            <v/>
          </cell>
          <cell r="Z25">
            <v>1</v>
          </cell>
        </row>
        <row r="26">
          <cell r="B26" t="str">
            <v xml:space="preserve"> FINANCE INT.?NO=0/YES=1</v>
          </cell>
          <cell r="C26" t="str">
            <v xml:space="preserve"> FINANC.INTERES? N0=0/SI=1</v>
          </cell>
          <cell r="D26" t="str">
            <v/>
          </cell>
          <cell r="E26">
            <v>0</v>
          </cell>
          <cell r="F26" t="str">
            <v/>
          </cell>
          <cell r="H26">
            <v>0</v>
          </cell>
          <cell r="Z26">
            <v>1</v>
          </cell>
        </row>
        <row r="28">
          <cell r="B28" t="str">
            <v xml:space="preserve"> AMOUNT FINANCE LOAN #3</v>
          </cell>
          <cell r="C28" t="str">
            <v xml:space="preserve"> MONTO FINANCIADO PTMO. #3</v>
          </cell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Z28">
            <v>1</v>
          </cell>
        </row>
        <row r="29">
          <cell r="B29" t="str">
            <v xml:space="preserve"> # NON-PAYMENT YEARS</v>
          </cell>
          <cell r="C29" t="str">
            <v xml:space="preserve"> No. ANOS NO-PAGO    </v>
          </cell>
          <cell r="D29" t="str">
            <v/>
          </cell>
          <cell r="E29">
            <v>0</v>
          </cell>
          <cell r="Z29">
            <v>1</v>
          </cell>
        </row>
        <row r="30">
          <cell r="B30" t="str">
            <v xml:space="preserve"> LIFE OF LOAN (# YEARS)</v>
          </cell>
          <cell r="C30" t="str">
            <v xml:space="preserve"> VIDA PRESTAMO (No.ANOS)</v>
          </cell>
          <cell r="D30" t="str">
            <v/>
          </cell>
          <cell r="E30">
            <v>0</v>
          </cell>
          <cell r="F30" t="str">
            <v/>
          </cell>
          <cell r="Z30">
            <v>1</v>
          </cell>
        </row>
        <row r="31">
          <cell r="B31" t="str">
            <v xml:space="preserve"> % INTEREST RATE</v>
          </cell>
          <cell r="C31" t="str">
            <v xml:space="preserve"> % TASA INTERES</v>
          </cell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Z31">
            <v>1</v>
          </cell>
        </row>
        <row r="32">
          <cell r="B32" t="str">
            <v xml:space="preserve"> % COMMITMENT FEE</v>
          </cell>
          <cell r="C32" t="str">
            <v xml:space="preserve"> % COMISION DE CREDITO</v>
          </cell>
          <cell r="D32" t="str">
            <v/>
          </cell>
          <cell r="E32">
            <v>0</v>
          </cell>
          <cell r="F32" t="str">
            <v/>
          </cell>
          <cell r="Z32">
            <v>1</v>
          </cell>
        </row>
        <row r="33">
          <cell r="B33" t="str">
            <v xml:space="preserve"> FINANCE INT.?NO=0/YES=1</v>
          </cell>
          <cell r="C33" t="str">
            <v xml:space="preserve"> FINANC.INTERES? N0=0/SI=1</v>
          </cell>
          <cell r="D33" t="str">
            <v/>
          </cell>
          <cell r="E33">
            <v>0</v>
          </cell>
          <cell r="F33" t="str">
            <v/>
          </cell>
          <cell r="Z33">
            <v>1</v>
          </cell>
        </row>
        <row r="34">
          <cell r="E34" t="str">
            <v/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</row>
        <row r="35">
          <cell r="A35">
            <v>35</v>
          </cell>
          <cell r="C35" t="str">
            <v xml:space="preserve"> ENDEUDAMIENTO (CASO BASE)</v>
          </cell>
          <cell r="E35" t="str">
            <v/>
          </cell>
          <cell r="F35" t="str">
            <v/>
          </cell>
          <cell r="G35" t="str">
            <v>Lemp</v>
          </cell>
          <cell r="H35" t="str">
            <v xml:space="preserve"> MILLONES DE US$</v>
          </cell>
        </row>
        <row r="36">
          <cell r="A36">
            <v>36</v>
          </cell>
          <cell r="C36" t="str">
            <v>Stock Deuda Externa a fin de cada año (Mu$s)</v>
          </cell>
          <cell r="D36">
            <v>436</v>
          </cell>
          <cell r="E36">
            <v>459.59000000000003</v>
          </cell>
          <cell r="F36">
            <v>413.91458623288975</v>
          </cell>
          <cell r="G36">
            <v>383.07137397695556</v>
          </cell>
          <cell r="H36">
            <v>478.41557391822869</v>
          </cell>
          <cell r="I36">
            <v>1669.7011762664147</v>
          </cell>
          <cell r="J36">
            <v>1673.2262384776532</v>
          </cell>
          <cell r="K36">
            <v>1668.3626638929427</v>
          </cell>
          <cell r="L36">
            <v>1657.9578563523294</v>
          </cell>
          <cell r="M36">
            <v>1648.8122814714975</v>
          </cell>
          <cell r="N36">
            <v>1639.6470594852378</v>
          </cell>
          <cell r="O36">
            <v>1631.2753184570047</v>
          </cell>
          <cell r="P36">
            <v>1623.6967021741693</v>
          </cell>
          <cell r="Q36">
            <v>1616.094273041489</v>
          </cell>
        </row>
        <row r="37">
          <cell r="A37">
            <v>37</v>
          </cell>
          <cell r="C37" t="str">
            <v xml:space="preserve">  - Deuda a Largo Plazo</v>
          </cell>
          <cell r="D37">
            <v>388</v>
          </cell>
          <cell r="E37">
            <v>389.35</v>
          </cell>
          <cell r="F37">
            <v>363.03207823133471</v>
          </cell>
          <cell r="G37">
            <v>343.55406086154221</v>
          </cell>
          <cell r="H37">
            <v>357.4230242734406</v>
          </cell>
          <cell r="I37">
            <v>1531.3555522447632</v>
          </cell>
          <cell r="J37">
            <v>1519.839117660053</v>
          </cell>
          <cell r="K37">
            <v>1509.4343101194397</v>
          </cell>
          <cell r="L37">
            <v>1500.2887352386078</v>
          </cell>
          <cell r="M37">
            <v>1491.1235132523482</v>
          </cell>
          <cell r="N37">
            <v>1482.751772224115</v>
          </cell>
          <cell r="O37">
            <v>1475.1731559412797</v>
          </cell>
          <cell r="P37">
            <v>1467.5707268085994</v>
          </cell>
          <cell r="Q37">
            <v>1467.5707268085994</v>
          </cell>
        </row>
        <row r="38">
          <cell r="A38">
            <v>38</v>
          </cell>
          <cell r="C38" t="str">
            <v xml:space="preserve">  - Deuda Largo Plazo - Prest.Nuevos</v>
          </cell>
          <cell r="F38">
            <v>0</v>
          </cell>
          <cell r="G38">
            <v>0</v>
          </cell>
          <cell r="H38">
            <v>100</v>
          </cell>
          <cell r="I38">
            <v>117.4</v>
          </cell>
          <cell r="J38">
            <v>134.74709999999999</v>
          </cell>
          <cell r="K38">
            <v>141.39995999999999</v>
          </cell>
          <cell r="L38">
            <v>141.39995999999999</v>
          </cell>
          <cell r="M38">
            <v>141.39995999999999</v>
          </cell>
          <cell r="N38">
            <v>141.39995999999999</v>
          </cell>
          <cell r="O38">
            <v>141.39995999999999</v>
          </cell>
          <cell r="P38">
            <v>141.39995999999999</v>
          </cell>
          <cell r="Q38">
            <v>141.39995999999999</v>
          </cell>
        </row>
        <row r="39">
          <cell r="A39">
            <v>39</v>
          </cell>
          <cell r="C39" t="str">
            <v xml:space="preserve">  - Deuda a Corto  Plazo</v>
          </cell>
          <cell r="D39">
            <v>48</v>
          </cell>
          <cell r="E39">
            <v>70.239999999999995</v>
          </cell>
          <cell r="F39">
            <v>50.882508001555024</v>
          </cell>
          <cell r="G39">
            <v>39.517313115413351</v>
          </cell>
          <cell r="H39">
            <v>20.992549644788095</v>
          </cell>
          <cell r="I39">
            <v>20.94562402165127</v>
          </cell>
          <cell r="J39">
            <v>18.640020817599982</v>
          </cell>
          <cell r="K39">
            <v>17.528393773503002</v>
          </cell>
          <cell r="L39">
            <v>16.269161113721609</v>
          </cell>
          <cell r="M39">
            <v>16.288808219149299</v>
          </cell>
          <cell r="N39">
            <v>15.495327261122897</v>
          </cell>
          <cell r="O39">
            <v>14.702202515725123</v>
          </cell>
          <cell r="P39">
            <v>14.726015365569932</v>
          </cell>
          <cell r="Q39">
            <v>7.123586232889707</v>
          </cell>
        </row>
        <row r="40">
          <cell r="A40">
            <v>40</v>
          </cell>
          <cell r="C40" t="str">
            <v>años</v>
          </cell>
          <cell r="D40" t="str">
            <v/>
          </cell>
          <cell r="F40" t="str">
            <v/>
          </cell>
          <cell r="G40">
            <v>2005</v>
          </cell>
          <cell r="H40">
            <v>2006</v>
          </cell>
          <cell r="I40">
            <v>2007</v>
          </cell>
          <cell r="J40">
            <v>2008</v>
          </cell>
          <cell r="K40">
            <v>2009</v>
          </cell>
          <cell r="L40">
            <v>2010</v>
          </cell>
          <cell r="M40">
            <v>2011</v>
          </cell>
          <cell r="N40">
            <v>2012</v>
          </cell>
          <cell r="O40">
            <v>2013</v>
          </cell>
          <cell r="P40">
            <v>2014</v>
          </cell>
          <cell r="Q40">
            <v>2015</v>
          </cell>
          <cell r="Y40">
            <v>2011</v>
          </cell>
          <cell r="Z40">
            <v>2012</v>
          </cell>
        </row>
        <row r="41">
          <cell r="A41">
            <v>41</v>
          </cell>
          <cell r="I41">
            <v>1187.754565760084</v>
          </cell>
        </row>
        <row r="42">
          <cell r="A42">
            <v>42</v>
          </cell>
          <cell r="C42" t="str">
            <v xml:space="preserve"> DESEMBOLSOS PREST. BID Y COFINANC.</v>
          </cell>
          <cell r="F42">
            <v>0</v>
          </cell>
          <cell r="G42">
            <v>0</v>
          </cell>
          <cell r="H42">
            <v>0</v>
          </cell>
          <cell r="I42">
            <v>17.399999999999999</v>
          </cell>
          <cell r="J42">
            <v>17.347099999999998</v>
          </cell>
          <cell r="K42">
            <v>6.6528599999999996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Y42">
            <v>0</v>
          </cell>
          <cell r="Z42">
            <v>0</v>
          </cell>
        </row>
        <row r="43">
          <cell r="A43">
            <v>43</v>
          </cell>
          <cell r="B43" t="str">
            <v xml:space="preserve"> DISBURSEMENTS OTHER LOANS</v>
          </cell>
          <cell r="C43" t="str">
            <v xml:space="preserve">  EMISION DE BONOS</v>
          </cell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100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Y43">
            <v>0</v>
          </cell>
          <cell r="Z43">
            <v>0</v>
          </cell>
        </row>
        <row r="44">
          <cell r="A44">
            <v>44</v>
          </cell>
          <cell r="B44" t="str">
            <v xml:space="preserve"> INT.OTH.LOAN CONST.NO-FINC</v>
          </cell>
          <cell r="C44" t="str">
            <v xml:space="preserve"> INTERESES PTM.LGO.PLAZO EXTERNOS</v>
          </cell>
          <cell r="D44" t="str">
            <v/>
          </cell>
          <cell r="E44">
            <v>259.47089999999997</v>
          </cell>
          <cell r="F44">
            <v>246.98099999999999</v>
          </cell>
          <cell r="G44">
            <v>99.7</v>
          </cell>
          <cell r="H44">
            <v>13.848535877545658</v>
          </cell>
          <cell r="I44">
            <v>4.1653288594974818</v>
          </cell>
          <cell r="J44">
            <v>3.839891478495955</v>
          </cell>
          <cell r="K44">
            <v>3.4277102501172383</v>
          </cell>
          <cell r="L44">
            <v>3.0806684202330992</v>
          </cell>
          <cell r="M44">
            <v>2.787534540667973</v>
          </cell>
          <cell r="N44">
            <v>2.5097984660446553</v>
          </cell>
          <cell r="O44">
            <v>2.2378853474070488</v>
          </cell>
          <cell r="P44">
            <v>1.9812935119677786</v>
          </cell>
          <cell r="Q44">
            <v>1.7306631619028299</v>
          </cell>
          <cell r="Y44">
            <v>6.3902082080160403</v>
          </cell>
          <cell r="Z44">
            <v>5.9680193038050424</v>
          </cell>
        </row>
        <row r="45">
          <cell r="A45">
            <v>45</v>
          </cell>
          <cell r="B45" t="str">
            <v xml:space="preserve"> INT.OTH.LOAN CONSTR.FINC.</v>
          </cell>
          <cell r="C45" t="str">
            <v xml:space="preserve"> INT.OTROS PTM.CONSTR.FIN(BID).</v>
          </cell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0.26100000000000001</v>
          </cell>
          <cell r="J45">
            <v>0.4342065</v>
          </cell>
          <cell r="K45">
            <v>0.3807353</v>
          </cell>
          <cell r="L45">
            <v>0.41399959999999997</v>
          </cell>
          <cell r="M45">
            <v>0.41399959999999997</v>
          </cell>
          <cell r="N45">
            <v>0.41399959999999997</v>
          </cell>
          <cell r="O45">
            <v>0.41399959999999997</v>
          </cell>
          <cell r="P45">
            <v>0.41399959999999997</v>
          </cell>
          <cell r="Q45">
            <v>0.41399959999999997</v>
          </cell>
          <cell r="Y45">
            <v>0.41399959999999997</v>
          </cell>
          <cell r="Z45">
            <v>0.41399959999999997</v>
          </cell>
        </row>
        <row r="46">
          <cell r="C46" t="str">
            <v>INTERESES BONOS A EMITIR</v>
          </cell>
          <cell r="G46">
            <v>0</v>
          </cell>
          <cell r="H46">
            <v>2.4945124525029567</v>
          </cell>
          <cell r="I46">
            <v>5.5</v>
          </cell>
          <cell r="J46">
            <v>5.5</v>
          </cell>
          <cell r="K46">
            <v>5.5</v>
          </cell>
          <cell r="L46">
            <v>5.5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Y46">
            <v>0</v>
          </cell>
          <cell r="Z46">
            <v>0</v>
          </cell>
        </row>
        <row r="47">
          <cell r="C47" t="str">
            <v>Intereses generacion</v>
          </cell>
          <cell r="K47">
            <v>1.043269875</v>
          </cell>
          <cell r="L47">
            <v>5.3656885693200005</v>
          </cell>
          <cell r="M47">
            <v>13.828033554180001</v>
          </cell>
          <cell r="N47">
            <v>23.928161329679998</v>
          </cell>
          <cell r="O47">
            <v>33.746934977670001</v>
          </cell>
          <cell r="P47">
            <v>33.733894104232498</v>
          </cell>
          <cell r="Q47">
            <v>33.627700376803496</v>
          </cell>
        </row>
        <row r="48">
          <cell r="C48" t="str">
            <v>Intereses prestamo Lineas y Subst y Dist</v>
          </cell>
          <cell r="I48">
            <v>0</v>
          </cell>
          <cell r="J48">
            <v>12.189339432642365</v>
          </cell>
          <cell r="K48">
            <v>28.685287883735967</v>
          </cell>
          <cell r="L48">
            <v>40.342124130402624</v>
          </cell>
          <cell r="M48">
            <v>70.911129314989225</v>
          </cell>
          <cell r="N48">
            <v>70.867496660447628</v>
          </cell>
          <cell r="O48">
            <v>69.29534696590737</v>
          </cell>
          <cell r="P48">
            <v>66.077191086107021</v>
          </cell>
          <cell r="Q48">
            <v>60.510527722693176</v>
          </cell>
        </row>
        <row r="49">
          <cell r="C49" t="str">
            <v>intereses control de perdidas</v>
          </cell>
          <cell r="I49">
            <v>0</v>
          </cell>
          <cell r="J49">
            <v>2.4193189100000003</v>
          </cell>
          <cell r="K49">
            <v>2.6993854600000002</v>
          </cell>
          <cell r="L49">
            <v>2.6993854600000002</v>
          </cell>
          <cell r="M49">
            <v>2.6389024872500007</v>
          </cell>
          <cell r="N49">
            <v>2.3899689325</v>
          </cell>
          <cell r="O49">
            <v>2.1200303864999999</v>
          </cell>
          <cell r="P49">
            <v>1.8500918405</v>
          </cell>
          <cell r="Q49">
            <v>1.5801532944999999</v>
          </cell>
        </row>
        <row r="50">
          <cell r="A50">
            <v>46</v>
          </cell>
          <cell r="C50" t="str">
            <v>INT. DEUDA INTERNA LARGO PLAZO(FPS)</v>
          </cell>
          <cell r="D50" t="str">
            <v xml:space="preserve"> DESEMBOLSOS OTROS PTMOS</v>
          </cell>
          <cell r="E50">
            <v>40.375999999999998</v>
          </cell>
          <cell r="F50">
            <v>153.82599999999999</v>
          </cell>
          <cell r="G50">
            <v>157.65100000000001</v>
          </cell>
          <cell r="H50">
            <v>0</v>
          </cell>
          <cell r="I50">
            <v>0.23648</v>
          </cell>
          <cell r="J50">
            <v>0.18721000000000002</v>
          </cell>
          <cell r="K50">
            <v>0.13384000000000001</v>
          </cell>
          <cell r="L50">
            <v>7.6100000000000001E-2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Y50">
            <v>8.5342669469259046E-4</v>
          </cell>
          <cell r="Z50">
            <v>8.5342669469259046E-4</v>
          </cell>
        </row>
        <row r="51">
          <cell r="A51">
            <v>47</v>
          </cell>
          <cell r="C51" t="str">
            <v xml:space="preserve"> INTERESES REFIN.DEUDA CL.DE PARIS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Y51">
            <v>0</v>
          </cell>
          <cell r="Z51">
            <v>0</v>
          </cell>
        </row>
        <row r="52">
          <cell r="A52">
            <v>48</v>
          </cell>
          <cell r="C52" t="str">
            <v xml:space="preserve"> INTERESES NUEVOS PRESTAMOS </v>
          </cell>
          <cell r="E52">
            <v>0</v>
          </cell>
          <cell r="F52">
            <v>0</v>
          </cell>
          <cell r="G52">
            <v>0</v>
          </cell>
          <cell r="H52">
            <v>5.5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Y52">
            <v>2.4229996000000003</v>
          </cell>
          <cell r="Z52">
            <v>2.4239996000000001</v>
          </cell>
        </row>
        <row r="53">
          <cell r="A53">
            <v>49</v>
          </cell>
          <cell r="B53" t="str">
            <v xml:space="preserve"> INT.OTH.LOANS EXPENSED</v>
          </cell>
          <cell r="C53" t="str">
            <v xml:space="preserve"> INT. DEUDA INTENA CORTO PLAZO(Existente)</v>
          </cell>
          <cell r="D53" t="str">
            <v/>
          </cell>
          <cell r="E53">
            <v>0</v>
          </cell>
          <cell r="F53">
            <v>0</v>
          </cell>
          <cell r="G53">
            <v>0</v>
          </cell>
          <cell r="H53">
            <v>11.502260617527263</v>
          </cell>
          <cell r="I53">
            <v>0.75329549336486656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Y53">
            <v>0</v>
          </cell>
          <cell r="Z53">
            <v>0</v>
          </cell>
        </row>
        <row r="54">
          <cell r="A54">
            <v>50</v>
          </cell>
          <cell r="C54" t="str">
            <v xml:space="preserve"> INT.OTROS PTM.OPERACIONES CP</v>
          </cell>
          <cell r="E54">
            <v>35.300999999999995</v>
          </cell>
          <cell r="F54">
            <v>84.505256219999993</v>
          </cell>
          <cell r="G54">
            <v>44.166170186666676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Y54">
            <v>0</v>
          </cell>
          <cell r="Z54">
            <v>0</v>
          </cell>
        </row>
        <row r="55">
          <cell r="A55">
            <v>51</v>
          </cell>
          <cell r="B55" t="str">
            <v xml:space="preserve"> AMORT.OTHER LOANS</v>
          </cell>
          <cell r="C55" t="str">
            <v>AMORTIZACION DEUDA EXTERNA LP EXISTENTE</v>
          </cell>
          <cell r="D55" t="str">
            <v/>
          </cell>
          <cell r="E55">
            <v>294.39999999999998</v>
          </cell>
          <cell r="F55">
            <v>31.148413767110302</v>
          </cell>
          <cell r="G55">
            <v>26.317921768665329</v>
          </cell>
          <cell r="H55">
            <v>19.478017369792507</v>
          </cell>
          <cell r="I55">
            <v>13.868963411898399</v>
          </cell>
          <cell r="J55">
            <v>13.822037788761572</v>
          </cell>
          <cell r="K55">
            <v>11.516434584710279</v>
          </cell>
          <cell r="L55">
            <v>10.404807540613298</v>
          </cell>
          <cell r="M55">
            <v>9.1455748808319051</v>
          </cell>
          <cell r="N55">
            <v>9.1652219862595938</v>
          </cell>
          <cell r="O55">
            <v>8.3717410282331919</v>
          </cell>
          <cell r="P55">
            <v>7.5786162828354158</v>
          </cell>
          <cell r="Q55">
            <v>7.6024291326802249</v>
          </cell>
          <cell r="Y55">
            <v>14.07488570440578</v>
          </cell>
          <cell r="Z55">
            <v>13.769243545075991</v>
          </cell>
        </row>
        <row r="56">
          <cell r="A56">
            <v>52</v>
          </cell>
          <cell r="C56" t="str">
            <v xml:space="preserve"> INT.OTROS PTM.OPERACIONES CP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Y56">
            <v>0</v>
          </cell>
          <cell r="Z56">
            <v>0</v>
          </cell>
        </row>
        <row r="57">
          <cell r="A57">
            <v>53</v>
          </cell>
          <cell r="C57" t="str">
            <v xml:space="preserve"> INT.OTROS PTM.OPERACIONES CP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Y57">
            <v>0</v>
          </cell>
          <cell r="Z57">
            <v>0</v>
          </cell>
        </row>
        <row r="58">
          <cell r="A58">
            <v>54</v>
          </cell>
          <cell r="C58" t="str">
            <v xml:space="preserve"> INT.OTROS PTM.OPERACIONES CP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Y58">
            <v>0</v>
          </cell>
          <cell r="Z58">
            <v>0</v>
          </cell>
        </row>
        <row r="59">
          <cell r="C59" t="str">
            <v>Amortizacion generacion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0.69551324999999997</v>
          </cell>
          <cell r="Q59">
            <v>3.5771257128800005</v>
          </cell>
        </row>
        <row r="60">
          <cell r="A60">
            <v>55</v>
          </cell>
          <cell r="C60" t="str">
            <v>Amortizacion prestamo Lineas y Subst y Dist</v>
          </cell>
          <cell r="E60">
            <v>16.931547999999999</v>
          </cell>
          <cell r="F60">
            <v>269.87334494000004</v>
          </cell>
          <cell r="G60">
            <v>548.00615816000004</v>
          </cell>
          <cell r="I60">
            <v>0</v>
          </cell>
          <cell r="J60">
            <v>0</v>
          </cell>
          <cell r="K60">
            <v>0</v>
          </cell>
          <cell r="L60">
            <v>12.189339432642365</v>
          </cell>
          <cell r="M60">
            <v>28.685287883735967</v>
          </cell>
          <cell r="N60">
            <v>40.342124130402624</v>
          </cell>
          <cell r="O60">
            <v>71.215862800805255</v>
          </cell>
          <cell r="P60">
            <v>72.538946134138584</v>
          </cell>
          <cell r="Q60">
            <v>0</v>
          </cell>
          <cell r="Y60">
            <v>0.53719160999999993</v>
          </cell>
          <cell r="Z60">
            <v>4.2785286100000004</v>
          </cell>
        </row>
        <row r="61">
          <cell r="C61" t="str">
            <v>Amortizacion control de perdidas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2.4193189099999999</v>
          </cell>
          <cell r="N61">
            <v>2.6993854599999998</v>
          </cell>
          <cell r="O61">
            <v>2.6993854599999998</v>
          </cell>
          <cell r="P61">
            <v>2.6993854599999998</v>
          </cell>
          <cell r="Q61">
            <v>2.6993854599999998</v>
          </cell>
        </row>
        <row r="62">
          <cell r="C62" t="str">
            <v>AMOT. DEUDA INTERNA LARGO PLAZO(EXISTENTE)</v>
          </cell>
          <cell r="I62">
            <v>6.2401261332282215E-2</v>
          </cell>
          <cell r="J62">
            <v>3.3790040730521616E-2</v>
          </cell>
          <cell r="K62">
            <v>3.6594402837997628E-2</v>
          </cell>
          <cell r="L62">
            <v>3.9632111417684933E-2</v>
          </cell>
          <cell r="M62">
            <v>2.8232295361976089E-2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56</v>
          </cell>
          <cell r="C63" t="str">
            <v>AMOT. DEUDA INTERNA CORTO PLAZO (EXISTENTE)</v>
          </cell>
          <cell r="G63">
            <v>140</v>
          </cell>
          <cell r="H63">
            <v>0.54816903000000006</v>
          </cell>
          <cell r="I63">
            <v>31.533307055577453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Y63">
            <v>0</v>
          </cell>
          <cell r="Z63">
            <v>0</v>
          </cell>
        </row>
        <row r="64">
          <cell r="A64">
            <v>57</v>
          </cell>
          <cell r="E64" t="str">
            <v/>
          </cell>
          <cell r="F64" t="str">
            <v/>
          </cell>
        </row>
        <row r="65">
          <cell r="A65">
            <v>58</v>
          </cell>
          <cell r="C65" t="str">
            <v xml:space="preserve">  Amortizaciones pend.pago Club de París</v>
          </cell>
          <cell r="D65">
            <v>12.961</v>
          </cell>
          <cell r="E65">
            <v>12.007</v>
          </cell>
          <cell r="F65">
            <v>17.440999999999999</v>
          </cell>
          <cell r="G65">
            <v>12.91570951273115</v>
          </cell>
          <cell r="H65">
            <v>0</v>
          </cell>
          <cell r="Z65">
            <v>55.324709512731147</v>
          </cell>
        </row>
        <row r="66">
          <cell r="A66">
            <v>59</v>
          </cell>
          <cell r="C66" t="str">
            <v xml:space="preserve">  Intereses pendientes pago Club de París</v>
          </cell>
          <cell r="D66">
            <v>7</v>
          </cell>
          <cell r="E66">
            <v>47.891859723823295</v>
          </cell>
          <cell r="F66">
            <v>4.8849999999999998</v>
          </cell>
          <cell r="G66">
            <v>0</v>
          </cell>
          <cell r="Z66">
            <v>59.776859723823293</v>
          </cell>
        </row>
        <row r="67">
          <cell r="A67">
            <v>60</v>
          </cell>
          <cell r="E67" t="str">
            <v/>
          </cell>
          <cell r="F67" t="str">
            <v/>
          </cell>
          <cell r="G67" t="str">
            <v/>
          </cell>
        </row>
        <row r="68">
          <cell r="A68">
            <v>61</v>
          </cell>
          <cell r="C68" t="str">
            <v>Aportes Gob.p/Proy.de Distr.Rural (us Mill)</v>
          </cell>
          <cell r="E68">
            <v>6.6943352601156061</v>
          </cell>
          <cell r="F68">
            <v>8.534541436464087</v>
          </cell>
          <cell r="G68">
            <v>5.0119148936170204</v>
          </cell>
          <cell r="H68">
            <v>56.133389999999999</v>
          </cell>
          <cell r="I68">
            <v>5.6530800000000001</v>
          </cell>
          <cell r="J68">
            <v>4.5999999999999996</v>
          </cell>
          <cell r="K68">
            <v>4.5999999999999996</v>
          </cell>
          <cell r="L68">
            <v>1</v>
          </cell>
          <cell r="M68">
            <v>1</v>
          </cell>
          <cell r="N68">
            <v>1</v>
          </cell>
          <cell r="O68">
            <v>94.227261590196704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62</v>
          </cell>
        </row>
        <row r="70">
          <cell r="A70">
            <v>63</v>
          </cell>
          <cell r="B70" t="str">
            <v xml:space="preserve"> TEMPORARY LOAN NO=0/YES=1</v>
          </cell>
          <cell r="C70" t="str">
            <v xml:space="preserve"> PTMO.TRANSIT? N0=0/SI=1    </v>
          </cell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Y70">
            <v>0</v>
          </cell>
          <cell r="Z70">
            <v>1</v>
          </cell>
        </row>
        <row r="71">
          <cell r="A71">
            <v>64</v>
          </cell>
          <cell r="B71" t="str">
            <v xml:space="preserve"> % INT.TEMPORARY LOAN</v>
          </cell>
          <cell r="C71" t="str">
            <v xml:space="preserve"> % TASA INT.PTMO.TRANSIT.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Y71">
            <v>0</v>
          </cell>
          <cell r="Z71">
            <v>1</v>
          </cell>
        </row>
        <row r="72">
          <cell r="A72">
            <v>65</v>
          </cell>
          <cell r="E72" t="str">
            <v/>
          </cell>
          <cell r="F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A73">
            <v>66</v>
          </cell>
          <cell r="C73" t="str">
            <v>TIPO DE CAMBIO a fin año 1u$s = Lps.</v>
          </cell>
          <cell r="D73">
            <v>16.920000000000002</v>
          </cell>
          <cell r="E73">
            <v>17.75</v>
          </cell>
          <cell r="F73">
            <v>18.591684799999999</v>
          </cell>
          <cell r="G73">
            <v>19.302749999999996</v>
          </cell>
          <cell r="H73">
            <v>19.693462499999999</v>
          </cell>
          <cell r="I73">
            <v>19.978875000000002</v>
          </cell>
          <cell r="J73">
            <v>19.978875000000002</v>
          </cell>
          <cell r="K73">
            <v>19.978875000000002</v>
          </cell>
          <cell r="L73">
            <v>19.978875000000002</v>
          </cell>
          <cell r="M73">
            <v>19.978875000000002</v>
          </cell>
          <cell r="N73">
            <v>19.978875000000002</v>
          </cell>
          <cell r="O73">
            <v>19.978875000000002</v>
          </cell>
          <cell r="P73">
            <v>19.978875000000002</v>
          </cell>
          <cell r="Q73">
            <v>19.978875000000002</v>
          </cell>
          <cell r="R73">
            <v>19.978875000000002</v>
          </cell>
          <cell r="Y73">
            <v>19.9815</v>
          </cell>
          <cell r="Z73">
            <v>19.9815</v>
          </cell>
        </row>
        <row r="74">
          <cell r="A74">
            <v>67</v>
          </cell>
          <cell r="C74" t="str">
            <v>TIPO DE CAMBIO promedio año 1u$s = Lps.</v>
          </cell>
          <cell r="D74">
            <v>16.43</v>
          </cell>
          <cell r="E74">
            <v>17.3</v>
          </cell>
          <cell r="F74">
            <v>18.100000000000001</v>
          </cell>
          <cell r="G74">
            <v>18.649999999999999</v>
          </cell>
          <cell r="H74">
            <v>19.0275</v>
          </cell>
          <cell r="I74">
            <v>19.0275</v>
          </cell>
          <cell r="J74">
            <v>19.0275</v>
          </cell>
          <cell r="K74">
            <v>19.0275</v>
          </cell>
          <cell r="L74">
            <v>19.0275</v>
          </cell>
          <cell r="M74">
            <v>19.0275</v>
          </cell>
          <cell r="N74">
            <v>19.0275</v>
          </cell>
          <cell r="O74">
            <v>19.0275</v>
          </cell>
          <cell r="P74">
            <v>19.0275</v>
          </cell>
          <cell r="Q74">
            <v>19.0275</v>
          </cell>
          <cell r="R74">
            <v>19.0275</v>
          </cell>
          <cell r="Y74">
            <v>19.03</v>
          </cell>
          <cell r="Z74">
            <v>19.03</v>
          </cell>
        </row>
        <row r="75">
          <cell r="A75">
            <v>68</v>
          </cell>
          <cell r="C75" t="str">
            <v>Coeficiente de inflación interna anual</v>
          </cell>
          <cell r="D75">
            <v>8.1</v>
          </cell>
          <cell r="E75">
            <v>6.8</v>
          </cell>
          <cell r="F75">
            <v>7</v>
          </cell>
          <cell r="G75">
            <v>8.8000000000000007</v>
          </cell>
          <cell r="H75">
            <v>7.4</v>
          </cell>
          <cell r="I75">
            <v>6.1</v>
          </cell>
          <cell r="J75">
            <v>4.5999999999999996</v>
          </cell>
          <cell r="K75">
            <v>4</v>
          </cell>
          <cell r="L75">
            <v>4</v>
          </cell>
          <cell r="M75">
            <v>4</v>
          </cell>
          <cell r="N75">
            <v>4</v>
          </cell>
          <cell r="O75">
            <v>4</v>
          </cell>
          <cell r="P75">
            <v>4</v>
          </cell>
          <cell r="Q75">
            <v>4</v>
          </cell>
          <cell r="R75">
            <v>4</v>
          </cell>
          <cell r="Y75">
            <v>4</v>
          </cell>
          <cell r="Z75">
            <v>4</v>
          </cell>
        </row>
        <row r="76">
          <cell r="A76">
            <v>69</v>
          </cell>
          <cell r="C76" t="str">
            <v>Coefic. De ajuste por Tipo de Cambio</v>
          </cell>
          <cell r="F76">
            <v>1.0197183098591549</v>
          </cell>
          <cell r="G76">
            <v>1.0303867403314915</v>
          </cell>
          <cell r="H76">
            <v>1.0202412868632709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Y76">
            <v>1.0001313887793983</v>
          </cell>
          <cell r="Z76">
            <v>1</v>
          </cell>
        </row>
        <row r="77">
          <cell r="A77">
            <v>70</v>
          </cell>
          <cell r="C77" t="str">
            <v>Coeficiente de inflación interna anual Acumul.</v>
          </cell>
          <cell r="D77" t="str">
            <v/>
          </cell>
          <cell r="E77" t="str">
            <v/>
          </cell>
          <cell r="F77">
            <v>1.02</v>
          </cell>
          <cell r="G77">
            <v>1.0303867403314915</v>
          </cell>
          <cell r="H77">
            <v>1.0202412868632709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Y77">
            <v>1.0001313887793983</v>
          </cell>
          <cell r="Z77">
            <v>1</v>
          </cell>
        </row>
        <row r="78">
          <cell r="A78">
            <v>71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>
            <v>72</v>
          </cell>
          <cell r="C79" t="str">
            <v>ENERGIA GENERADA  (en GWh)</v>
          </cell>
        </row>
        <row r="80">
          <cell r="A80">
            <v>73</v>
          </cell>
          <cell r="C80" t="str">
            <v>Hidro ENEE (No Incluye Nacome)</v>
          </cell>
          <cell r="D80" t="e">
            <v>#REF!</v>
          </cell>
          <cell r="E80" t="e">
            <v>#REF!</v>
          </cell>
          <cell r="F80">
            <v>1355.3796199999999</v>
          </cell>
          <cell r="G80">
            <v>1765.3115999999998</v>
          </cell>
          <cell r="H80">
            <v>2151.1577000000002</v>
          </cell>
          <cell r="I80">
            <v>2146.1307999999999</v>
          </cell>
          <cell r="J80">
            <v>2162.9526000000001</v>
          </cell>
          <cell r="K80">
            <v>2304.9215999999997</v>
          </cell>
          <cell r="L80">
            <v>2428.3215000000005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A81">
            <v>74</v>
          </cell>
          <cell r="C81" t="str">
            <v>Hidro Privadas</v>
          </cell>
          <cell r="D81" t="e">
            <v>#REF!</v>
          </cell>
          <cell r="E81" t="e">
            <v>#REF!</v>
          </cell>
          <cell r="F81">
            <v>29.916657900000004</v>
          </cell>
          <cell r="G81">
            <v>200.99048178932986</v>
          </cell>
          <cell r="H81">
            <v>314.93448371288582</v>
          </cell>
          <cell r="I81">
            <v>366.34491925914085</v>
          </cell>
          <cell r="J81">
            <v>614.49945100000014</v>
          </cell>
          <cell r="K81">
            <v>926.78839100000005</v>
          </cell>
          <cell r="L81">
            <v>1058.1558210000001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A82">
            <v>75</v>
          </cell>
          <cell r="C82" t="str">
            <v>Nacome</v>
          </cell>
          <cell r="D82" t="e">
            <v>#REF!</v>
          </cell>
          <cell r="E82" t="e">
            <v>#REF!</v>
          </cell>
          <cell r="F82">
            <v>15.613151999999998</v>
          </cell>
          <cell r="G82">
            <v>50.227874433443993</v>
          </cell>
          <cell r="H82">
            <v>48.067044433443996</v>
          </cell>
          <cell r="I82">
            <v>46.687404433443994</v>
          </cell>
          <cell r="J82">
            <v>48.577694433443995</v>
          </cell>
          <cell r="K82">
            <v>46.088417433444</v>
          </cell>
          <cell r="L82">
            <v>48.516084433444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A83">
            <v>76</v>
          </cell>
          <cell r="C83" t="str">
            <v>Biomasa Privadas</v>
          </cell>
          <cell r="D83" t="e">
            <v>#REF!</v>
          </cell>
          <cell r="E83" t="e">
            <v>#REF!</v>
          </cell>
          <cell r="F83">
            <v>43.106240650000004</v>
          </cell>
          <cell r="G83">
            <v>151.35650473999999</v>
          </cell>
          <cell r="H83">
            <v>168.65977400999998</v>
          </cell>
          <cell r="I83">
            <v>168.66012870999998</v>
          </cell>
          <cell r="J83">
            <v>168.66040663000001</v>
          </cell>
          <cell r="K83">
            <v>168.66052715999999</v>
          </cell>
          <cell r="L83">
            <v>168.66042572999999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</row>
        <row r="84">
          <cell r="A84">
            <v>77</v>
          </cell>
          <cell r="C84" t="str">
            <v>Térmicas ENEE</v>
          </cell>
          <cell r="D84" t="e">
            <v>#REF!</v>
          </cell>
          <cell r="E84" t="e">
            <v>#REF!</v>
          </cell>
          <cell r="F84">
            <v>12.703275919999999</v>
          </cell>
          <cell r="G84">
            <v>0.69711099999999993</v>
          </cell>
          <cell r="H84">
            <v>0</v>
          </cell>
          <cell r="I84">
            <v>0.81931969999999998</v>
          </cell>
          <cell r="J84">
            <v>0</v>
          </cell>
          <cell r="K84">
            <v>0</v>
          </cell>
          <cell r="L84">
            <v>0.34659229999999996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</row>
        <row r="85">
          <cell r="A85">
            <v>78</v>
          </cell>
          <cell r="C85" t="str">
            <v>Térmicas Privadas</v>
          </cell>
          <cell r="D85" t="e">
            <v>#REF!</v>
          </cell>
          <cell r="E85" t="e">
            <v>#REF!</v>
          </cell>
          <cell r="F85">
            <v>2802.9784000000004</v>
          </cell>
          <cell r="G85">
            <v>3936.6640449999995</v>
          </cell>
          <cell r="H85">
            <v>3687.8640640000003</v>
          </cell>
          <cell r="I85">
            <v>3962.8555699999997</v>
          </cell>
          <cell r="J85">
            <v>4039.6169973000001</v>
          </cell>
          <cell r="K85">
            <v>3932.1471199999996</v>
          </cell>
          <cell r="L85">
            <v>3958.4515499999998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</row>
        <row r="86">
          <cell r="A86">
            <v>79</v>
          </cell>
          <cell r="C86" t="str">
            <v>Arrendamientos</v>
          </cell>
          <cell r="D86" t="e">
            <v>#REF!</v>
          </cell>
          <cell r="E86" t="e">
            <v>#REF!</v>
          </cell>
          <cell r="F86">
            <v>570.20582012</v>
          </cell>
          <cell r="G86">
            <v>42.391199999999998</v>
          </cell>
          <cell r="H86">
            <v>0</v>
          </cell>
          <cell r="I86">
            <v>0</v>
          </cell>
          <cell r="J86">
            <v>17.629424</v>
          </cell>
          <cell r="K86">
            <v>27.197929999999999</v>
          </cell>
          <cell r="L86">
            <v>92.827500000000001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</row>
        <row r="87">
          <cell r="A87">
            <v>80</v>
          </cell>
          <cell r="C87" t="str">
            <v>Interconexión</v>
          </cell>
          <cell r="D87" t="e">
            <v>#REF!</v>
          </cell>
          <cell r="E87" t="e">
            <v>#REF!</v>
          </cell>
          <cell r="F87">
            <v>392.33121</v>
          </cell>
          <cell r="G87">
            <v>172.58500000000001</v>
          </cell>
          <cell r="H87">
            <v>168.023</v>
          </cell>
          <cell r="I87">
            <v>170.39400000000001</v>
          </cell>
          <cell r="J87">
            <v>168.886</v>
          </cell>
          <cell r="K87">
            <v>169.11599999999999</v>
          </cell>
          <cell r="L87">
            <v>168.98699999999999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</row>
        <row r="88">
          <cell r="A88">
            <v>81</v>
          </cell>
          <cell r="C88" t="str">
            <v>Total ENEE</v>
          </cell>
          <cell r="D88" t="e">
            <v>#REF!</v>
          </cell>
          <cell r="E88" t="e">
            <v>#REF!</v>
          </cell>
          <cell r="F88">
            <v>1368.0828959199998</v>
          </cell>
          <cell r="G88">
            <v>1766.0087109999997</v>
          </cell>
          <cell r="H88">
            <v>2151.1577000000002</v>
          </cell>
          <cell r="I88">
            <v>2146.9501197</v>
          </cell>
          <cell r="J88">
            <v>2162.9526000000001</v>
          </cell>
          <cell r="K88">
            <v>2304.9215999999997</v>
          </cell>
          <cell r="L88">
            <v>2428.6680923000004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</row>
        <row r="89">
          <cell r="A89">
            <v>82</v>
          </cell>
          <cell r="C89" t="str">
            <v>Total Privadas</v>
          </cell>
          <cell r="D89" t="e">
            <v>#REF!</v>
          </cell>
          <cell r="E89" t="e">
            <v>#REF!</v>
          </cell>
          <cell r="F89">
            <v>3838.5383286700003</v>
          </cell>
          <cell r="G89">
            <v>4503.9872315293296</v>
          </cell>
          <cell r="H89">
            <v>4339.4813217228866</v>
          </cell>
          <cell r="I89">
            <v>4668.2546179691408</v>
          </cell>
          <cell r="J89">
            <v>5009.2922789300001</v>
          </cell>
          <cell r="K89">
            <v>5223.9099681600001</v>
          </cell>
          <cell r="L89">
            <v>5447.0822967300001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</row>
        <row r="90">
          <cell r="A90">
            <v>83</v>
          </cell>
          <cell r="C90" t="str">
            <v>TOTAL</v>
          </cell>
          <cell r="D90" t="e">
            <v>#REF!</v>
          </cell>
          <cell r="E90" t="e">
            <v>#REF!</v>
          </cell>
          <cell r="F90">
            <v>5222.2343765900005</v>
          </cell>
          <cell r="G90">
            <v>6320.2238169627735</v>
          </cell>
          <cell r="H90">
            <v>6538.706066156331</v>
          </cell>
          <cell r="I90">
            <v>6861.8921421025843</v>
          </cell>
          <cell r="J90">
            <v>7220.8225733634436</v>
          </cell>
          <cell r="K90">
            <v>7574.9199855934439</v>
          </cell>
          <cell r="L90">
            <v>7924.2664734634445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</row>
        <row r="91">
          <cell r="A91">
            <v>84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85</v>
          </cell>
          <cell r="C92" t="str">
            <v>COSTOS COMBUST.Y COMPRAS ENER.</v>
          </cell>
        </row>
        <row r="93">
          <cell r="A93">
            <v>86</v>
          </cell>
          <cell r="C93" t="str">
            <v>Gastos Combustibles (miles de Galones)</v>
          </cell>
        </row>
        <row r="94">
          <cell r="A94">
            <v>87</v>
          </cell>
          <cell r="C94" t="str">
            <v>Térmicas ENEE</v>
          </cell>
          <cell r="D94" t="e">
            <v>#REF!</v>
          </cell>
          <cell r="E94" t="e">
            <v>#REF!</v>
          </cell>
          <cell r="F94" t="e">
            <v>#REF!</v>
          </cell>
          <cell r="G94">
            <v>75.090999999999994</v>
          </cell>
          <cell r="H94">
            <v>0</v>
          </cell>
          <cell r="I94">
            <v>92.175399999999996</v>
          </cell>
          <cell r="J94">
            <v>0</v>
          </cell>
          <cell r="K94">
            <v>0</v>
          </cell>
          <cell r="L94">
            <v>38.992400000000004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</row>
        <row r="95">
          <cell r="A95">
            <v>88</v>
          </cell>
          <cell r="C95" t="str">
            <v>Arrendamientos</v>
          </cell>
          <cell r="D95" t="e">
            <v>#REF!</v>
          </cell>
          <cell r="E95" t="e">
            <v>#REF!</v>
          </cell>
          <cell r="F95" t="e">
            <v>#REF!</v>
          </cell>
          <cell r="G95">
            <v>3140.0888888888885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</row>
        <row r="96">
          <cell r="A96">
            <v>89</v>
          </cell>
        </row>
        <row r="97">
          <cell r="A97">
            <v>90</v>
          </cell>
          <cell r="C97" t="str">
            <v>Costo de Generación  Total (Miles de u$s)</v>
          </cell>
          <cell r="D97" t="e">
            <v>#REF!</v>
          </cell>
          <cell r="E97" t="e">
            <v>#REF!</v>
          </cell>
          <cell r="F97" t="e">
            <v>#REF!</v>
          </cell>
          <cell r="G97">
            <v>390736.61627718131</v>
          </cell>
          <cell r="H97">
            <v>377020.72501079633</v>
          </cell>
          <cell r="I97">
            <v>399234.42755478615</v>
          </cell>
          <cell r="J97">
            <v>429774.26156311296</v>
          </cell>
          <cell r="K97">
            <v>445487.63607082336</v>
          </cell>
          <cell r="L97">
            <v>445963.40096108388</v>
          </cell>
          <cell r="M97" t="e">
            <v>#REF!</v>
          </cell>
          <cell r="N97" t="e">
            <v>#REF!</v>
          </cell>
          <cell r="O97" t="e">
            <v>#REF!</v>
          </cell>
          <cell r="P97" t="e">
            <v>#REF!</v>
          </cell>
          <cell r="Q97" t="e">
            <v>#REF!</v>
          </cell>
          <cell r="R97" t="e">
            <v>#REF!</v>
          </cell>
        </row>
        <row r="98">
          <cell r="A98">
            <v>91</v>
          </cell>
          <cell r="C98" t="str">
            <v xml:space="preserve"> - Combustible</v>
          </cell>
          <cell r="D98">
            <v>40179.32556299452</v>
          </cell>
          <cell r="E98">
            <v>58000</v>
          </cell>
          <cell r="F98" t="e">
            <v>#REF!</v>
          </cell>
          <cell r="G98">
            <v>6359.9169122568937</v>
          </cell>
          <cell r="H98">
            <v>0</v>
          </cell>
          <cell r="I98">
            <v>10.762654808955402</v>
          </cell>
          <cell r="J98">
            <v>10.796397738879387</v>
          </cell>
          <cell r="K98">
            <v>14.100486691722329</v>
          </cell>
          <cell r="L98">
            <v>33.540558438564936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92</v>
          </cell>
          <cell r="C99" t="str">
            <v xml:space="preserve">    * Termicas ENEE</v>
          </cell>
          <cell r="D99" t="e">
            <v>#REF!</v>
          </cell>
          <cell r="E99" t="e">
            <v>#REF!</v>
          </cell>
          <cell r="F99" t="e">
            <v>#REF!</v>
          </cell>
          <cell r="G99">
            <v>130.76781623689357</v>
          </cell>
          <cell r="H99">
            <v>0</v>
          </cell>
          <cell r="I99">
            <v>0.54219376640540373</v>
          </cell>
          <cell r="J99">
            <v>2.5768458699385498E-2</v>
          </cell>
          <cell r="K99">
            <v>0.63559002628232997</v>
          </cell>
          <cell r="L99">
            <v>0.28985195715493495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93</v>
          </cell>
          <cell r="C100" t="str">
            <v xml:space="preserve">    * Arrrendamientos</v>
          </cell>
          <cell r="D100" t="e">
            <v>#REF!</v>
          </cell>
          <cell r="E100" t="e">
            <v>#REF!</v>
          </cell>
          <cell r="F100" t="e">
            <v>#REF!</v>
          </cell>
          <cell r="G100">
            <v>6229.1490960199999</v>
          </cell>
          <cell r="H100">
            <v>0</v>
          </cell>
          <cell r="I100">
            <v>10.220461042549998</v>
          </cell>
          <cell r="J100">
            <v>10.770629280180001</v>
          </cell>
          <cell r="K100">
            <v>13.46489666544</v>
          </cell>
          <cell r="L100">
            <v>33.250706481409999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94</v>
          </cell>
          <cell r="F101" t="str">
            <v/>
          </cell>
        </row>
        <row r="102">
          <cell r="A102">
            <v>95</v>
          </cell>
          <cell r="C102" t="str">
            <v xml:space="preserve">  - COMPRAS  (Miles de u$s)</v>
          </cell>
          <cell r="D102" t="e">
            <v>#REF!</v>
          </cell>
          <cell r="E102" t="e">
            <v>#REF!</v>
          </cell>
          <cell r="F102" t="e">
            <v>#REF!</v>
          </cell>
          <cell r="G102">
            <v>390661.5252771813</v>
          </cell>
          <cell r="H102">
            <v>377020.72501079633</v>
          </cell>
          <cell r="I102">
            <v>399142.25215478614</v>
          </cell>
          <cell r="J102">
            <v>429774.26156311296</v>
          </cell>
          <cell r="K102">
            <v>445487.63607082336</v>
          </cell>
          <cell r="L102">
            <v>445924.4085610839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e">
            <v>#REF!</v>
          </cell>
        </row>
        <row r="103">
          <cell r="A103">
            <v>96</v>
          </cell>
          <cell r="C103" t="str">
            <v>Nacaome</v>
          </cell>
          <cell r="D103" t="e">
            <v>#REF!</v>
          </cell>
          <cell r="E103" t="e">
            <v>#REF!</v>
          </cell>
          <cell r="F103" t="e">
            <v>#REF!</v>
          </cell>
          <cell r="G103">
            <v>3310.5395399999998</v>
          </cell>
          <cell r="H103">
            <v>3165.5478470000003</v>
          </cell>
          <cell r="I103">
            <v>3072.9740030000003</v>
          </cell>
          <cell r="J103">
            <v>3199.8124620000003</v>
          </cell>
          <cell r="K103">
            <v>3032.7819753000003</v>
          </cell>
          <cell r="L103">
            <v>3195.6784310000003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e">
            <v>#REF!</v>
          </cell>
        </row>
        <row r="104">
          <cell r="A104">
            <v>97</v>
          </cell>
          <cell r="C104" t="str">
            <v>Hidro Privadas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12993.679244437653</v>
          </cell>
          <cell r="H104">
            <v>20191.08268683287</v>
          </cell>
          <cell r="I104">
            <v>23213.65030809454</v>
          </cell>
          <cell r="J104">
            <v>39364.741963845678</v>
          </cell>
          <cell r="K104">
            <v>63377.817221528516</v>
          </cell>
          <cell r="L104">
            <v>74429.637221495548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e">
            <v>#REF!</v>
          </cell>
        </row>
        <row r="105">
          <cell r="A105">
            <v>98</v>
          </cell>
          <cell r="C105" t="str">
            <v>Biomasa Privadas</v>
          </cell>
          <cell r="D105">
            <v>4500</v>
          </cell>
          <cell r="E105">
            <v>0</v>
          </cell>
          <cell r="F105" t="e">
            <v>#REF!</v>
          </cell>
          <cell r="G105">
            <v>9774.1789158385473</v>
          </cell>
          <cell r="H105">
            <v>11007.026080812351</v>
          </cell>
          <cell r="I105">
            <v>11155.637732611287</v>
          </cell>
          <cell r="J105">
            <v>11306.473730480346</v>
          </cell>
          <cell r="K105">
            <v>11459.561870449092</v>
          </cell>
          <cell r="L105">
            <v>11614.931244612371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e">
            <v>#REF!</v>
          </cell>
        </row>
        <row r="106">
          <cell r="A106">
            <v>99</v>
          </cell>
          <cell r="C106" t="str">
            <v>Térmicas Privadas</v>
          </cell>
          <cell r="D106" t="e">
            <v>#REF!</v>
          </cell>
          <cell r="E106" t="e">
            <v>#REF!</v>
          </cell>
          <cell r="F106" t="e">
            <v>#REF!</v>
          </cell>
          <cell r="G106">
            <v>346277.63583238504</v>
          </cell>
          <cell r="H106">
            <v>332670.10051985114</v>
          </cell>
          <cell r="I106">
            <v>351572.09449968027</v>
          </cell>
          <cell r="J106">
            <v>354784.80260070547</v>
          </cell>
          <cell r="K106">
            <v>340841.77444087429</v>
          </cell>
          <cell r="L106">
            <v>320903.52111721347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e">
            <v>#REF!</v>
          </cell>
        </row>
        <row r="107">
          <cell r="A107">
            <v>100</v>
          </cell>
          <cell r="C107" t="str">
            <v>Arrendamientos (incl.Comb.)</v>
          </cell>
          <cell r="D107">
            <v>61665.792452830196</v>
          </cell>
          <cell r="E107">
            <v>82700</v>
          </cell>
          <cell r="F107" t="e">
            <v>#REF!</v>
          </cell>
          <cell r="G107">
            <v>8047.3672560199993</v>
          </cell>
          <cell r="H107">
            <v>0</v>
          </cell>
          <cell r="I107">
            <v>0</v>
          </cell>
          <cell r="J107">
            <v>11080.16784948147</v>
          </cell>
          <cell r="K107">
            <v>16723.766843071415</v>
          </cell>
          <cell r="L107">
            <v>25736.374342062503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e">
            <v>#REF!</v>
          </cell>
        </row>
        <row r="108">
          <cell r="A108">
            <v>101</v>
          </cell>
          <cell r="C108" t="str">
            <v>Interconexión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10258.1244885</v>
          </cell>
          <cell r="H108">
            <v>9986.9678762999993</v>
          </cell>
          <cell r="I108">
            <v>10127.895611399999</v>
          </cell>
          <cell r="J108">
            <v>10038.2629566</v>
          </cell>
          <cell r="K108">
            <v>10051.9337196</v>
          </cell>
          <cell r="L108">
            <v>10044.266204699999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</row>
        <row r="109">
          <cell r="A109">
            <v>102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103</v>
          </cell>
          <cell r="C110" t="str">
            <v xml:space="preserve">  - Costo Generación ENEE (Miles de u$s)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75.090999999999994</v>
          </cell>
          <cell r="H110">
            <v>0</v>
          </cell>
          <cell r="I110">
            <v>92.175399999999996</v>
          </cell>
          <cell r="J110">
            <v>0</v>
          </cell>
          <cell r="K110">
            <v>0</v>
          </cell>
          <cell r="L110">
            <v>38.992400000000004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</row>
        <row r="111">
          <cell r="A111">
            <v>104</v>
          </cell>
          <cell r="C111" t="str">
            <v xml:space="preserve">  Hidro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</row>
        <row r="112">
          <cell r="A112">
            <v>105</v>
          </cell>
          <cell r="C112" t="str">
            <v>Termica (Incluye Combustibles)</v>
          </cell>
          <cell r="D112" t="e">
            <v>#REF!</v>
          </cell>
          <cell r="E112" t="e">
            <v>#REF!</v>
          </cell>
          <cell r="F112" t="e">
            <v>#REF!</v>
          </cell>
          <cell r="G112">
            <v>75.090999999999994</v>
          </cell>
          <cell r="H112">
            <v>0</v>
          </cell>
          <cell r="I112">
            <v>92.175399999999996</v>
          </cell>
          <cell r="J112">
            <v>0</v>
          </cell>
          <cell r="K112">
            <v>0</v>
          </cell>
          <cell r="L112">
            <v>38.992400000000004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</row>
        <row r="113">
          <cell r="A113">
            <v>106</v>
          </cell>
        </row>
        <row r="114">
          <cell r="A114">
            <v>107</v>
          </cell>
          <cell r="C114" t="str">
            <v>COSTOS MEDIOS GENER.( u$s/MWh)</v>
          </cell>
          <cell r="D114" t="e">
            <v>#REF!</v>
          </cell>
          <cell r="E114" t="e">
            <v>#REF!</v>
          </cell>
          <cell r="F114" t="e">
            <v>#REF!</v>
          </cell>
          <cell r="G114">
            <v>61.823224555511459</v>
          </cell>
          <cell r="H114">
            <v>57.659836853994214</v>
          </cell>
          <cell r="I114">
            <v>58.181390684531344</v>
          </cell>
          <cell r="J114">
            <v>59.518740032262698</v>
          </cell>
          <cell r="K114">
            <v>58.810870202996924</v>
          </cell>
          <cell r="L114">
            <v>56.278193376574762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</row>
        <row r="115">
          <cell r="A115">
            <v>108</v>
          </cell>
          <cell r="C115" t="str">
            <v>Generación ENEE</v>
          </cell>
          <cell r="D115" t="e">
            <v>#REF!</v>
          </cell>
          <cell r="E115" t="e">
            <v>#REF!</v>
          </cell>
          <cell r="F115" t="e">
            <v>#REF!</v>
          </cell>
          <cell r="G115">
            <v>4.3764913559860237E-2</v>
          </cell>
          <cell r="H115">
            <v>0</v>
          </cell>
          <cell r="I115">
            <v>4.3887557175580058E-2</v>
          </cell>
          <cell r="J115">
            <v>0</v>
          </cell>
          <cell r="K115">
            <v>0</v>
          </cell>
          <cell r="L115">
            <v>1.638231502489236E-2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</row>
        <row r="116">
          <cell r="A116">
            <v>109</v>
          </cell>
          <cell r="C116" t="str">
            <v xml:space="preserve"> - Hidro</v>
          </cell>
          <cell r="D116" t="e">
            <v>#REF!</v>
          </cell>
          <cell r="E116" t="e">
            <v>#REF!</v>
          </cell>
          <cell r="F116" t="e">
            <v>#REF!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</row>
        <row r="117">
          <cell r="A117">
            <v>110</v>
          </cell>
          <cell r="C117" t="str">
            <v xml:space="preserve"> - Termica</v>
          </cell>
          <cell r="D117" t="e">
            <v>#REF!</v>
          </cell>
          <cell r="E117" t="e">
            <v>#REF!</v>
          </cell>
          <cell r="F117" t="e">
            <v>#REF!</v>
          </cell>
          <cell r="G117">
            <v>107.71742233302875</v>
          </cell>
          <cell r="H117">
            <v>0</v>
          </cell>
          <cell r="I117">
            <v>112.50236018980137</v>
          </cell>
          <cell r="J117">
            <v>0</v>
          </cell>
          <cell r="K117">
            <v>0</v>
          </cell>
          <cell r="L117">
            <v>112.50221081079991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</row>
        <row r="118">
          <cell r="A118">
            <v>111</v>
          </cell>
        </row>
        <row r="119">
          <cell r="A119">
            <v>112</v>
          </cell>
          <cell r="C119" t="str">
            <v xml:space="preserve">Compras </v>
          </cell>
          <cell r="D119" t="e">
            <v>#REF!</v>
          </cell>
          <cell r="E119" t="e">
            <v>#REF!</v>
          </cell>
          <cell r="F119" t="e">
            <v>#REF!</v>
          </cell>
          <cell r="G119">
            <v>86.736818999491732</v>
          </cell>
          <cell r="H119">
            <v>86.881518102976727</v>
          </cell>
          <cell r="I119">
            <v>85.50138859572904</v>
          </cell>
          <cell r="J119">
            <v>85.79540534514669</v>
          </cell>
          <cell r="K119">
            <v>85.278582285317583</v>
          </cell>
          <cell r="L119">
            <v>81.86481941511731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</row>
        <row r="120">
          <cell r="A120">
            <v>113</v>
          </cell>
          <cell r="C120" t="str">
            <v>Nacome</v>
          </cell>
          <cell r="D120" t="e">
            <v>#REF!</v>
          </cell>
          <cell r="E120" t="e">
            <v>#REF!</v>
          </cell>
          <cell r="F120" t="e">
            <v>#REF!</v>
          </cell>
          <cell r="G120">
            <v>65.910404876613541</v>
          </cell>
          <cell r="H120">
            <v>65.856927221376679</v>
          </cell>
          <cell r="I120">
            <v>65.820193696583189</v>
          </cell>
          <cell r="J120">
            <v>65.869994435080571</v>
          </cell>
          <cell r="K120">
            <v>65.803560724983058</v>
          </cell>
          <cell r="L120">
            <v>65.868432465607142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A121">
            <v>114</v>
          </cell>
          <cell r="C121" t="str">
            <v>Hidro Privadas</v>
          </cell>
          <cell r="D121" t="e">
            <v>#REF!</v>
          </cell>
          <cell r="E121" t="e">
            <v>#REF!</v>
          </cell>
          <cell r="F121" t="e">
            <v>#REF!</v>
          </cell>
          <cell r="G121">
            <v>64.648231740929432</v>
          </cell>
          <cell r="H121">
            <v>64.112009738636104</v>
          </cell>
          <cell r="I121">
            <v>63.365558215027228</v>
          </cell>
          <cell r="J121">
            <v>64.059848873397399</v>
          </cell>
          <cell r="K121">
            <v>68.384345161190637</v>
          </cell>
          <cell r="L121">
            <v>70.339014107729923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</row>
        <row r="122">
          <cell r="A122">
            <v>115</v>
          </cell>
          <cell r="C122" t="str">
            <v>Biomasa Privadas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116</v>
          </cell>
          <cell r="C123" t="str">
            <v>Térmicas Privadas</v>
          </cell>
          <cell r="D123" t="e">
            <v>#REF!</v>
          </cell>
          <cell r="E123" t="e">
            <v>#REF!</v>
          </cell>
          <cell r="F123" t="e">
            <v>#REF!</v>
          </cell>
          <cell r="G123">
            <v>87.962201466542737</v>
          </cell>
          <cell r="H123">
            <v>90.206714441373492</v>
          </cell>
          <cell r="I123">
            <v>88.716857904483334</v>
          </cell>
          <cell r="J123">
            <v>87.826346615987759</v>
          </cell>
          <cell r="K123">
            <v>86.680829592376568</v>
          </cell>
          <cell r="L123">
            <v>81.06794211418692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</row>
        <row r="124">
          <cell r="A124">
            <v>117</v>
          </cell>
          <cell r="C124" t="str">
            <v>Arrendamientos (incl.Comb.)</v>
          </cell>
          <cell r="D124" t="e">
            <v>#REF!</v>
          </cell>
          <cell r="E124" t="e">
            <v>#REF!</v>
          </cell>
          <cell r="F124" t="e">
            <v>#REF!</v>
          </cell>
          <cell r="G124">
            <v>189.835797430127</v>
          </cell>
          <cell r="H124">
            <v>0</v>
          </cell>
          <cell r="I124">
            <v>0</v>
          </cell>
          <cell r="J124">
            <v>628.50424662095986</v>
          </cell>
          <cell r="K124">
            <v>614.89116425667009</v>
          </cell>
          <cell r="L124">
            <v>277.24946101168837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</row>
        <row r="125">
          <cell r="A125">
            <v>118</v>
          </cell>
          <cell r="C125" t="str">
            <v>Interconexión</v>
          </cell>
          <cell r="D125" t="e">
            <v>#REF!</v>
          </cell>
          <cell r="E125" t="e">
            <v>#REF!</v>
          </cell>
          <cell r="F125" t="e">
            <v>#REF!</v>
          </cell>
          <cell r="G125">
            <v>59.438099999999999</v>
          </cell>
          <cell r="H125">
            <v>59.438099999999999</v>
          </cell>
          <cell r="I125">
            <v>59.438099999999991</v>
          </cell>
          <cell r="J125">
            <v>59.438099999999999</v>
          </cell>
          <cell r="K125">
            <v>59.438100000000006</v>
          </cell>
          <cell r="L125">
            <v>59.438099999999999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</row>
        <row r="126">
          <cell r="A126">
            <v>119</v>
          </cell>
        </row>
        <row r="127">
          <cell r="A127">
            <v>120</v>
          </cell>
          <cell r="C127" t="str">
            <v>TARIFAS MEDIAS   (Lps./KWh)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</row>
        <row r="128">
          <cell r="A128">
            <v>121</v>
          </cell>
          <cell r="B128" t="str">
            <v xml:space="preserve"> AVERAGE RATE #1</v>
          </cell>
          <cell r="C128" t="str">
            <v xml:space="preserve"> Tarifa Media  Residencial</v>
          </cell>
          <cell r="D128">
            <v>1.0509999999999999</v>
          </cell>
          <cell r="E128">
            <v>1.06</v>
          </cell>
          <cell r="F128">
            <v>1.06</v>
          </cell>
          <cell r="G128">
            <v>1.0528564750234237</v>
          </cell>
          <cell r="H128">
            <v>1.0528564750234237</v>
          </cell>
          <cell r="I128">
            <v>1.0528564750234242</v>
          </cell>
          <cell r="J128">
            <v>1.0528564750234239</v>
          </cell>
          <cell r="K128">
            <v>1.0528564750234239</v>
          </cell>
          <cell r="L128">
            <v>1.0528564750234239</v>
          </cell>
          <cell r="M128">
            <v>1.0528564750234239</v>
          </cell>
          <cell r="N128">
            <v>1.0528564750234239</v>
          </cell>
          <cell r="O128">
            <v>1.0528564750234239</v>
          </cell>
          <cell r="P128">
            <v>1.0528564750234239</v>
          </cell>
          <cell r="Q128">
            <v>1.0528564750234239</v>
          </cell>
          <cell r="R128">
            <v>1.0528564750234239</v>
          </cell>
          <cell r="Z128">
            <v>1</v>
          </cell>
        </row>
        <row r="129">
          <cell r="A129">
            <v>122</v>
          </cell>
          <cell r="B129" t="str">
            <v xml:space="preserve"> AVERAGE RATE #2</v>
          </cell>
          <cell r="C129" t="str">
            <v xml:space="preserve"> Tarifa Media  Comercial</v>
          </cell>
          <cell r="D129">
            <v>1.6180000000000001</v>
          </cell>
          <cell r="E129">
            <v>1.62</v>
          </cell>
          <cell r="F129">
            <v>1.62</v>
          </cell>
          <cell r="G129">
            <v>1.6168741489573568</v>
          </cell>
          <cell r="H129">
            <v>1.6168741489573568</v>
          </cell>
          <cell r="I129">
            <v>1.6168741489573573</v>
          </cell>
          <cell r="J129">
            <v>1.6168741489573573</v>
          </cell>
          <cell r="K129">
            <v>1.6168741489573577</v>
          </cell>
          <cell r="L129">
            <v>1.6168741489573577</v>
          </cell>
          <cell r="M129">
            <v>1.6168741489573577</v>
          </cell>
          <cell r="N129">
            <v>1.6168741489573577</v>
          </cell>
          <cell r="O129">
            <v>1.6168741489573577</v>
          </cell>
          <cell r="P129">
            <v>1.6168741489573577</v>
          </cell>
          <cell r="Q129">
            <v>1.6168741489573577</v>
          </cell>
          <cell r="R129">
            <v>1.6168741489573577</v>
          </cell>
          <cell r="Z129">
            <v>1</v>
          </cell>
        </row>
        <row r="130">
          <cell r="A130">
            <v>123</v>
          </cell>
          <cell r="B130" t="str">
            <v xml:space="preserve"> AVERAGE RATE #3</v>
          </cell>
          <cell r="C130" t="str">
            <v xml:space="preserve"> Tarifa Media  Industrial</v>
          </cell>
          <cell r="D130">
            <v>1.3839999999999999</v>
          </cell>
          <cell r="E130">
            <v>1.48</v>
          </cell>
          <cell r="F130">
            <v>1.49</v>
          </cell>
          <cell r="G130">
            <v>1.4746956609309136</v>
          </cell>
          <cell r="H130">
            <v>1.4746956609309136</v>
          </cell>
          <cell r="I130">
            <v>1.4746956609309136</v>
          </cell>
          <cell r="J130">
            <v>1.4746956609309139</v>
          </cell>
          <cell r="K130">
            <v>1.4746956609309132</v>
          </cell>
          <cell r="L130">
            <v>1.4746956609309132</v>
          </cell>
          <cell r="M130">
            <v>1.4746956609309132</v>
          </cell>
          <cell r="N130">
            <v>1.4746956609309132</v>
          </cell>
          <cell r="O130">
            <v>1.4746956609309132</v>
          </cell>
          <cell r="P130">
            <v>1.4746956609309132</v>
          </cell>
          <cell r="Q130">
            <v>1.4746956609309132</v>
          </cell>
          <cell r="R130">
            <v>1.4746956609309132</v>
          </cell>
          <cell r="Z130">
            <v>1</v>
          </cell>
        </row>
        <row r="131">
          <cell r="A131">
            <v>124</v>
          </cell>
          <cell r="C131" t="str">
            <v xml:space="preserve"> Tarifa Media  Altos Consumos</v>
          </cell>
          <cell r="D131">
            <v>1.18</v>
          </cell>
          <cell r="E131">
            <v>1.1599999999999999</v>
          </cell>
          <cell r="F131">
            <v>1.1599999999999999</v>
          </cell>
          <cell r="G131">
            <v>1.1707917727642712</v>
          </cell>
          <cell r="H131">
            <v>1.1707917727642712</v>
          </cell>
          <cell r="I131">
            <v>1.1707917727642712</v>
          </cell>
          <cell r="J131">
            <v>1.1707917727642712</v>
          </cell>
          <cell r="K131">
            <v>1.1707917727642714</v>
          </cell>
          <cell r="L131">
            <v>1.1707917727642714</v>
          </cell>
          <cell r="M131">
            <v>1.1707917727642714</v>
          </cell>
          <cell r="N131">
            <v>1.1707917727642714</v>
          </cell>
          <cell r="O131">
            <v>1.1707917727642714</v>
          </cell>
          <cell r="P131">
            <v>1.1707917727642714</v>
          </cell>
          <cell r="Q131">
            <v>1.1707917727642714</v>
          </cell>
          <cell r="R131">
            <v>1.1707917727642714</v>
          </cell>
        </row>
        <row r="132">
          <cell r="A132">
            <v>125</v>
          </cell>
          <cell r="B132" t="str">
            <v xml:space="preserve"> AVERAGE RATE #4</v>
          </cell>
          <cell r="C132" t="str">
            <v xml:space="preserve"> Tarifa Media Gobierno, Munic. y otros</v>
          </cell>
          <cell r="D132">
            <v>1.6</v>
          </cell>
          <cell r="E132">
            <v>1.5982000000000001</v>
          </cell>
          <cell r="F132">
            <v>1.6</v>
          </cell>
          <cell r="G132">
            <v>1.5353865475244652</v>
          </cell>
          <cell r="H132">
            <v>1.5353865475244652</v>
          </cell>
          <cell r="I132">
            <v>1.5353865475244652</v>
          </cell>
          <cell r="J132">
            <v>1.5353865475244657</v>
          </cell>
          <cell r="K132">
            <v>1.5353865475244655</v>
          </cell>
          <cell r="L132">
            <v>1.5353865475244655</v>
          </cell>
          <cell r="M132">
            <v>1.5353865475244655</v>
          </cell>
          <cell r="N132">
            <v>1.5353865475244655</v>
          </cell>
          <cell r="O132">
            <v>1.5353865475244655</v>
          </cell>
          <cell r="P132">
            <v>1.5353865475244655</v>
          </cell>
          <cell r="Q132">
            <v>1.5353865475244655</v>
          </cell>
          <cell r="R132">
            <v>1.5353865475244655</v>
          </cell>
          <cell r="Z132">
            <v>1</v>
          </cell>
        </row>
        <row r="133">
          <cell r="A133">
            <v>126</v>
          </cell>
          <cell r="C133" t="str">
            <v xml:space="preserve">  % de Ajuste por Combustible y Tipo Cambio</v>
          </cell>
          <cell r="D133">
            <v>9.1469831749571712E-2</v>
          </cell>
          <cell r="E133">
            <v>0.20611017313808375</v>
          </cell>
          <cell r="F133">
            <v>0.29360000000000003</v>
          </cell>
          <cell r="G133">
            <v>0.44751795077923739</v>
          </cell>
          <cell r="H133">
            <v>0.56899999999999995</v>
          </cell>
          <cell r="I133">
            <v>0.66899999999999993</v>
          </cell>
          <cell r="J133">
            <v>0.76899999999999991</v>
          </cell>
          <cell r="K133">
            <v>0.81899999999999995</v>
          </cell>
          <cell r="L133">
            <v>0.86899999999999999</v>
          </cell>
          <cell r="M133">
            <v>0.91900000000000004</v>
          </cell>
          <cell r="N133">
            <v>0.96900000000000008</v>
          </cell>
          <cell r="O133">
            <v>1.0190000000000001</v>
          </cell>
          <cell r="P133">
            <v>1.0690000000000002</v>
          </cell>
          <cell r="Q133">
            <v>1.1190000000000002</v>
          </cell>
          <cell r="R133">
            <v>1.1690000000000003</v>
          </cell>
        </row>
        <row r="134">
          <cell r="A134">
            <v>127</v>
          </cell>
        </row>
        <row r="135">
          <cell r="A135">
            <v>128</v>
          </cell>
          <cell r="B135" t="str">
            <v xml:space="preserve"> GWH #1 SOLD</v>
          </cell>
          <cell r="C135" t="str">
            <v xml:space="preserve"> GWH #1 VENDIDOS  Residencial</v>
          </cell>
          <cell r="D135">
            <v>1497.558</v>
          </cell>
          <cell r="E135">
            <v>1539.5538750000001</v>
          </cell>
          <cell r="F135">
            <v>1705.5091001088299</v>
          </cell>
          <cell r="G135">
            <v>1678.1753590000001</v>
          </cell>
          <cell r="H135">
            <v>1848.8671989988786</v>
          </cell>
          <cell r="I135">
            <v>1938.9410455733926</v>
          </cell>
          <cell r="J135">
            <v>2057.1198922830695</v>
          </cell>
          <cell r="K135">
            <v>2188.2137337252439</v>
          </cell>
          <cell r="L135">
            <v>2330.8039844074751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Z135">
            <v>1</v>
          </cell>
        </row>
        <row r="136">
          <cell r="A136">
            <v>129</v>
          </cell>
          <cell r="B136" t="str">
            <v xml:space="preserve"> GWH #2 SOLD</v>
          </cell>
          <cell r="C136" t="str">
            <v xml:space="preserve"> GWH #2 VENDIDOS  Comercial</v>
          </cell>
          <cell r="D136">
            <v>795.48900000000003</v>
          </cell>
          <cell r="E136">
            <v>887.62699999999995</v>
          </cell>
          <cell r="F136">
            <v>893.44468307586897</v>
          </cell>
          <cell r="G136">
            <v>945.69763499999999</v>
          </cell>
          <cell r="H136">
            <v>1054.4289199917464</v>
          </cell>
          <cell r="I136">
            <v>1110.7214486702958</v>
          </cell>
          <cell r="J136">
            <v>1176.5885755181278</v>
          </cell>
          <cell r="K136">
            <v>1247.8617656541526</v>
          </cell>
          <cell r="L136">
            <v>1323.245953231841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Z136">
            <v>1</v>
          </cell>
        </row>
        <row r="137">
          <cell r="A137">
            <v>130</v>
          </cell>
          <cell r="B137" t="str">
            <v xml:space="preserve"> GWH #3 SOLD</v>
          </cell>
          <cell r="C137" t="str">
            <v xml:space="preserve"> GWH #3 VENDIDOS  Industrial</v>
          </cell>
          <cell r="D137">
            <v>614.89800000000002</v>
          </cell>
          <cell r="E137">
            <v>627.88199999999995</v>
          </cell>
          <cell r="F137">
            <v>699.27806094665596</v>
          </cell>
          <cell r="G137">
            <v>610.87733967999998</v>
          </cell>
          <cell r="H137">
            <v>758.27091122183651</v>
          </cell>
          <cell r="I137">
            <v>824.72656999001049</v>
          </cell>
          <cell r="J137">
            <v>896.74558973891362</v>
          </cell>
          <cell r="K137">
            <v>962.67657749565194</v>
          </cell>
          <cell r="L137">
            <v>1033.7916670678596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Z137">
            <v>1</v>
          </cell>
        </row>
        <row r="138">
          <cell r="A138">
            <v>131</v>
          </cell>
          <cell r="C138" t="str">
            <v xml:space="preserve"> GWH #4 VENDIDOS  Altos Consumos</v>
          </cell>
          <cell r="D138">
            <v>368.55799999999999</v>
          </cell>
          <cell r="E138">
            <v>456.81099999999998</v>
          </cell>
          <cell r="F138">
            <v>475.75344169784501</v>
          </cell>
          <cell r="G138">
            <v>597.94573732000003</v>
          </cell>
          <cell r="H138">
            <v>586.44452890969137</v>
          </cell>
          <cell r="I138">
            <v>623.46173697231768</v>
          </cell>
          <cell r="J138">
            <v>642.07018603243091</v>
          </cell>
          <cell r="K138">
            <v>658.77155533180564</v>
          </cell>
          <cell r="L138">
            <v>675.96410237932253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</row>
        <row r="139">
          <cell r="A139">
            <v>132</v>
          </cell>
          <cell r="B139" t="str">
            <v xml:space="preserve"> GWH #4 SOLD</v>
          </cell>
          <cell r="C139" t="str">
            <v xml:space="preserve"> GWH #5 VENDIDOS   (Gob.Mun.,)</v>
          </cell>
          <cell r="D139">
            <v>271.512</v>
          </cell>
          <cell r="E139">
            <v>305.10499999999996</v>
          </cell>
          <cell r="F139">
            <v>316.90180279613298</v>
          </cell>
          <cell r="G139">
            <v>337.66098399999998</v>
          </cell>
          <cell r="H139">
            <v>399.93150749521982</v>
          </cell>
          <cell r="I139">
            <v>417.70471661167232</v>
          </cell>
          <cell r="J139">
            <v>437.56849235074975</v>
          </cell>
          <cell r="K139">
            <v>458.61124076692232</v>
          </cell>
          <cell r="L139">
            <v>480.54975103949755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Z139">
            <v>1</v>
          </cell>
        </row>
        <row r="140">
          <cell r="A140">
            <v>133</v>
          </cell>
          <cell r="C140" t="str">
            <v xml:space="preserve">Total GWH Vendidos </v>
          </cell>
          <cell r="D140" t="str">
            <v/>
          </cell>
          <cell r="E140" t="str">
            <v/>
          </cell>
          <cell r="F140" t="str">
            <v/>
          </cell>
          <cell r="G140">
            <v>4170.3570550000004</v>
          </cell>
          <cell r="H140">
            <v>4647.943066617373</v>
          </cell>
          <cell r="I140">
            <v>4915.5555178176892</v>
          </cell>
          <cell r="J140">
            <v>5210.092735923291</v>
          </cell>
          <cell r="K140">
            <v>5516.1348729737765</v>
          </cell>
          <cell r="L140">
            <v>5844.3554581259959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</row>
        <row r="141">
          <cell r="A141">
            <v>134</v>
          </cell>
          <cell r="B141" t="str">
            <v xml:space="preserve"> % DEPREC.RATE GRAL.ASSETS</v>
          </cell>
          <cell r="C141" t="str">
            <v xml:space="preserve"> % TASA DEPRC.ACT.FIJ.GRAL.     </v>
          </cell>
          <cell r="D141">
            <v>3.7877443241225661</v>
          </cell>
          <cell r="E141">
            <v>1.190282510243692</v>
          </cell>
          <cell r="F141">
            <v>3.8</v>
          </cell>
          <cell r="G141">
            <v>3.8</v>
          </cell>
          <cell r="H141">
            <v>3.8</v>
          </cell>
          <cell r="I141">
            <v>3.8</v>
          </cell>
          <cell r="J141">
            <v>3.8</v>
          </cell>
          <cell r="K141">
            <v>3.8</v>
          </cell>
          <cell r="L141">
            <v>3.8</v>
          </cell>
          <cell r="M141">
            <v>3.8</v>
          </cell>
          <cell r="N141">
            <v>3.8</v>
          </cell>
          <cell r="O141">
            <v>3.8</v>
          </cell>
          <cell r="P141">
            <v>3.8</v>
          </cell>
          <cell r="Q141">
            <v>3.8</v>
          </cell>
          <cell r="R141">
            <v>3.8</v>
          </cell>
          <cell r="Y141">
            <v>3.8</v>
          </cell>
          <cell r="Z141">
            <v>3.8</v>
          </cell>
        </row>
        <row r="142">
          <cell r="A142">
            <v>135</v>
          </cell>
          <cell r="B142" t="str">
            <v xml:space="preserve"> % DEPREC.RATE PLANT(SERV)</v>
          </cell>
          <cell r="C142" t="str">
            <v xml:space="preserve"> % TASA DEPREC.EN SERVICIO   </v>
          </cell>
          <cell r="D142" t="str">
            <v/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Z142">
            <v>1</v>
          </cell>
        </row>
        <row r="143">
          <cell r="A143">
            <v>136</v>
          </cell>
          <cell r="B143" t="str">
            <v xml:space="preserve"> % SALES EXPENSE</v>
          </cell>
          <cell r="C143" t="str">
            <v xml:space="preserve"> % COMERCIALIZACION</v>
          </cell>
          <cell r="D143" t="str">
            <v/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Z143">
            <v>1</v>
          </cell>
        </row>
        <row r="144">
          <cell r="A144">
            <v>137</v>
          </cell>
          <cell r="B144" t="str">
            <v xml:space="preserve"> % BILLING &amp; COLLECTIONS</v>
          </cell>
          <cell r="C144" t="str">
            <v xml:space="preserve"> % FACTURACION Y COBRANZA  </v>
          </cell>
          <cell r="D144" t="str">
            <v/>
          </cell>
          <cell r="E144">
            <v>0</v>
          </cell>
          <cell r="F144">
            <v>3</v>
          </cell>
          <cell r="G144">
            <v>3</v>
          </cell>
          <cell r="H144">
            <v>3</v>
          </cell>
          <cell r="I144">
            <v>3</v>
          </cell>
          <cell r="J144">
            <v>3</v>
          </cell>
          <cell r="K144">
            <v>3</v>
          </cell>
          <cell r="L144">
            <v>3</v>
          </cell>
          <cell r="M144">
            <v>3</v>
          </cell>
          <cell r="N144">
            <v>3</v>
          </cell>
          <cell r="O144">
            <v>3</v>
          </cell>
          <cell r="P144">
            <v>3</v>
          </cell>
          <cell r="Q144">
            <v>3</v>
          </cell>
          <cell r="R144">
            <v>3</v>
          </cell>
          <cell r="Z144">
            <v>1</v>
          </cell>
        </row>
        <row r="145">
          <cell r="A145">
            <v>138</v>
          </cell>
          <cell r="B145" t="str">
            <v xml:space="preserve"> % OTHER EXPENSE REL.SALES</v>
          </cell>
          <cell r="C145" t="str">
            <v xml:space="preserve"> % OTROS GASTOS REL.VENTAS  </v>
          </cell>
          <cell r="D145" t="str">
            <v/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Z145">
            <v>1</v>
          </cell>
        </row>
        <row r="146">
          <cell r="A146">
            <v>139</v>
          </cell>
          <cell r="C146" t="str">
            <v xml:space="preserve"> % PROVISIÓN PARA CTAS.INCOBRABLES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</row>
        <row r="147">
          <cell r="A147">
            <v>140</v>
          </cell>
          <cell r="B147" t="str">
            <v xml:space="preserve"> % INCOME TAX</v>
          </cell>
          <cell r="C147" t="str">
            <v xml:space="preserve"> % IMPUESTO RENTA</v>
          </cell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Z147">
            <v>1</v>
          </cell>
        </row>
        <row r="148">
          <cell r="A148">
            <v>141</v>
          </cell>
          <cell r="B148" t="str">
            <v xml:space="preserve"> % DEFERRED INCOME TAXES</v>
          </cell>
          <cell r="C148" t="str">
            <v xml:space="preserve"> % IMPUESTO RENTA DIFERIR</v>
          </cell>
          <cell r="D148" t="str">
            <v/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Z148">
            <v>1</v>
          </cell>
        </row>
        <row r="149">
          <cell r="A149">
            <v>142</v>
          </cell>
          <cell r="B149" t="str">
            <v xml:space="preserve"> % DEFERRED TAX (PAYABLE)</v>
          </cell>
          <cell r="C149" t="str">
            <v xml:space="preserve"> % IMPUESTO DIFER. A PAGAR</v>
          </cell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Z149">
            <v>1</v>
          </cell>
        </row>
        <row r="150">
          <cell r="A150">
            <v>143</v>
          </cell>
          <cell r="C150" t="str">
            <v xml:space="preserve"> % PROVISION PARA INCOBRABLES</v>
          </cell>
          <cell r="D150">
            <v>-56.545887878330078</v>
          </cell>
          <cell r="E150">
            <v>-50.790433188933633</v>
          </cell>
          <cell r="F150">
            <v>-0.5</v>
          </cell>
          <cell r="G150">
            <v>-0.48</v>
          </cell>
          <cell r="H150">
            <v>-0.49</v>
          </cell>
          <cell r="I150">
            <v>-0.5</v>
          </cell>
          <cell r="J150">
            <v>-0.5</v>
          </cell>
          <cell r="K150">
            <v>-0.4</v>
          </cell>
          <cell r="L150">
            <v>-0.4</v>
          </cell>
          <cell r="M150">
            <v>-0.4</v>
          </cell>
          <cell r="N150">
            <v>-0.4</v>
          </cell>
          <cell r="O150">
            <v>-0.4</v>
          </cell>
          <cell r="P150">
            <v>-0.4</v>
          </cell>
          <cell r="Q150">
            <v>-0.4</v>
          </cell>
          <cell r="R150">
            <v>-0.4</v>
          </cell>
        </row>
        <row r="151">
          <cell r="A151">
            <v>144</v>
          </cell>
        </row>
        <row r="152">
          <cell r="A152">
            <v>145</v>
          </cell>
          <cell r="B152" t="str">
            <v xml:space="preserve"> TRANSF.TO PLANT IN SERV.</v>
          </cell>
          <cell r="C152" t="str">
            <v xml:space="preserve"> TRANSFER.A ACT.FIJ.SERV.  (en Lps. Mill)</v>
          </cell>
          <cell r="D152" t="str">
            <v/>
          </cell>
          <cell r="E152">
            <v>0</v>
          </cell>
          <cell r="F152">
            <v>350</v>
          </cell>
          <cell r="G152">
            <v>850</v>
          </cell>
          <cell r="H152">
            <v>500</v>
          </cell>
          <cell r="I152">
            <v>610</v>
          </cell>
          <cell r="J152">
            <v>630</v>
          </cell>
          <cell r="K152">
            <v>530</v>
          </cell>
          <cell r="L152">
            <v>150</v>
          </cell>
          <cell r="M152">
            <v>150</v>
          </cell>
          <cell r="N152">
            <v>150</v>
          </cell>
          <cell r="O152">
            <v>150</v>
          </cell>
          <cell r="P152">
            <v>150</v>
          </cell>
          <cell r="Q152">
            <v>150</v>
          </cell>
          <cell r="R152">
            <v>150</v>
          </cell>
          <cell r="Y152">
            <v>150</v>
          </cell>
          <cell r="Z152">
            <v>150</v>
          </cell>
        </row>
        <row r="153">
          <cell r="A153">
            <v>146</v>
          </cell>
          <cell r="C153" t="str">
            <v xml:space="preserve">  INCLUSIÓN DE INV. PRIVADA A ACTIVOS</v>
          </cell>
          <cell r="E153" t="str">
            <v/>
          </cell>
          <cell r="F153" t="str">
            <v/>
          </cell>
          <cell r="G153">
            <v>6.0324454000000003</v>
          </cell>
          <cell r="H153">
            <v>18.695442800000006</v>
          </cell>
          <cell r="I153">
            <v>0.60823280000000002</v>
          </cell>
          <cell r="Y153">
            <v>25.336121000000006</v>
          </cell>
        </row>
        <row r="154">
          <cell r="A154">
            <v>147</v>
          </cell>
        </row>
        <row r="155">
          <cell r="A155">
            <v>148</v>
          </cell>
          <cell r="C155" t="str">
            <v>Días de cobro total - 30 días ctes</v>
          </cell>
          <cell r="D155">
            <v>125.64934728509618</v>
          </cell>
          <cell r="E155">
            <v>118.32067184012324</v>
          </cell>
          <cell r="F155">
            <v>148.73590912343076</v>
          </cell>
          <cell r="G155">
            <v>157.78195340680139</v>
          </cell>
          <cell r="H155">
            <v>114.26283854313976</v>
          </cell>
          <cell r="I155">
            <v>101.57063006192359</v>
          </cell>
          <cell r="J155">
            <v>90.047829997745012</v>
          </cell>
          <cell r="K155">
            <v>79.67575660510073</v>
          </cell>
          <cell r="L155">
            <v>70.235046864158249</v>
          </cell>
          <cell r="M155">
            <v>61.599396553505279</v>
          </cell>
          <cell r="N155">
            <v>53.661103054977772</v>
          </cell>
          <cell r="O155">
            <v>45.994938295011977</v>
          </cell>
          <cell r="P155">
            <v>38.558966363832269</v>
          </cell>
          <cell r="Q155">
            <v>31.498567802926097</v>
          </cell>
          <cell r="R155" t="e">
            <v>#DIV/0!</v>
          </cell>
          <cell r="Y155">
            <v>69.442722628696657</v>
          </cell>
          <cell r="Z155">
            <v>68.735297953042334</v>
          </cell>
        </row>
        <row r="156">
          <cell r="A156">
            <v>149</v>
          </cell>
          <cell r="C156" t="str">
            <v xml:space="preserve"> RECUPERO DEUDA  por morosidad ventas</v>
          </cell>
          <cell r="F156" t="str">
            <v/>
          </cell>
          <cell r="G156" t="str">
            <v/>
          </cell>
        </row>
        <row r="157">
          <cell r="A157">
            <v>150</v>
          </cell>
          <cell r="B157" t="str">
            <v xml:space="preserve"> % ACCOUNTS RECEIVABLE</v>
          </cell>
          <cell r="C157" t="str">
            <v xml:space="preserve"> % CUENTAS A COBRAR  </v>
          </cell>
          <cell r="D157" t="str">
            <v/>
          </cell>
          <cell r="E157">
            <v>0.32416622421951574</v>
          </cell>
          <cell r="F157">
            <v>0.24657534246575341</v>
          </cell>
          <cell r="G157">
            <v>0.24657534246575341</v>
          </cell>
          <cell r="H157">
            <v>0.21917808219178081</v>
          </cell>
          <cell r="I157">
            <v>0.20547945205479451</v>
          </cell>
          <cell r="J157">
            <v>0.16438356164383561</v>
          </cell>
          <cell r="K157">
            <v>0.16438356164383561</v>
          </cell>
          <cell r="L157">
            <v>0.16438356164383561</v>
          </cell>
          <cell r="M157">
            <v>0.16438356164383561</v>
          </cell>
          <cell r="N157">
            <v>0.16438356164383561</v>
          </cell>
          <cell r="O157">
            <v>0.16438356164383561</v>
          </cell>
          <cell r="P157">
            <v>0.16438356164383561</v>
          </cell>
          <cell r="Q157">
            <v>0.16438356164383561</v>
          </cell>
          <cell r="R157">
            <v>0.16438356164383561</v>
          </cell>
          <cell r="Z157">
            <v>1</v>
          </cell>
        </row>
        <row r="158">
          <cell r="A158">
            <v>151</v>
          </cell>
          <cell r="B158" t="str">
            <v xml:space="preserve"> % INVENTORIES</v>
          </cell>
          <cell r="C158" t="str">
            <v xml:space="preserve"> % INVENTARIOS</v>
          </cell>
          <cell r="D158" t="str">
            <v/>
          </cell>
          <cell r="E158">
            <v>0.28767123287671231</v>
          </cell>
          <cell r="F158">
            <v>0.24657534246575341</v>
          </cell>
          <cell r="G158">
            <v>0.24657534246575341</v>
          </cell>
          <cell r="H158">
            <v>0.24657534246575341</v>
          </cell>
          <cell r="I158">
            <v>0.24657534246575341</v>
          </cell>
          <cell r="J158">
            <v>0.24657534246575341</v>
          </cell>
          <cell r="K158">
            <v>0.24657534246575341</v>
          </cell>
          <cell r="L158">
            <v>0.24657534246575341</v>
          </cell>
          <cell r="M158">
            <v>0.24657534246575341</v>
          </cell>
          <cell r="N158">
            <v>0.24657534246575341</v>
          </cell>
          <cell r="O158">
            <v>0.24657534246575341</v>
          </cell>
          <cell r="P158">
            <v>0.24657534246575341</v>
          </cell>
          <cell r="Q158">
            <v>0.24657534246575341</v>
          </cell>
          <cell r="R158">
            <v>0.24657534246575341</v>
          </cell>
          <cell r="Z158">
            <v>1</v>
          </cell>
        </row>
        <row r="159">
          <cell r="A159">
            <v>152</v>
          </cell>
          <cell r="B159" t="str">
            <v xml:space="preserve"> % LEGAL RESERVE</v>
          </cell>
          <cell r="C159" t="str">
            <v xml:space="preserve"> % RESERVA LEGAL</v>
          </cell>
          <cell r="D159" t="str">
            <v/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Z159">
            <v>1</v>
          </cell>
        </row>
        <row r="160">
          <cell r="A160">
            <v>153</v>
          </cell>
          <cell r="B160" t="str">
            <v xml:space="preserve"> % ACTS.PAYABLE (Invent.)</v>
          </cell>
          <cell r="C160" t="str">
            <v xml:space="preserve"> % CUENTAS PAGAR (Invent.)</v>
          </cell>
          <cell r="D160" t="str">
            <v/>
          </cell>
          <cell r="E160">
            <v>7.8082191780821916E-2</v>
          </cell>
          <cell r="F160">
            <v>8.2191780821917804E-2</v>
          </cell>
          <cell r="G160">
            <v>8.2191780821917804E-2</v>
          </cell>
          <cell r="H160">
            <v>8.2191780821917804E-2</v>
          </cell>
          <cell r="I160">
            <v>8.2191780821917804E-2</v>
          </cell>
          <cell r="J160">
            <v>8.2191780821917804E-2</v>
          </cell>
          <cell r="K160">
            <v>8.2191780821917804E-2</v>
          </cell>
          <cell r="L160">
            <v>8.2191780821917804E-2</v>
          </cell>
          <cell r="M160">
            <v>8.2191780821917804E-2</v>
          </cell>
          <cell r="N160">
            <v>8.2191780821917804E-2</v>
          </cell>
          <cell r="O160">
            <v>8.2191780821917804E-2</v>
          </cell>
          <cell r="P160">
            <v>8.2191780821917804E-2</v>
          </cell>
          <cell r="Q160">
            <v>8.2191780821917804E-2</v>
          </cell>
          <cell r="R160">
            <v>8.2191780821917804E-2</v>
          </cell>
          <cell r="Z160">
            <v>1</v>
          </cell>
        </row>
        <row r="161">
          <cell r="A161">
            <v>154</v>
          </cell>
          <cell r="B161" t="str">
            <v xml:space="preserve"> % ACTS.PAY.(L185'88'90'91)</v>
          </cell>
          <cell r="C161" t="str">
            <v xml:space="preserve"> % CTAS.PAG(L 185'88'90'91)</v>
          </cell>
          <cell r="D161">
            <v>6.5154516576237109E-2</v>
          </cell>
          <cell r="E161">
            <v>0.42700123498372067</v>
          </cell>
          <cell r="F161">
            <v>0.16438356164383561</v>
          </cell>
          <cell r="G161">
            <v>0.16438356164383561</v>
          </cell>
          <cell r="H161">
            <v>0.16438356164383561</v>
          </cell>
          <cell r="I161">
            <v>0.16438356164383561</v>
          </cell>
          <cell r="J161">
            <v>0.16438356164383561</v>
          </cell>
          <cell r="K161">
            <v>0.16438356164383561</v>
          </cell>
          <cell r="L161">
            <v>0.16438356164383561</v>
          </cell>
          <cell r="M161">
            <v>0.16438356164383561</v>
          </cell>
          <cell r="N161">
            <v>0.16438356164383561</v>
          </cell>
          <cell r="O161">
            <v>0.16438356164383561</v>
          </cell>
          <cell r="P161">
            <v>0.16438356164383561</v>
          </cell>
          <cell r="Q161">
            <v>0.16438356164383561</v>
          </cell>
          <cell r="R161">
            <v>0.16438356164383561</v>
          </cell>
          <cell r="Z161">
            <v>1</v>
          </cell>
        </row>
        <row r="162">
          <cell r="A162">
            <v>155</v>
          </cell>
          <cell r="B162" t="str">
            <v xml:space="preserve"> % DIVIDENDS DECLARED</v>
          </cell>
          <cell r="C162" t="str">
            <v xml:space="preserve"> % DIVIDEN.S/UTILIDAD NETA</v>
          </cell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Z162">
            <v>1</v>
          </cell>
        </row>
        <row r="163">
          <cell r="A163">
            <v>156</v>
          </cell>
          <cell r="B163" t="str">
            <v xml:space="preserve"> % STOCK DIVIDENDS</v>
          </cell>
          <cell r="C163" t="str">
            <v xml:space="preserve"> % DIVIDENDOS REINVERTIDOS</v>
          </cell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Z163">
            <v>1</v>
          </cell>
        </row>
        <row r="164">
          <cell r="A164">
            <v>157</v>
          </cell>
          <cell r="B164" t="str">
            <v xml:space="preserve"> % UNPAID DIVIDENDS    </v>
          </cell>
          <cell r="C164" t="str">
            <v xml:space="preserve"> % DIVIDENDOS A PAGAR</v>
          </cell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Z164">
            <v>1</v>
          </cell>
        </row>
        <row r="165">
          <cell r="A165">
            <v>158</v>
          </cell>
          <cell r="B165" t="str">
            <v xml:space="preserve"> % REQUIRED RATE RETURN</v>
          </cell>
          <cell r="C165" t="str">
            <v xml:space="preserve"> % RENTABILIDAD REQUERIDA</v>
          </cell>
          <cell r="D165" t="str">
            <v/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Z165">
            <v>1</v>
          </cell>
        </row>
        <row r="166">
          <cell r="A166">
            <v>159</v>
          </cell>
          <cell r="B166" t="str">
            <v xml:space="preserve"> MONTHS BILLING RATE BASE </v>
          </cell>
          <cell r="C166" t="str">
            <v xml:space="preserve"> MESES FACTUR.INVERS.INMOV</v>
          </cell>
          <cell r="D166" t="str">
            <v/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Z166">
            <v>1</v>
          </cell>
        </row>
        <row r="167">
          <cell r="A167">
            <v>160</v>
          </cell>
          <cell r="B167" t="str">
            <v xml:space="preserve"> TIMES DEBT SERV.COVERAGE</v>
          </cell>
          <cell r="C167" t="str">
            <v xml:space="preserve"> VECES COB.SERVICIO DEUDA    </v>
          </cell>
          <cell r="D167" t="str">
            <v/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Z167">
            <v>1</v>
          </cell>
        </row>
        <row r="168">
          <cell r="A168">
            <v>161</v>
          </cell>
          <cell r="B168" t="str">
            <v xml:space="preserve"> % REQ.INTL.GEN/CONSTRUCT.</v>
          </cell>
          <cell r="C168" t="str">
            <v xml:space="preserve"> % REQ.GEN.INT./CONSTRUC.</v>
          </cell>
          <cell r="D168" t="str">
            <v/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Z168">
            <v>1</v>
          </cell>
        </row>
        <row r="169">
          <cell r="A169">
            <v>162</v>
          </cell>
          <cell r="B169" t="str">
            <v xml:space="preserve"> CHANGE MODEL LOGIC ?  YES</v>
          </cell>
          <cell r="C169" t="str">
            <v xml:space="preserve"> CAMBIO LOGICA MODELO ? SI</v>
          </cell>
          <cell r="D169" t="str">
            <v xml:space="preserve">=1/NO=0  </v>
          </cell>
          <cell r="E169">
            <v>0</v>
          </cell>
          <cell r="F169" t="str">
            <v/>
          </cell>
        </row>
        <row r="171">
          <cell r="B171" t="str">
            <v xml:space="preserve"> =INTERNAL CALCULATIONS=</v>
          </cell>
          <cell r="C171" t="str">
            <v xml:space="preserve"> =CALCULOS INTERNOS=      </v>
          </cell>
          <cell r="D171" t="str">
            <v/>
          </cell>
        </row>
        <row r="173">
          <cell r="D173" t="str">
            <v/>
          </cell>
          <cell r="E173" t="str">
            <v/>
          </cell>
        </row>
        <row r="174">
          <cell r="B174" t="str">
            <v xml:space="preserve"> SURP(DEFIC)EXCL.264 &amp; 293</v>
          </cell>
          <cell r="C174" t="str">
            <v xml:space="preserve"> SOBR.(DEF.)SIN 264 NI 293</v>
          </cell>
          <cell r="D174">
            <v>0</v>
          </cell>
          <cell r="E174">
            <v>-1327.6896829999987</v>
          </cell>
          <cell r="F174">
            <v>-668.72174618469546</v>
          </cell>
          <cell r="G174">
            <v>5484.8941134159577</v>
          </cell>
          <cell r="H174">
            <v>7805.9347021500034</v>
          </cell>
          <cell r="I174">
            <v>9421.1175037196717</v>
          </cell>
          <cell r="J174">
            <v>11017.086597083802</v>
          </cell>
          <cell r="K174">
            <v>11732.153218831947</v>
          </cell>
          <cell r="L174">
            <v>12886.883965210225</v>
          </cell>
          <cell r="M174">
            <v>14066.021072166313</v>
          </cell>
          <cell r="N174">
            <v>15366.293868009963</v>
          </cell>
          <cell r="O174">
            <v>16493.738050373238</v>
          </cell>
          <cell r="P174">
            <v>17516.930752069089</v>
          </cell>
          <cell r="Q174">
            <v>18567.555552105641</v>
          </cell>
          <cell r="R174">
            <v>0</v>
          </cell>
        </row>
        <row r="175">
          <cell r="B175" t="str">
            <v xml:space="preserve"> BALANCE OWING</v>
          </cell>
          <cell r="C175" t="str">
            <v xml:space="preserve"> SALDO ADEUDADO</v>
          </cell>
          <cell r="D175">
            <v>63.045000000000002</v>
          </cell>
          <cell r="E175">
            <v>1390.7346829999988</v>
          </cell>
          <cell r="F175">
            <v>2059.4564291846941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 xml:space="preserve"> AVAILABLE FUNDS</v>
          </cell>
          <cell r="C176" t="str">
            <v xml:space="preserve"> FONDOS DISPONIBLES</v>
          </cell>
          <cell r="D176">
            <v>0</v>
          </cell>
          <cell r="E176">
            <v>0</v>
          </cell>
          <cell r="F176">
            <v>0</v>
          </cell>
          <cell r="G176">
            <v>3425.4376842312636</v>
          </cell>
          <cell r="H176">
            <v>11231.372386381267</v>
          </cell>
          <cell r="I176">
            <v>20652.489890100936</v>
          </cell>
          <cell r="J176">
            <v>31669.576487184739</v>
          </cell>
          <cell r="K176">
            <v>43401.729706016689</v>
          </cell>
          <cell r="L176">
            <v>56288.613671226914</v>
          </cell>
          <cell r="M176">
            <v>70354.634743393224</v>
          </cell>
          <cell r="N176">
            <v>85720.928611403186</v>
          </cell>
          <cell r="O176">
            <v>102214.66666177643</v>
          </cell>
          <cell r="P176">
            <v>119731.59741384552</v>
          </cell>
          <cell r="Q176">
            <v>138299.15296595116</v>
          </cell>
          <cell r="R176">
            <v>138299.15296595116</v>
          </cell>
        </row>
        <row r="177">
          <cell r="B177" t="str">
            <v xml:space="preserve"> SHORT-TERM LOAN INT.EXP.</v>
          </cell>
          <cell r="C177" t="str">
            <v xml:space="preserve"> GTS.FINANCIEROS(CTO.PLZO)</v>
          </cell>
          <cell r="D177" t="str">
            <v/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Y177" t="str">
            <v/>
          </cell>
        </row>
        <row r="178">
          <cell r="B178" t="str">
            <v xml:space="preserve"> FIXED EXPENSES</v>
          </cell>
          <cell r="C178" t="str">
            <v xml:space="preserve"> GASTOS FIJOS </v>
          </cell>
          <cell r="D178" t="str">
            <v/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</row>
        <row r="179">
          <cell r="B179" t="str">
            <v xml:space="preserve"> 1-%VARIBLES EXPS.f(Sales)</v>
          </cell>
          <cell r="C179" t="str">
            <v xml:space="preserve"> 1-% GASTOS VAR. f(Ventas)</v>
          </cell>
          <cell r="D179" t="str">
            <v/>
          </cell>
          <cell r="E179">
            <v>1</v>
          </cell>
          <cell r="F179">
            <v>0.97</v>
          </cell>
          <cell r="G179">
            <v>0.97</v>
          </cell>
          <cell r="H179">
            <v>0.97</v>
          </cell>
          <cell r="I179">
            <v>0.97</v>
          </cell>
          <cell r="J179">
            <v>0.97</v>
          </cell>
          <cell r="K179">
            <v>0.97</v>
          </cell>
          <cell r="L179">
            <v>0.97</v>
          </cell>
          <cell r="M179">
            <v>0.97</v>
          </cell>
          <cell r="N179">
            <v>0.97</v>
          </cell>
          <cell r="O179">
            <v>0.97</v>
          </cell>
          <cell r="P179">
            <v>0.97</v>
          </cell>
          <cell r="Q179">
            <v>0.97</v>
          </cell>
          <cell r="R179">
            <v>0.97</v>
          </cell>
        </row>
        <row r="180">
          <cell r="B180" t="str">
            <v xml:space="preserve"> SALES W/O SENSIT. ANALIS.</v>
          </cell>
          <cell r="C180" t="str">
            <v xml:space="preserve"> VENTAS SIN SENSIBILIDAD</v>
          </cell>
          <cell r="D180" t="str">
            <v/>
          </cell>
          <cell r="E180">
            <v>4486.7670184999997</v>
          </cell>
          <cell r="F180">
            <v>4804.1872279825975</v>
          </cell>
          <cell r="G180">
            <v>4715.2501463541084</v>
          </cell>
          <cell r="H180">
            <v>5383.7389437003822</v>
          </cell>
          <cell r="I180">
            <v>5694.882328509887</v>
          </cell>
          <cell r="J180">
            <v>6062.5112571263526</v>
          </cell>
          <cell r="K180">
            <v>6445.3109299759853</v>
          </cell>
          <cell r="L180">
            <v>6855.8819503805898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</row>
        <row r="181">
          <cell r="B181" t="str">
            <v xml:space="preserve"> FACTOR FOR TYPE ENTITY</v>
          </cell>
          <cell r="C181" t="str">
            <v xml:space="preserve"> FACTOR PARA TIPO ENTIDAD</v>
          </cell>
          <cell r="D181" t="str">
            <v/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</row>
        <row r="182">
          <cell r="B182" t="str">
            <v xml:space="preserve"> FIXED SALES f(L100.L102)</v>
          </cell>
          <cell r="C182" t="str">
            <v xml:space="preserve"> VENTAS FIJAS f(L100.L102)</v>
          </cell>
          <cell r="D182" t="str">
            <v/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B183" t="str">
            <v xml:space="preserve"> FACTOR TO USE IN L99=2</v>
          </cell>
          <cell r="C183" t="str">
            <v xml:space="preserve"> FACTOR PARA USAR EN L99=2</v>
          </cell>
          <cell r="D183" t="str">
            <v/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 xml:space="preserve"> Z FOR L99=1 OR L99=11</v>
          </cell>
          <cell r="C184" t="str">
            <v xml:space="preserve"> Z PARA L99=1 O L99=11</v>
          </cell>
          <cell r="D184" t="str">
            <v/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 xml:space="preserve"> Z FOR L99=2 OR L99=12</v>
          </cell>
          <cell r="C185" t="str">
            <v xml:space="preserve"> Z PARA L99=2 O L99=12</v>
          </cell>
          <cell r="D185" t="str">
            <v/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B186" t="str">
            <v xml:space="preserve"> Z FOR L99=3 OR L99=13</v>
          </cell>
          <cell r="C186" t="str">
            <v xml:space="preserve"> Z PARA L99=3 O L99=13</v>
          </cell>
          <cell r="D186" t="str">
            <v/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B187" t="str">
            <v xml:space="preserve"> Z FOR L99=4 OR L99=14</v>
          </cell>
          <cell r="C187" t="str">
            <v xml:space="preserve"> Z PARA L99=4 O L99=14</v>
          </cell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B188" t="str">
            <v xml:space="preserve"> Z FOR L99=5 OR L99=15</v>
          </cell>
          <cell r="C188" t="str">
            <v xml:space="preserve"> Z PARA L99=5 O L99=15</v>
          </cell>
          <cell r="D188" t="str">
            <v/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B189" t="str">
            <v xml:space="preserve"> Z FOR L99=6 OR L99=16</v>
          </cell>
          <cell r="C189" t="str">
            <v xml:space="preserve"> Z PARA L99=6 O L99=16</v>
          </cell>
          <cell r="D189" t="str">
            <v/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B190" t="str">
            <v xml:space="preserve"> Z TO BE USED IN SENT.ANAL</v>
          </cell>
          <cell r="C190" t="str">
            <v xml:space="preserve"> Z PARA ANALISIS SENSIBIL.</v>
          </cell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B191" t="str">
            <v xml:space="preserve"> SENSITIVITY OPTION</v>
          </cell>
          <cell r="C191" t="str">
            <v xml:space="preserve"> OPCION SENSIBILIDAD</v>
          </cell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B192" t="str">
            <v xml:space="preserve"> VAR.PR./UNIT#2 YES=0/NO=1</v>
          </cell>
          <cell r="C192" t="str">
            <v xml:space="preserve"> VAR.PREC/UNID#2 SI=0/NO=1</v>
          </cell>
          <cell r="D192" t="str">
            <v/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B193" t="str">
            <v xml:space="preserve"> VAR.PR./UNIT#3 YES=0/NO=1</v>
          </cell>
          <cell r="C193" t="str">
            <v xml:space="preserve"> VAR.PREC/UNID#3 SI=0/NO=1</v>
          </cell>
          <cell r="D193" t="str">
            <v/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B194" t="str">
            <v xml:space="preserve"> VAR.PR./UNIT#4 YES=0/NO=1</v>
          </cell>
          <cell r="C194" t="str">
            <v xml:space="preserve"> VAR.PREC/UNID#4 SI=0/NO=1</v>
          </cell>
          <cell r="D194" t="str">
            <v/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B195" t="str">
            <v xml:space="preserve">  TOTAL LOAN #1</v>
          </cell>
          <cell r="C195" t="str">
            <v xml:space="preserve">  TOTAL PRESTAMO #1</v>
          </cell>
          <cell r="D195">
            <v>0</v>
          </cell>
        </row>
        <row r="196">
          <cell r="B196" t="str">
            <v xml:space="preserve"> IDB LOAN #1CALCS(Counter)</v>
          </cell>
          <cell r="C196" t="str">
            <v xml:space="preserve"> PTMO.BID#1-CALC(Contador)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</row>
        <row r="197">
          <cell r="B197" t="str">
            <v xml:space="preserve"> AMORT.1st.SEMESTER</v>
          </cell>
          <cell r="C197" t="str">
            <v xml:space="preserve"> AMORTIZAZION 1er.SEMESTRE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</row>
        <row r="198">
          <cell r="B198" t="str">
            <v xml:space="preserve"> AMORT.2nd.SEMESTER</v>
          </cell>
          <cell r="C198" t="str">
            <v xml:space="preserve"> AMORTIZACION 2do.SEMESTRE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</row>
        <row r="199">
          <cell r="B199" t="str">
            <v xml:space="preserve"> VALUE FOR INTEREST</v>
          </cell>
          <cell r="C199" t="str">
            <v xml:space="preserve"> VALOR PARA INTERES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</row>
        <row r="200">
          <cell r="B200" t="str">
            <v xml:space="preserve"> FIV COUNTER </v>
          </cell>
          <cell r="C200" t="str">
            <v xml:space="preserve"> CONTADOR FIV</v>
          </cell>
          <cell r="D200" t="e">
            <v>#REF!</v>
          </cell>
        </row>
        <row r="201">
          <cell r="B201" t="str">
            <v xml:space="preserve"> INTEREST (Construction)</v>
          </cell>
          <cell r="C201" t="str">
            <v xml:space="preserve"> INTERESES (Construccion)  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</row>
        <row r="202">
          <cell r="B202" t="str">
            <v xml:space="preserve"> COMMITMENT FEE</v>
          </cell>
          <cell r="C202" t="str">
            <v xml:space="preserve"> COMISION CREDITO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</row>
        <row r="203">
          <cell r="B203" t="str">
            <v xml:space="preserve"> FIV  </v>
          </cell>
          <cell r="C203" t="str">
            <v xml:space="preserve"> FIV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</row>
        <row r="204">
          <cell r="B204" t="str">
            <v xml:space="preserve"> INTEREST (Operations)</v>
          </cell>
          <cell r="C204" t="str">
            <v xml:space="preserve"> INTERESES (Operaciones)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</row>
        <row r="205">
          <cell r="B205" t="str">
            <v xml:space="preserve"> TOTAL LOAN AMORTIZ.#1</v>
          </cell>
          <cell r="C205" t="str">
            <v xml:space="preserve"> TOTAL AMORTIZ.PTMO.BID #1</v>
          </cell>
          <cell r="D205">
            <v>0</v>
          </cell>
          <cell r="E205">
            <v>0</v>
          </cell>
          <cell r="F205">
            <v>0</v>
          </cell>
          <cell r="K205">
            <v>0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</row>
        <row r="206">
          <cell r="B206" t="str">
            <v xml:space="preserve">  TOTAL LOAN #2</v>
          </cell>
          <cell r="C206" t="str">
            <v xml:space="preserve">  TOTAL PRESTAMO #2</v>
          </cell>
          <cell r="D206">
            <v>0</v>
          </cell>
        </row>
        <row r="207">
          <cell r="B207" t="str">
            <v xml:space="preserve"> LOAN BID #2CALCS(Counter)</v>
          </cell>
          <cell r="C207" t="str">
            <v xml:space="preserve"> PTMO.BID#2-CALC(Contador)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</row>
        <row r="208">
          <cell r="B208" t="str">
            <v xml:space="preserve"> AMORT.1st.SEMESTER</v>
          </cell>
          <cell r="C208" t="str">
            <v xml:space="preserve"> AMORTIZAZION 1er.SEMESTRE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</row>
        <row r="209">
          <cell r="B209" t="str">
            <v xml:space="preserve"> AMORT.2nd.SEMESTER</v>
          </cell>
          <cell r="C209" t="str">
            <v xml:space="preserve"> AMORTIZACION 2do.SEMESTRE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</row>
        <row r="210">
          <cell r="B210" t="str">
            <v xml:space="preserve"> VALUE FOR INTEREST</v>
          </cell>
          <cell r="C210" t="str">
            <v xml:space="preserve"> VALOR PARA INTERES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</row>
        <row r="211">
          <cell r="B211" t="str">
            <v xml:space="preserve"> FIV COUNTER </v>
          </cell>
          <cell r="C211" t="str">
            <v xml:space="preserve"> CONTADOR FIV</v>
          </cell>
          <cell r="D211" t="e">
            <v>#REF!</v>
          </cell>
        </row>
        <row r="212">
          <cell r="B212" t="str">
            <v xml:space="preserve"> INTEREST (Construction)</v>
          </cell>
          <cell r="C212" t="str">
            <v xml:space="preserve"> INTERESES (Construccion)  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</row>
        <row r="213">
          <cell r="B213" t="str">
            <v xml:space="preserve"> COMMITMENT FEE</v>
          </cell>
          <cell r="C213" t="str">
            <v xml:space="preserve"> COMISION CREDITO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</row>
        <row r="214">
          <cell r="B214" t="str">
            <v xml:space="preserve"> FIV</v>
          </cell>
          <cell r="C214" t="str">
            <v xml:space="preserve"> FIV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</row>
        <row r="215">
          <cell r="B215" t="str">
            <v xml:space="preserve"> INTEREST (Operations)</v>
          </cell>
          <cell r="C215" t="str">
            <v xml:space="preserve"> INTERESES (Operaciones)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</row>
        <row r="216">
          <cell r="B216" t="str">
            <v xml:space="preserve"> TOTAL LOAN AMORTIZ.#2</v>
          </cell>
          <cell r="C216" t="str">
            <v xml:space="preserve"> TOTAL AMORTIZ.PTMO.#2 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</row>
        <row r="217">
          <cell r="B217" t="str">
            <v xml:space="preserve">  TOTAL LOAN #3</v>
          </cell>
          <cell r="C217" t="str">
            <v xml:space="preserve">  TOTAL PRESTAMO #3</v>
          </cell>
          <cell r="D217">
            <v>0</v>
          </cell>
        </row>
        <row r="218">
          <cell r="B218" t="str">
            <v xml:space="preserve"> OTHERLOAN#3CALCS(Counter)</v>
          </cell>
          <cell r="C218" t="str">
            <v xml:space="preserve"> OTRO PTMO#3CALC(Contador)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</row>
        <row r="219">
          <cell r="B219" t="str">
            <v xml:space="preserve"> AMORT.1st.SEMESTER</v>
          </cell>
          <cell r="C219" t="str">
            <v xml:space="preserve"> AMORTIZAZION 1er.SEMESTRE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</row>
        <row r="220">
          <cell r="B220" t="str">
            <v xml:space="preserve"> AMORT.2nd.SEMESTER</v>
          </cell>
          <cell r="C220" t="str">
            <v xml:space="preserve"> AMORTIZACION 2do.SEMESTRE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</row>
        <row r="221">
          <cell r="B221" t="str">
            <v xml:space="preserve"> VALUE FOR INTEREST</v>
          </cell>
          <cell r="C221" t="str">
            <v xml:space="preserve"> VALOR PARA INTERES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</row>
        <row r="222">
          <cell r="B222" t="str">
            <v xml:space="preserve"> INTEREST (Construction)</v>
          </cell>
          <cell r="C222" t="str">
            <v xml:space="preserve"> INTERESES (Construccion)  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</row>
        <row r="223">
          <cell r="B223" t="str">
            <v xml:space="preserve"> COMMITMENT FEE</v>
          </cell>
          <cell r="C223" t="str">
            <v xml:space="preserve"> COMISION CREDITO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</row>
        <row r="224">
          <cell r="B224" t="str">
            <v xml:space="preserve"> INTEREST (Operations)</v>
          </cell>
          <cell r="C224" t="str">
            <v xml:space="preserve"> INTERESES (Operaciones) 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B225" t="str">
            <v xml:space="preserve"> TOTAL LOAN AMORTIZ.#3</v>
          </cell>
          <cell r="C225" t="str">
            <v xml:space="preserve"> TOTAL AMORTIZ.PTMO.#3 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</row>
        <row r="226">
          <cell r="B226" t="str">
            <v/>
          </cell>
          <cell r="C226" t="str">
            <v xml:space="preserve"> TITULO</v>
          </cell>
          <cell r="D226" t="str">
            <v>D</v>
          </cell>
          <cell r="E226" t="str">
            <v>E</v>
          </cell>
          <cell r="F226" t="str">
            <v>F</v>
          </cell>
          <cell r="G226" t="str">
            <v>G</v>
          </cell>
          <cell r="H226" t="str">
            <v>H</v>
          </cell>
          <cell r="I226" t="str">
            <v>I</v>
          </cell>
          <cell r="J226" t="str">
            <v>J</v>
          </cell>
          <cell r="K226" t="str">
            <v>K</v>
          </cell>
          <cell r="L226" t="str">
            <v>L</v>
          </cell>
          <cell r="M226" t="str">
            <v>L</v>
          </cell>
          <cell r="N226" t="str">
            <v>L</v>
          </cell>
          <cell r="O226" t="str">
            <v>L</v>
          </cell>
          <cell r="P226" t="str">
            <v>L</v>
          </cell>
          <cell r="Q226" t="str">
            <v>L</v>
          </cell>
          <cell r="R226" t="str">
            <v>L</v>
          </cell>
          <cell r="Y226" t="str">
            <v>flag</v>
          </cell>
          <cell r="Z226" t="str">
            <v>flag 2</v>
          </cell>
        </row>
        <row r="228">
          <cell r="C228" t="str">
            <v xml:space="preserve">HONDURAS </v>
          </cell>
          <cell r="Y228">
            <v>1</v>
          </cell>
          <cell r="Z228">
            <v>2</v>
          </cell>
        </row>
        <row r="229">
          <cell r="C229" t="str">
            <v>EMPRESA NACIONAL DE ENERGIA ELECTRICA (ENEE)</v>
          </cell>
          <cell r="Y229">
            <v>1</v>
          </cell>
        </row>
        <row r="230">
          <cell r="C230" t="str">
            <v>PROYECCION ESTADO DE RESULTADOS  - DATOS FISICOS</v>
          </cell>
          <cell r="Y230">
            <v>1</v>
          </cell>
          <cell r="Z230">
            <v>2</v>
          </cell>
        </row>
        <row r="231">
          <cell r="C231" t="str">
            <v xml:space="preserve">  (expresado en millones de Lps. corrientes)</v>
          </cell>
          <cell r="Y231">
            <v>1</v>
          </cell>
        </row>
        <row r="232">
          <cell r="D232" t="str">
            <v>Real  2002</v>
          </cell>
          <cell r="E232" t="str">
            <v>Real 2003</v>
          </cell>
          <cell r="F232">
            <v>2004</v>
          </cell>
          <cell r="G232">
            <v>2005</v>
          </cell>
          <cell r="H232">
            <v>2006</v>
          </cell>
          <cell r="I232">
            <v>2007</v>
          </cell>
          <cell r="J232">
            <v>2008</v>
          </cell>
          <cell r="K232">
            <v>2009</v>
          </cell>
          <cell r="L232">
            <v>2010</v>
          </cell>
          <cell r="M232">
            <v>2011</v>
          </cell>
          <cell r="N232">
            <v>2012</v>
          </cell>
          <cell r="O232">
            <v>2013</v>
          </cell>
          <cell r="P232">
            <v>2014</v>
          </cell>
          <cell r="Q232">
            <v>2015</v>
          </cell>
          <cell r="R232">
            <v>2016</v>
          </cell>
          <cell r="Y232">
            <v>1</v>
          </cell>
          <cell r="Z232">
            <v>2</v>
          </cell>
        </row>
        <row r="233">
          <cell r="C233" t="str">
            <v>Tipo de Cambio a fin año 1 u$s = a Lps.</v>
          </cell>
          <cell r="D233">
            <v>16.920000000000002</v>
          </cell>
          <cell r="E233">
            <v>17.75</v>
          </cell>
          <cell r="F233">
            <v>18.591684799999999</v>
          </cell>
          <cell r="G233">
            <v>19.302749999999996</v>
          </cell>
          <cell r="H233">
            <v>19.693462499999999</v>
          </cell>
          <cell r="I233">
            <v>19.978875000000002</v>
          </cell>
          <cell r="J233">
            <v>19.978875000000002</v>
          </cell>
          <cell r="K233">
            <v>19.978875000000002</v>
          </cell>
          <cell r="L233">
            <v>19.978875000000002</v>
          </cell>
          <cell r="M233">
            <v>19.978875000000002</v>
          </cell>
          <cell r="N233">
            <v>19.978875000000002</v>
          </cell>
          <cell r="O233">
            <v>19.978875000000002</v>
          </cell>
          <cell r="P233">
            <v>19.978875000000002</v>
          </cell>
          <cell r="Q233">
            <v>19.978875000000002</v>
          </cell>
          <cell r="R233">
            <v>19.978875000000002</v>
          </cell>
        </row>
        <row r="234">
          <cell r="C234" t="str">
            <v>Tipo de Cambio promedio año 1 u$s = a Lps.</v>
          </cell>
          <cell r="D234">
            <v>16.43</v>
          </cell>
          <cell r="E234">
            <v>17.3</v>
          </cell>
          <cell r="F234">
            <v>18.100000000000001</v>
          </cell>
          <cell r="G234">
            <v>18.649999999999999</v>
          </cell>
          <cell r="H234">
            <v>19.0275</v>
          </cell>
          <cell r="I234">
            <v>19.0275</v>
          </cell>
          <cell r="J234">
            <v>19.0275</v>
          </cell>
          <cell r="K234">
            <v>19.0275</v>
          </cell>
          <cell r="L234">
            <v>19.0275</v>
          </cell>
          <cell r="M234">
            <v>19.0275</v>
          </cell>
          <cell r="N234">
            <v>19.0275</v>
          </cell>
          <cell r="O234">
            <v>19.0275</v>
          </cell>
          <cell r="P234">
            <v>19.0275</v>
          </cell>
          <cell r="Q234">
            <v>19.0275</v>
          </cell>
          <cell r="R234">
            <v>19.0275</v>
          </cell>
        </row>
        <row r="235">
          <cell r="C235" t="str">
            <v xml:space="preserve">  % de Inflación anual </v>
          </cell>
          <cell r="D235">
            <v>8.1000000000000003E-2</v>
          </cell>
          <cell r="E235">
            <v>6.8000000000000005E-2</v>
          </cell>
          <cell r="F235">
            <v>7.0000000000000007E-2</v>
          </cell>
          <cell r="G235">
            <v>8.8000000000000009E-2</v>
          </cell>
          <cell r="H235">
            <v>7.400000000000001E-2</v>
          </cell>
          <cell r="I235">
            <v>6.0999999999999999E-2</v>
          </cell>
          <cell r="J235">
            <v>4.5999999999999999E-2</v>
          </cell>
          <cell r="K235">
            <v>0.04</v>
          </cell>
          <cell r="L235">
            <v>0.04</v>
          </cell>
          <cell r="M235">
            <v>0.04</v>
          </cell>
          <cell r="N235">
            <v>0.04</v>
          </cell>
          <cell r="O235">
            <v>0.04</v>
          </cell>
          <cell r="P235">
            <v>0.04</v>
          </cell>
          <cell r="Q235">
            <v>0.04</v>
          </cell>
          <cell r="R235">
            <v>0.04</v>
          </cell>
        </row>
        <row r="237">
          <cell r="B237" t="str">
            <v xml:space="preserve">     OPERATING DATA</v>
          </cell>
          <cell r="C237" t="str">
            <v xml:space="preserve"> DATOS DE OPERACION</v>
          </cell>
          <cell r="D237" t="str">
            <v/>
          </cell>
          <cell r="E237" t="str">
            <v/>
          </cell>
          <cell r="Y237" t="e">
            <v>#REF!</v>
          </cell>
          <cell r="Z237">
            <v>2</v>
          </cell>
        </row>
        <row r="238">
          <cell r="B238" t="str">
            <v xml:space="preserve"> # EMPLOYEES</v>
          </cell>
          <cell r="C238" t="str">
            <v>Cantidad de Empleados</v>
          </cell>
          <cell r="D238">
            <v>2743</v>
          </cell>
          <cell r="E238">
            <v>2792</v>
          </cell>
          <cell r="F238">
            <v>2792</v>
          </cell>
          <cell r="G238">
            <v>2792</v>
          </cell>
          <cell r="H238">
            <v>2792</v>
          </cell>
          <cell r="I238">
            <v>2792</v>
          </cell>
          <cell r="J238">
            <v>2792</v>
          </cell>
          <cell r="K238">
            <v>2792</v>
          </cell>
          <cell r="L238">
            <v>2792</v>
          </cell>
          <cell r="M238">
            <v>2792</v>
          </cell>
          <cell r="N238">
            <v>2792</v>
          </cell>
          <cell r="O238">
            <v>2792</v>
          </cell>
          <cell r="P238">
            <v>2792</v>
          </cell>
          <cell r="Q238">
            <v>2792</v>
          </cell>
          <cell r="R238">
            <v>2792</v>
          </cell>
          <cell r="Y238">
            <v>25079</v>
          </cell>
          <cell r="Z238">
            <v>1</v>
          </cell>
        </row>
        <row r="239">
          <cell r="E239" t="str">
            <v/>
          </cell>
        </row>
        <row r="240">
          <cell r="C240" t="str">
            <v xml:space="preserve">Índice de Cobertura Eléctrica  </v>
          </cell>
          <cell r="D240">
            <v>0.60129999999999995</v>
          </cell>
          <cell r="E240">
            <v>0.62090000000000001</v>
          </cell>
          <cell r="F240">
            <v>0.64570000000000005</v>
          </cell>
          <cell r="G240">
            <v>0.66500000000000004</v>
          </cell>
          <cell r="H240">
            <v>0.69599999999999995</v>
          </cell>
          <cell r="I240">
            <v>0.72099999999999997</v>
          </cell>
          <cell r="J240">
            <v>0.73</v>
          </cell>
          <cell r="K240">
            <v>0.75</v>
          </cell>
          <cell r="L240">
            <v>0.77</v>
          </cell>
          <cell r="M240">
            <v>0.77</v>
          </cell>
          <cell r="N240">
            <v>0.77</v>
          </cell>
          <cell r="O240">
            <v>0.77</v>
          </cell>
          <cell r="P240">
            <v>0.77</v>
          </cell>
          <cell r="Q240">
            <v>0.77</v>
          </cell>
          <cell r="R240">
            <v>0.77</v>
          </cell>
          <cell r="Y240">
            <v>25079</v>
          </cell>
        </row>
        <row r="241">
          <cell r="C241" t="str">
            <v>Demanda Máxima                       MW</v>
          </cell>
          <cell r="D241">
            <v>798</v>
          </cell>
          <cell r="E241">
            <v>856.5</v>
          </cell>
          <cell r="F241">
            <v>920.5</v>
          </cell>
          <cell r="G241">
            <v>1032.6268338384564</v>
          </cell>
          <cell r="H241">
            <v>1118.4807749678571</v>
          </cell>
          <cell r="I241">
            <v>1162.9603752243279</v>
          </cell>
          <cell r="J241">
            <v>1220.2509907777935</v>
          </cell>
          <cell r="K241">
            <v>1281.392571783309</v>
          </cell>
          <cell r="L241">
            <v>1346.6725921000261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</row>
        <row r="242">
          <cell r="B242" t="str">
            <v xml:space="preserve"> GWH HIDRO GENERATION</v>
          </cell>
          <cell r="C242" t="str">
            <v>Generación ENEE .- Hidro          GWh</v>
          </cell>
          <cell r="D242">
            <v>1609.8</v>
          </cell>
          <cell r="E242">
            <v>1741.5</v>
          </cell>
          <cell r="F242">
            <v>1355.3796199999999</v>
          </cell>
          <cell r="G242">
            <v>1765.3115999999998</v>
          </cell>
          <cell r="H242">
            <v>2151.1577000000002</v>
          </cell>
          <cell r="I242">
            <v>2146.1307999999999</v>
          </cell>
          <cell r="J242">
            <v>2162.9526000000001</v>
          </cell>
          <cell r="K242">
            <v>2304.9215999999997</v>
          </cell>
          <cell r="L242">
            <v>2428.3215000000005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Y242" t="e">
            <v>#REF!</v>
          </cell>
          <cell r="Z242">
            <v>1</v>
          </cell>
        </row>
        <row r="243">
          <cell r="C243" t="str">
            <v>Generación Privada.- Hidro         GWh</v>
          </cell>
          <cell r="G243">
            <v>200.99048178932986</v>
          </cell>
          <cell r="H243">
            <v>314.93448371288582</v>
          </cell>
          <cell r="I243">
            <v>366.34491925914085</v>
          </cell>
          <cell r="J243">
            <v>614.49945100000014</v>
          </cell>
          <cell r="K243">
            <v>926.78839100000005</v>
          </cell>
          <cell r="L243">
            <v>1058.1558210000001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</row>
        <row r="244">
          <cell r="C244" t="str">
            <v>Nacaome                                     GWh</v>
          </cell>
          <cell r="G244">
            <v>50.227874433443993</v>
          </cell>
          <cell r="H244">
            <v>48.067044433443996</v>
          </cell>
          <cell r="I244">
            <v>46.687404433443994</v>
          </cell>
          <cell r="J244">
            <v>48.577694433443995</v>
          </cell>
          <cell r="K244">
            <v>46.088417433444</v>
          </cell>
          <cell r="L244">
            <v>48.516084433444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</row>
        <row r="245">
          <cell r="C245" t="str">
            <v>Biomasa Privada                         GWh</v>
          </cell>
          <cell r="G245">
            <v>151.35650473999999</v>
          </cell>
          <cell r="H245">
            <v>168.65977400999998</v>
          </cell>
          <cell r="I245">
            <v>168.66012870999998</v>
          </cell>
          <cell r="J245">
            <v>168.66040663000001</v>
          </cell>
          <cell r="K245">
            <v>168.66052715999999</v>
          </cell>
          <cell r="L245">
            <v>168.66042572999999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</row>
        <row r="246">
          <cell r="B246" t="str">
            <v xml:space="preserve"> GWH THERMAL GENERATION</v>
          </cell>
          <cell r="C246" t="str">
            <v>Generación ENEE - Termico      GWh</v>
          </cell>
          <cell r="D246">
            <v>9.8000000000000007</v>
          </cell>
          <cell r="E246">
            <v>31.832000000000001</v>
          </cell>
          <cell r="F246">
            <v>12.703275919999999</v>
          </cell>
          <cell r="G246">
            <v>0.69711099999999993</v>
          </cell>
          <cell r="H246">
            <v>0</v>
          </cell>
          <cell r="I246">
            <v>0.81931969999999998</v>
          </cell>
          <cell r="J246">
            <v>0</v>
          </cell>
          <cell r="K246">
            <v>0</v>
          </cell>
          <cell r="L246">
            <v>0.34659229999999996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Y246" t="e">
            <v>#REF!</v>
          </cell>
          <cell r="Z246">
            <v>1</v>
          </cell>
        </row>
        <row r="247">
          <cell r="C247" t="str">
            <v>Termica Privada                          GWh</v>
          </cell>
          <cell r="G247">
            <v>3936.6640449999995</v>
          </cell>
          <cell r="H247">
            <v>3687.8640640000003</v>
          </cell>
          <cell r="I247">
            <v>3962.8555699999997</v>
          </cell>
          <cell r="J247">
            <v>4039.6169973000001</v>
          </cell>
          <cell r="K247">
            <v>3932.1471199999996</v>
          </cell>
          <cell r="L247">
            <v>3958.4515499999998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</row>
        <row r="248">
          <cell r="C248" t="str">
            <v xml:space="preserve">Arrendamientos                           GWh </v>
          </cell>
          <cell r="D248">
            <v>507.5</v>
          </cell>
          <cell r="E248">
            <v>707.8</v>
          </cell>
          <cell r="F248">
            <v>570.20582012</v>
          </cell>
          <cell r="G248">
            <v>42.391199999999998</v>
          </cell>
          <cell r="H248">
            <v>0</v>
          </cell>
          <cell r="I248">
            <v>0</v>
          </cell>
          <cell r="J248">
            <v>17.629424</v>
          </cell>
          <cell r="K248">
            <v>27.197929999999999</v>
          </cell>
          <cell r="L248">
            <v>92.827500000000001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</row>
        <row r="249">
          <cell r="C249" t="str">
            <v>Interconexion                               GWh</v>
          </cell>
          <cell r="G249">
            <v>172.58500000000001</v>
          </cell>
          <cell r="H249">
            <v>168.023</v>
          </cell>
          <cell r="I249">
            <v>170.39400000000001</v>
          </cell>
          <cell r="J249">
            <v>168.886</v>
          </cell>
          <cell r="K249">
            <v>169.11599999999999</v>
          </cell>
          <cell r="L249">
            <v>168.98699999999999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</row>
        <row r="250">
          <cell r="B250" t="str">
            <v xml:space="preserve"> GWH PURCHASED</v>
          </cell>
          <cell r="C250" t="str">
            <v>Generacion Total Disponible       GWh</v>
          </cell>
          <cell r="D250">
            <v>2367.8000000000002</v>
          </cell>
          <cell r="E250">
            <v>2470.3000000000002</v>
          </cell>
          <cell r="F250">
            <v>3283.9456605500004</v>
          </cell>
          <cell r="G250">
            <v>6320.2238169627735</v>
          </cell>
          <cell r="H250">
            <v>6538.706066156331</v>
          </cell>
          <cell r="I250">
            <v>6861.8921421025843</v>
          </cell>
          <cell r="J250">
            <v>7220.8225733634445</v>
          </cell>
          <cell r="K250">
            <v>7574.9199855934439</v>
          </cell>
          <cell r="L250">
            <v>7924.2664734634445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Y250" t="e">
            <v>#REF!</v>
          </cell>
          <cell r="Z250">
            <v>1</v>
          </cell>
        </row>
        <row r="252">
          <cell r="C252" t="str">
            <v>Consumo Propio ENEE             GWh</v>
          </cell>
          <cell r="D252">
            <v>9.4689999999999994</v>
          </cell>
          <cell r="E252">
            <v>12</v>
          </cell>
          <cell r="F252">
            <v>9.4689999999999994</v>
          </cell>
          <cell r="G252">
            <v>9.9879999999999995</v>
          </cell>
          <cell r="H252">
            <v>9.9879999999999995</v>
          </cell>
          <cell r="I252">
            <v>9.9879999999999995</v>
          </cell>
          <cell r="J252">
            <v>9.9879999999999995</v>
          </cell>
          <cell r="K252">
            <v>9.9879999999999995</v>
          </cell>
          <cell r="L252">
            <v>9.9879999999999995</v>
          </cell>
          <cell r="M252">
            <v>9.9879999999999995</v>
          </cell>
          <cell r="N252">
            <v>9.9879999999999995</v>
          </cell>
          <cell r="O252">
            <v>9.9879999999999995</v>
          </cell>
          <cell r="P252">
            <v>9.9879999999999995</v>
          </cell>
          <cell r="Q252">
            <v>9.9879999999999995</v>
          </cell>
          <cell r="R252">
            <v>9.9879999999999995</v>
          </cell>
        </row>
        <row r="253">
          <cell r="C253" t="str">
            <v>Consumo HECO Y ELCATEX   GWh</v>
          </cell>
          <cell r="D253" t="str">
            <v/>
          </cell>
          <cell r="E253" t="str">
            <v/>
          </cell>
          <cell r="F253" t="str">
            <v/>
          </cell>
          <cell r="G253">
            <v>164.3167265321951</v>
          </cell>
          <cell r="H253">
            <v>178.45550746970397</v>
          </cell>
          <cell r="I253">
            <v>191.16287118625215</v>
          </cell>
          <cell r="J253">
            <v>197.23110261594042</v>
          </cell>
          <cell r="K253">
            <v>199.20341364209983</v>
          </cell>
          <cell r="L253">
            <v>201.19544777852082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</row>
        <row r="254">
          <cell r="B254" t="str">
            <v xml:space="preserve"> TOT.GENERAT.&amp; PURCHASES</v>
          </cell>
          <cell r="C254" t="str">
            <v>Generacion Disponible ENEE    GWh</v>
          </cell>
          <cell r="D254">
            <v>4494.8999999999996</v>
          </cell>
          <cell r="E254">
            <v>4951.4320000000007</v>
          </cell>
          <cell r="F254">
            <v>5222.2343765900005</v>
          </cell>
          <cell r="G254">
            <v>6155.9070904305781</v>
          </cell>
          <cell r="H254">
            <v>6360.2505586866273</v>
          </cell>
          <cell r="I254">
            <v>6670.7292709163321</v>
          </cell>
          <cell r="J254">
            <v>7023.591470747504</v>
          </cell>
          <cell r="K254">
            <v>7375.7165719513441</v>
          </cell>
          <cell r="L254">
            <v>7723.0710256849234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Y254" t="e">
            <v>#REF!</v>
          </cell>
        </row>
        <row r="256">
          <cell r="B256" t="str">
            <v xml:space="preserve"> GWH DEMAND</v>
          </cell>
          <cell r="C256" t="str">
            <v>% DE PERDIDAS</v>
          </cell>
          <cell r="D256">
            <v>0.21065763420765748</v>
          </cell>
          <cell r="E256">
            <v>0.22724336016772784</v>
          </cell>
          <cell r="F256">
            <v>0.23337950725030021</v>
          </cell>
          <cell r="G256">
            <v>0.32416636672971599</v>
          </cell>
          <cell r="H256">
            <v>0.30495975854875024</v>
          </cell>
          <cell r="I256">
            <v>0.2636405795909243</v>
          </cell>
          <cell r="J256">
            <v>0.22734802501566151</v>
          </cell>
          <cell r="K256">
            <v>0.19275987844723397</v>
          </cell>
          <cell r="L256">
            <v>0.15623504520776144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Y256" t="e">
            <v>#REF!</v>
          </cell>
          <cell r="Z256">
            <v>1</v>
          </cell>
        </row>
        <row r="258">
          <cell r="B258" t="str">
            <v xml:space="preserve"> ANUAL AVER.# CONSUMERS</v>
          </cell>
          <cell r="C258" t="str">
            <v>Cantidad de Usuarios a fin del año</v>
          </cell>
          <cell r="D258">
            <v>744707</v>
          </cell>
          <cell r="E258">
            <v>807612</v>
          </cell>
          <cell r="F258">
            <v>835345</v>
          </cell>
          <cell r="G258">
            <v>885465.70000000007</v>
          </cell>
          <cell r="H258">
            <v>938593.64200000011</v>
          </cell>
          <cell r="I258">
            <v>994909.26052000013</v>
          </cell>
          <cell r="J258">
            <v>1054603.8161512001</v>
          </cell>
          <cell r="K258">
            <v>1117880.0451202721</v>
          </cell>
          <cell r="L258">
            <v>1184952.8478274886</v>
          </cell>
          <cell r="M258">
            <v>1256050.0186971379</v>
          </cell>
          <cell r="N258">
            <v>1331413.0198189663</v>
          </cell>
          <cell r="O258">
            <v>1411297.8010081043</v>
          </cell>
          <cell r="P258">
            <v>1495975.6690685907</v>
          </cell>
          <cell r="Q258">
            <v>1585734.2092127062</v>
          </cell>
          <cell r="R258">
            <v>1680878.2617654686</v>
          </cell>
          <cell r="Y258" t="str">
            <v/>
          </cell>
          <cell r="Z258">
            <v>1</v>
          </cell>
        </row>
        <row r="259">
          <cell r="E259" t="str">
            <v/>
          </cell>
          <cell r="F259" t="str">
            <v/>
          </cell>
          <cell r="H259" t="str">
            <v>REAL</v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B260" t="str">
            <v xml:space="preserve">       REVENUES</v>
          </cell>
          <cell r="C260" t="str">
            <v>GWh  VENDIDOS</v>
          </cell>
          <cell r="D260" t="str">
            <v/>
          </cell>
          <cell r="H260">
            <v>2006</v>
          </cell>
          <cell r="I260">
            <v>2007</v>
          </cell>
          <cell r="J260">
            <v>2008</v>
          </cell>
          <cell r="K260">
            <v>2009</v>
          </cell>
          <cell r="L260">
            <v>2010</v>
          </cell>
          <cell r="M260">
            <v>2011</v>
          </cell>
          <cell r="N260">
            <v>2012</v>
          </cell>
          <cell r="O260">
            <v>2013</v>
          </cell>
          <cell r="P260">
            <v>2014</v>
          </cell>
          <cell r="Q260">
            <v>2015</v>
          </cell>
          <cell r="Y260">
            <v>1</v>
          </cell>
          <cell r="Z260">
            <v>2</v>
          </cell>
        </row>
        <row r="261">
          <cell r="B261" t="str">
            <v xml:space="preserve"> GWH #1 SOLD</v>
          </cell>
          <cell r="C261" t="str">
            <v>Residencial</v>
          </cell>
          <cell r="D261">
            <v>1497.558</v>
          </cell>
          <cell r="E261">
            <v>1539.5538750000001</v>
          </cell>
          <cell r="F261">
            <v>1583.7527250000001</v>
          </cell>
          <cell r="G261">
            <v>1678.1753590000001</v>
          </cell>
          <cell r="H261">
            <v>1807.143065</v>
          </cell>
          <cell r="I261">
            <v>1953.3301628959873</v>
          </cell>
          <cell r="J261">
            <v>2121.8904304551329</v>
          </cell>
          <cell r="K261">
            <v>2304.7503012491102</v>
          </cell>
          <cell r="L261">
            <v>2497.3791535054065</v>
          </cell>
          <cell r="M261">
            <v>2699.0542057276903</v>
          </cell>
          <cell r="N261">
            <v>2910.7560572745892</v>
          </cell>
          <cell r="O261">
            <v>3107.4375288780625</v>
          </cell>
          <cell r="P261">
            <v>3298.6212753124387</v>
          </cell>
          <cell r="Q261">
            <v>3496.6962182421394</v>
          </cell>
          <cell r="R261">
            <v>0</v>
          </cell>
          <cell r="Y261" t="e">
            <v>#REF!</v>
          </cell>
          <cell r="Z261">
            <v>3</v>
          </cell>
        </row>
        <row r="262">
          <cell r="B262" t="str">
            <v xml:space="preserve"> GWH #2 SOLD</v>
          </cell>
          <cell r="C262" t="str">
            <v>Comercial</v>
          </cell>
          <cell r="D262">
            <v>795.48900000000003</v>
          </cell>
          <cell r="E262">
            <v>887.62699999999995</v>
          </cell>
          <cell r="F262">
            <v>891.37751500000013</v>
          </cell>
          <cell r="G262">
            <v>945.69763499999999</v>
          </cell>
          <cell r="H262">
            <v>1052.09827</v>
          </cell>
          <cell r="I262">
            <v>1140.26508697329</v>
          </cell>
          <cell r="J262">
            <v>1239.4810269235199</v>
          </cell>
          <cell r="K262">
            <v>1350.9482922498205</v>
          </cell>
          <cell r="L262">
            <v>1471.3202958653528</v>
          </cell>
          <cell r="M262">
            <v>1598.8233081252217</v>
          </cell>
          <cell r="N262">
            <v>1733.5883400725904</v>
          </cell>
          <cell r="O262">
            <v>1850.475623240538</v>
          </cell>
          <cell r="P262">
            <v>1958.9070468892767</v>
          </cell>
          <cell r="Q262">
            <v>2071.1639908942566</v>
          </cell>
          <cell r="R262">
            <v>0</v>
          </cell>
          <cell r="Y262" t="e">
            <v>#REF!</v>
          </cell>
          <cell r="Z262">
            <v>3</v>
          </cell>
        </row>
        <row r="263">
          <cell r="B263" t="str">
            <v xml:space="preserve"> GWH #3 SOLD</v>
          </cell>
          <cell r="C263" t="str">
            <v xml:space="preserve">Industrial </v>
          </cell>
          <cell r="D263">
            <v>614.89800000000002</v>
          </cell>
          <cell r="E263">
            <v>627.88199999999995</v>
          </cell>
          <cell r="F263">
            <v>639.27476899999999</v>
          </cell>
          <cell r="G263">
            <v>610.87733967999998</v>
          </cell>
          <cell r="H263">
            <v>610.58023100000003</v>
          </cell>
          <cell r="I263">
            <v>671.18238177036289</v>
          </cell>
          <cell r="J263">
            <v>739.86118903365798</v>
          </cell>
          <cell r="K263">
            <v>823.40930222822067</v>
          </cell>
          <cell r="L263">
            <v>910.12670594311919</v>
          </cell>
          <cell r="M263">
            <v>1002.8545697531372</v>
          </cell>
          <cell r="N263">
            <v>1101.7269962011233</v>
          </cell>
          <cell r="O263">
            <v>1181.6599854322565</v>
          </cell>
          <cell r="P263">
            <v>1252.1307212415454</v>
          </cell>
          <cell r="Q263">
            <v>1325.4752222970901</v>
          </cell>
          <cell r="R263">
            <v>0</v>
          </cell>
          <cell r="Y263" t="e">
            <v>#REF!</v>
          </cell>
          <cell r="Z263">
            <v>3</v>
          </cell>
        </row>
        <row r="264">
          <cell r="C264" t="str">
            <v>Altos Consumidores</v>
          </cell>
          <cell r="D264">
            <v>368.55799999999999</v>
          </cell>
          <cell r="E264">
            <v>456.81099999999998</v>
          </cell>
          <cell r="F264">
            <v>549.31042100000013</v>
          </cell>
          <cell r="G264">
            <v>597.94573732000003</v>
          </cell>
          <cell r="H264">
            <v>601.05351299999995</v>
          </cell>
          <cell r="I264">
            <v>756.44019171663626</v>
          </cell>
          <cell r="J264">
            <v>893.62152018835047</v>
          </cell>
          <cell r="K264">
            <v>992.45720839861588</v>
          </cell>
          <cell r="L264">
            <v>1098.7040855064008</v>
          </cell>
          <cell r="M264">
            <v>1211.0549877850963</v>
          </cell>
          <cell r="N264">
            <v>1332.2505190575405</v>
          </cell>
          <cell r="O264">
            <v>1435.4394016600243</v>
          </cell>
          <cell r="P264">
            <v>1529.9860728383967</v>
          </cell>
          <cell r="Q264">
            <v>1628.0882623398127</v>
          </cell>
          <cell r="R264">
            <v>0</v>
          </cell>
          <cell r="Y264" t="e">
            <v>#REF!</v>
          </cell>
        </row>
        <row r="265">
          <cell r="B265" t="str">
            <v xml:space="preserve"> GWH #4 SOLD</v>
          </cell>
          <cell r="C265" t="str">
            <v xml:space="preserve">Sector Gobierno </v>
          </cell>
          <cell r="D265">
            <v>271.512</v>
          </cell>
          <cell r="E265">
            <v>305.10499999999996</v>
          </cell>
          <cell r="F265">
            <v>332.49733158999982</v>
          </cell>
          <cell r="G265">
            <v>337.66098399999998</v>
          </cell>
          <cell r="H265">
            <v>359.74300499999998</v>
          </cell>
          <cell r="I265">
            <v>400.82451628153024</v>
          </cell>
          <cell r="J265">
            <v>441.92565475555199</v>
          </cell>
          <cell r="K265">
            <v>492.39723795498657</v>
          </cell>
          <cell r="L265">
            <v>548.9144340240083</v>
          </cell>
          <cell r="M265">
            <v>609.74120586346498</v>
          </cell>
          <cell r="N265">
            <v>675.05743669653054</v>
          </cell>
          <cell r="O265">
            <v>719.78151038162162</v>
          </cell>
          <cell r="P265">
            <v>753.40211315859005</v>
          </cell>
          <cell r="Q265">
            <v>788.27599897860705</v>
          </cell>
          <cell r="R265">
            <v>0</v>
          </cell>
          <cell r="Y265" t="e">
            <v>#REF!</v>
          </cell>
          <cell r="Z265">
            <v>3</v>
          </cell>
        </row>
        <row r="266">
          <cell r="B266" t="str">
            <v xml:space="preserve"> TOT.UNITS SOLD</v>
          </cell>
          <cell r="C266" t="str">
            <v>TOTAL VENTAS (GWh)</v>
          </cell>
          <cell r="D266">
            <v>3548.0150000000003</v>
          </cell>
          <cell r="E266">
            <v>3816.9788750000002</v>
          </cell>
          <cell r="F266">
            <v>3996.2127615900004</v>
          </cell>
          <cell r="G266">
            <v>4170.3570550000004</v>
          </cell>
          <cell r="H266">
            <v>4430.6180839999997</v>
          </cell>
          <cell r="I266">
            <v>4922.0423396378064</v>
          </cell>
          <cell r="J266">
            <v>5436.7798213562137</v>
          </cell>
          <cell r="K266">
            <v>5963.9623420807538</v>
          </cell>
          <cell r="L266">
            <v>6526.444674844287</v>
          </cell>
          <cell r="M266">
            <v>7121.5282772546107</v>
          </cell>
          <cell r="N266">
            <v>7753.3793493023732</v>
          </cell>
          <cell r="O266">
            <v>8294.7940495925031</v>
          </cell>
          <cell r="P266">
            <v>8793.0472294402462</v>
          </cell>
          <cell r="Q266">
            <v>9309.6996927519049</v>
          </cell>
          <cell r="R266">
            <v>0</v>
          </cell>
          <cell r="Y266" t="e">
            <v>#REF!</v>
          </cell>
        </row>
        <row r="267">
          <cell r="C267" t="str">
            <v xml:space="preserve">Crecimiento anual </v>
          </cell>
          <cell r="G267">
            <v>4.3577332789636491E-2</v>
          </cell>
          <cell r="H267">
            <v>6.2407373173949843E-2</v>
          </cell>
          <cell r="I267">
            <v>0.11091550802188399</v>
          </cell>
          <cell r="J267">
            <v>0.1045780280216535</v>
          </cell>
          <cell r="K267">
            <v>9.6965950074658913E-2</v>
          </cell>
          <cell r="L267">
            <v>9.4313528573906069E-2</v>
          </cell>
          <cell r="M267">
            <v>9.1180364204117348E-2</v>
          </cell>
          <cell r="N267">
            <v>8.8724083855122204E-2</v>
          </cell>
          <cell r="O267">
            <v>6.982951251299796E-2</v>
          </cell>
          <cell r="P267">
            <v>6.006817973644818E-2</v>
          </cell>
          <cell r="Q267">
            <v>5.8756930314423972E-2</v>
          </cell>
          <cell r="R267">
            <v>-1</v>
          </cell>
        </row>
        <row r="268">
          <cell r="C268" t="str">
            <v>TARIFAS MEDIAS (Lps/KWh)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Y268">
            <v>1</v>
          </cell>
        </row>
        <row r="269">
          <cell r="B269" t="str">
            <v xml:space="preserve"> AVER.RATE #1</v>
          </cell>
          <cell r="C269" t="str">
            <v>Residencial</v>
          </cell>
          <cell r="D269">
            <v>1.05</v>
          </cell>
          <cell r="E269">
            <v>1.06</v>
          </cell>
          <cell r="F269">
            <v>1.06</v>
          </cell>
          <cell r="G269">
            <v>1.0528564750234237</v>
          </cell>
          <cell r="H269">
            <v>1.0489145975556695</v>
          </cell>
          <cell r="I269">
            <v>1.0489145975556695</v>
          </cell>
          <cell r="J269">
            <v>1.0489145975556695</v>
          </cell>
          <cell r="K269">
            <v>1.0489145975556695</v>
          </cell>
          <cell r="L269">
            <v>1.0489145975556695</v>
          </cell>
          <cell r="M269">
            <v>1.0489145975556695</v>
          </cell>
          <cell r="N269">
            <v>1.0489145975556695</v>
          </cell>
          <cell r="O269">
            <v>1.0489145975556695</v>
          </cell>
          <cell r="P269">
            <v>1.0489145975556695</v>
          </cell>
          <cell r="Q269">
            <v>1.0489145975556695</v>
          </cell>
          <cell r="R269">
            <v>1.0489145975556695</v>
          </cell>
          <cell r="Y269">
            <v>9.4674294628017712</v>
          </cell>
          <cell r="Z269">
            <v>3</v>
          </cell>
        </row>
        <row r="270">
          <cell r="B270" t="str">
            <v xml:space="preserve"> AVER.RATE #2</v>
          </cell>
          <cell r="C270" t="str">
            <v>Comercial</v>
          </cell>
          <cell r="D270">
            <v>1.6183756155019116</v>
          </cell>
          <cell r="E270">
            <v>1.62</v>
          </cell>
          <cell r="F270">
            <v>1.62</v>
          </cell>
          <cell r="G270">
            <v>1.6168741489573568</v>
          </cell>
          <cell r="H270">
            <v>1.6071615879356487</v>
          </cell>
          <cell r="I270">
            <v>1.6071615879356487</v>
          </cell>
          <cell r="J270">
            <v>1.6071615879356487</v>
          </cell>
          <cell r="K270">
            <v>1.6071615879356487</v>
          </cell>
          <cell r="L270">
            <v>1.6071615879356487</v>
          </cell>
          <cell r="M270">
            <v>1.6071615879356487</v>
          </cell>
          <cell r="N270">
            <v>1.6071615879356487</v>
          </cell>
          <cell r="O270">
            <v>1.6071615879356487</v>
          </cell>
          <cell r="P270">
            <v>1.6071615879356487</v>
          </cell>
          <cell r="Q270">
            <v>1.6071615879356487</v>
          </cell>
          <cell r="R270">
            <v>1.6071615879356487</v>
          </cell>
          <cell r="Y270">
            <v>14.51105770413751</v>
          </cell>
          <cell r="Z270">
            <v>3</v>
          </cell>
        </row>
        <row r="271">
          <cell r="B271" t="str">
            <v xml:space="preserve"> AVER.RATE #3</v>
          </cell>
          <cell r="C271" t="str">
            <v>Industrial</v>
          </cell>
          <cell r="D271">
            <v>1.3839693737823182</v>
          </cell>
          <cell r="E271">
            <v>1.48</v>
          </cell>
          <cell r="F271">
            <v>1.49</v>
          </cell>
          <cell r="G271">
            <v>1.4746956609309136</v>
          </cell>
          <cell r="H271">
            <v>1.4983737225075493</v>
          </cell>
          <cell r="I271">
            <v>1.4983737225075493</v>
          </cell>
          <cell r="J271">
            <v>1.4983737225075493</v>
          </cell>
          <cell r="K271">
            <v>1.4983737225075493</v>
          </cell>
          <cell r="L271">
            <v>1.4983737225075493</v>
          </cell>
          <cell r="M271">
            <v>1.4983737225075493</v>
          </cell>
          <cell r="N271">
            <v>1.4983737225075493</v>
          </cell>
          <cell r="O271">
            <v>1.4983737225075493</v>
          </cell>
          <cell r="P271">
            <v>1.4983737225075493</v>
          </cell>
          <cell r="Q271">
            <v>1.4983737225075493</v>
          </cell>
          <cell r="R271">
            <v>1.4983737225075493</v>
          </cell>
          <cell r="Y271">
            <v>13.320533647250981</v>
          </cell>
          <cell r="Z271">
            <v>3</v>
          </cell>
        </row>
        <row r="272">
          <cell r="C272" t="str">
            <v>Altos Consumos</v>
          </cell>
          <cell r="D272">
            <v>1.2</v>
          </cell>
          <cell r="E272">
            <v>1.1599999999999999</v>
          </cell>
          <cell r="F272">
            <v>1.1599999999999999</v>
          </cell>
          <cell r="G272">
            <v>1.1707917727642712</v>
          </cell>
          <cell r="H272">
            <v>1.1592284111193649</v>
          </cell>
          <cell r="I272">
            <v>1.1592284111193649</v>
          </cell>
          <cell r="J272">
            <v>1.1592284111193649</v>
          </cell>
          <cell r="K272">
            <v>1.1592284111193649</v>
          </cell>
          <cell r="L272">
            <v>1.1592284111193649</v>
          </cell>
          <cell r="M272">
            <v>1.1592284111193649</v>
          </cell>
          <cell r="N272">
            <v>1.1592284111193649</v>
          </cell>
          <cell r="O272">
            <v>1.1592284111193649</v>
          </cell>
          <cell r="P272">
            <v>1.1592284111193649</v>
          </cell>
          <cell r="Q272">
            <v>1.1592284111193649</v>
          </cell>
          <cell r="R272">
            <v>1.1592284111193649</v>
          </cell>
        </row>
        <row r="273">
          <cell r="B273" t="str">
            <v xml:space="preserve"> AVER.RATE #4</v>
          </cell>
          <cell r="C273" t="str">
            <v>Sector Gobierno ( Gob. Al.Pub.,E.Au.,Mun.)</v>
          </cell>
          <cell r="D273">
            <v>1.6</v>
          </cell>
          <cell r="E273">
            <v>1.5982000000000001</v>
          </cell>
          <cell r="F273">
            <v>1.6</v>
          </cell>
          <cell r="G273">
            <v>1.5353865475244652</v>
          </cell>
          <cell r="H273">
            <v>1.5299217850347779</v>
          </cell>
          <cell r="I273">
            <v>1.5299217850347779</v>
          </cell>
          <cell r="J273">
            <v>1.5299217850347779</v>
          </cell>
          <cell r="K273">
            <v>1.5299217850347779</v>
          </cell>
          <cell r="L273">
            <v>1.5299217850347779</v>
          </cell>
          <cell r="M273">
            <v>1.5299217850347779</v>
          </cell>
          <cell r="N273">
            <v>1.5299217850347779</v>
          </cell>
          <cell r="O273">
            <v>1.5299217850347779</v>
          </cell>
          <cell r="P273">
            <v>1.5299217850347779</v>
          </cell>
          <cell r="Q273">
            <v>1.5299217850347779</v>
          </cell>
          <cell r="R273">
            <v>1.5299217850347779</v>
          </cell>
          <cell r="Y273">
            <v>13.983195472698357</v>
          </cell>
          <cell r="Z273">
            <v>3</v>
          </cell>
        </row>
        <row r="274">
          <cell r="C274" t="str">
            <v xml:space="preserve">TARIFA MEDIA PROMEDIO </v>
          </cell>
          <cell r="D274">
            <v>1.3058537802123158</v>
          </cell>
          <cell r="E274">
            <v>1.3169569873503688</v>
          </cell>
          <cell r="F274">
            <v>1.2910341134958128</v>
          </cell>
          <cell r="G274">
            <v>1.2943556277820916</v>
          </cell>
          <cell r="H274">
            <v>1.2974363623521494</v>
          </cell>
          <cell r="I274">
            <v>1.2974363623521494</v>
          </cell>
          <cell r="J274">
            <v>1.2974363623521494</v>
          </cell>
          <cell r="K274">
            <v>1.2974363623521494</v>
          </cell>
          <cell r="L274">
            <v>1.2974363623521494</v>
          </cell>
          <cell r="M274">
            <v>1.2974363623521494</v>
          </cell>
          <cell r="N274">
            <v>1.2974363623521494</v>
          </cell>
          <cell r="O274">
            <v>1.2974363623521494</v>
          </cell>
          <cell r="P274">
            <v>1.2974363623521494</v>
          </cell>
          <cell r="Q274">
            <v>1.2974363623521494</v>
          </cell>
          <cell r="R274">
            <v>1.2974363623521494</v>
          </cell>
        </row>
        <row r="275">
          <cell r="B275" t="str">
            <v xml:space="preserve"> AVERAGE RATE ALL PRODUCTS</v>
          </cell>
          <cell r="C275" t="str">
            <v xml:space="preserve"> Tarifa Media Promedio c/ajuste combust.</v>
          </cell>
          <cell r="D275">
            <v>1.4253000057778786</v>
          </cell>
          <cell r="E275">
            <v>1.5883952200285627</v>
          </cell>
          <cell r="F275">
            <v>1.760809401249275</v>
          </cell>
          <cell r="G275">
            <v>1.872323885226657</v>
          </cell>
          <cell r="H275">
            <v>1.9966896024387739</v>
          </cell>
          <cell r="I275">
            <v>1.9823512693194114</v>
          </cell>
          <cell r="J275">
            <v>1.9807055501786628</v>
          </cell>
          <cell r="K275">
            <v>1.9821031833402638</v>
          </cell>
          <cell r="L275">
            <v>1.9835996315990172</v>
          </cell>
          <cell r="M275">
            <v>1.9851445915723507</v>
          </cell>
          <cell r="N275">
            <v>1.9866052547700279</v>
          </cell>
          <cell r="O275">
            <v>1.9864171930984678</v>
          </cell>
          <cell r="P275">
            <v>1.985467806861853</v>
          </cell>
          <cell r="Q275">
            <v>1.9845964407719319</v>
          </cell>
          <cell r="R275" t="e">
            <v>#DIV/0!</v>
          </cell>
          <cell r="Y275">
            <v>16.572277749158502</v>
          </cell>
        </row>
        <row r="276">
          <cell r="C276" t="str">
            <v xml:space="preserve"> Tarifa Media Promedio c/ajuste comb.en u$s</v>
          </cell>
          <cell r="D276">
            <v>8.6749848190984705E-2</v>
          </cell>
          <cell r="E276">
            <v>9.1814752602807095E-2</v>
          </cell>
          <cell r="F276">
            <v>9.7282287361838388E-2</v>
          </cell>
          <cell r="G276">
            <v>0.10039270162073229</v>
          </cell>
          <cell r="H276">
            <v>0.10493704388063455</v>
          </cell>
          <cell r="I276">
            <v>0.10418348544577119</v>
          </cell>
          <cell r="J276">
            <v>0.10409699383411708</v>
          </cell>
          <cell r="K276">
            <v>0.10417044716017679</v>
          </cell>
          <cell r="L276">
            <v>0.10424909376423688</v>
          </cell>
          <cell r="M276">
            <v>0.10433028992628304</v>
          </cell>
          <cell r="N276">
            <v>0.10440705582814494</v>
          </cell>
          <cell r="O276">
            <v>0.10439717215075379</v>
          </cell>
          <cell r="P276">
            <v>0.10434727667123127</v>
          </cell>
          <cell r="Q276">
            <v>0.10430148158044578</v>
          </cell>
          <cell r="R276" t="e">
            <v>#DIV/0!</v>
          </cell>
        </row>
        <row r="277"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C278" t="str">
            <v>Precio del bunker</v>
          </cell>
        </row>
        <row r="279">
          <cell r="C279" t="str">
            <v>Precio del carbon</v>
          </cell>
        </row>
        <row r="280">
          <cell r="C280" t="str">
            <v>Precio de diesel</v>
          </cell>
        </row>
        <row r="282">
          <cell r="C282" t="str">
            <v>Generacion hidro ENEE</v>
          </cell>
        </row>
        <row r="283">
          <cell r="C283" t="str">
            <v>Generacion termica ENEE</v>
          </cell>
        </row>
        <row r="284">
          <cell r="C284" t="str">
            <v>Arrendamiento</v>
          </cell>
        </row>
        <row r="285">
          <cell r="C285" t="str">
            <v>Compra de energia:</v>
          </cell>
        </row>
        <row r="286">
          <cell r="C286" t="str">
            <v/>
          </cell>
        </row>
        <row r="298">
          <cell r="C298" t="str">
            <v xml:space="preserve">ESCENARIO BASE  CON PERDIDAS DE 2.4% ANUAL (Incluye rec. Mora y Ren. Cont) </v>
          </cell>
        </row>
        <row r="300">
          <cell r="C300" t="str">
            <v>EMPRESA NACIONAL DE ENERGIA ELECTRICA (ENEE)</v>
          </cell>
        </row>
        <row r="301">
          <cell r="C301" t="str">
            <v>PROYECCION ESTADO DE RESULTADOS</v>
          </cell>
        </row>
        <row r="302">
          <cell r="C302" t="str">
            <v xml:space="preserve">  (expresado en millones de Lps. corrientes)</v>
          </cell>
        </row>
        <row r="303">
          <cell r="D303" t="str">
            <v>Real  2002</v>
          </cell>
          <cell r="E303">
            <v>2003</v>
          </cell>
          <cell r="F303">
            <v>2004</v>
          </cell>
          <cell r="G303">
            <v>2005</v>
          </cell>
          <cell r="H303">
            <v>2006</v>
          </cell>
          <cell r="I303">
            <v>2007</v>
          </cell>
          <cell r="J303">
            <v>2008</v>
          </cell>
          <cell r="K303">
            <v>2009</v>
          </cell>
          <cell r="L303">
            <v>2010</v>
          </cell>
          <cell r="M303">
            <v>2011</v>
          </cell>
          <cell r="N303">
            <v>2012</v>
          </cell>
          <cell r="O303">
            <v>2013</v>
          </cell>
          <cell r="P303">
            <v>2014</v>
          </cell>
          <cell r="Q303">
            <v>2015</v>
          </cell>
          <cell r="Y303">
            <v>2011</v>
          </cell>
          <cell r="Z303">
            <v>2012</v>
          </cell>
        </row>
        <row r="305">
          <cell r="C305" t="str">
            <v xml:space="preserve">FACTURACION DE ENERGÍA </v>
          </cell>
          <cell r="D305" t="str">
            <v/>
          </cell>
          <cell r="E305" t="str">
            <v/>
          </cell>
          <cell r="F305" t="str">
            <v/>
          </cell>
        </row>
        <row r="306">
          <cell r="B306" t="str">
            <v xml:space="preserve"> REVENUES #1</v>
          </cell>
          <cell r="C306" t="str">
            <v>Residencial</v>
          </cell>
          <cell r="D306">
            <v>1628.8</v>
          </cell>
          <cell r="E306">
            <v>1629.383</v>
          </cell>
          <cell r="F306">
            <v>1671.4776300995775</v>
          </cell>
          <cell r="G306">
            <v>1759.7184669620185</v>
          </cell>
          <cell r="H306">
            <v>1895.5387407499943</v>
          </cell>
          <cell r="I306">
            <v>2048.8765217073951</v>
          </cell>
          <cell r="J306">
            <v>2225.6818469180721</v>
          </cell>
          <cell r="K306">
            <v>2417.4862347010185</v>
          </cell>
          <cell r="L306">
            <v>2619.5374497430421</v>
          </cell>
          <cell r="M306">
            <v>2831.0773559817976</v>
          </cell>
          <cell r="N306">
            <v>3053.1345183989033</v>
          </cell>
          <cell r="O306">
            <v>3259.4365850325171</v>
          </cell>
          <cell r="P306">
            <v>3459.9720074829161</v>
          </cell>
          <cell r="Q306">
            <v>3667.7357065318852</v>
          </cell>
          <cell r="Y306">
            <v>2595.1917483218472</v>
          </cell>
          <cell r="Z306">
            <v>2748.308061472836</v>
          </cell>
        </row>
        <row r="307">
          <cell r="B307" t="str">
            <v xml:space="preserve"> REVENUES #2</v>
          </cell>
          <cell r="C307" t="str">
            <v>Comercial</v>
          </cell>
          <cell r="D307">
            <v>1287.4000000000001</v>
          </cell>
          <cell r="E307">
            <v>1439.5830000000001</v>
          </cell>
          <cell r="F307">
            <v>1454.3002455277574</v>
          </cell>
          <cell r="G307">
            <v>1521.6065491222016</v>
          </cell>
          <cell r="H307">
            <v>1690.8919262775487</v>
          </cell>
          <cell r="I307">
            <v>1832.5902478475732</v>
          </cell>
          <cell r="J307">
            <v>1992.0462954465129</v>
          </cell>
          <cell r="K307">
            <v>2171.1922025911745</v>
          </cell>
          <cell r="L307">
            <v>2364.649463064909</v>
          </cell>
          <cell r="M307">
            <v>2569.567406715058</v>
          </cell>
          <cell r="N307">
            <v>2786.1565894577898</v>
          </cell>
          <cell r="O307">
            <v>2974.0133410834724</v>
          </cell>
          <cell r="P307">
            <v>3148.2801600969019</v>
          </cell>
          <cell r="Q307">
            <v>3328.695208480749</v>
          </cell>
          <cell r="Y307">
            <v>2244.0298460308481</v>
          </cell>
          <cell r="Z307">
            <v>2376.4276069466682</v>
          </cell>
        </row>
        <row r="308">
          <cell r="B308" t="str">
            <v xml:space="preserve"> REVENUES #3</v>
          </cell>
          <cell r="C308" t="str">
            <v xml:space="preserve">Industrial </v>
          </cell>
          <cell r="D308">
            <v>851</v>
          </cell>
          <cell r="E308">
            <v>939.62099999999998</v>
          </cell>
          <cell r="F308">
            <v>948.28574932510628</v>
          </cell>
          <cell r="G308">
            <v>904.66063479205013</v>
          </cell>
          <cell r="H308">
            <v>914.87737361298935</v>
          </cell>
          <cell r="I308">
            <v>1005.6820438547418</v>
          </cell>
          <cell r="J308">
            <v>1108.5885639512237</v>
          </cell>
          <cell r="K308">
            <v>1233.7748613270428</v>
          </cell>
          <cell r="L308">
            <v>1363.7099403375253</v>
          </cell>
          <cell r="M308">
            <v>1502.6509348147149</v>
          </cell>
          <cell r="N308">
            <v>1650.7987804849377</v>
          </cell>
          <cell r="O308">
            <v>1770.5682711103466</v>
          </cell>
          <cell r="P308">
            <v>1876.1597698527569</v>
          </cell>
          <cell r="Q308">
            <v>1986.0572429248123</v>
          </cell>
          <cell r="Y308">
            <v>1334.17240230315</v>
          </cell>
          <cell r="Z308">
            <v>1412.8885740390358</v>
          </cell>
        </row>
        <row r="309">
          <cell r="C309" t="str">
            <v>Altos Consumos</v>
          </cell>
          <cell r="D309">
            <v>431.56959999999998</v>
          </cell>
          <cell r="E309">
            <v>529.33600000000001</v>
          </cell>
          <cell r="F309">
            <v>630.96559784243937</v>
          </cell>
          <cell r="G309">
            <v>686.4710669958215</v>
          </cell>
          <cell r="H309">
            <v>696.75830887270263</v>
          </cell>
          <cell r="I309">
            <v>876.886961550504</v>
          </cell>
          <cell r="J309">
            <v>1035.911454990013</v>
          </cell>
          <cell r="K309">
            <v>1150.4845927958879</v>
          </cell>
          <cell r="L309">
            <v>1273.6489913319399</v>
          </cell>
          <cell r="M309">
            <v>1403.8893492682992</v>
          </cell>
          <cell r="N309">
            <v>1544.3826524200219</v>
          </cell>
          <cell r="O309">
            <v>1664.0021368444818</v>
          </cell>
          <cell r="P309">
            <v>1773.6033242512115</v>
          </cell>
          <cell r="Q309">
            <v>1887.3261695142687</v>
          </cell>
          <cell r="Y309">
            <v>1012.3915171526706</v>
          </cell>
          <cell r="Z309">
            <v>1072.1226166646782</v>
          </cell>
        </row>
        <row r="310">
          <cell r="B310" t="str">
            <v xml:space="preserve"> REVENUES #4</v>
          </cell>
          <cell r="C310" t="str">
            <v>Sector Gobierno ( Gob. Al.Pub.,E.Au.,Mun.)</v>
          </cell>
          <cell r="D310">
            <v>434.41920000000005</v>
          </cell>
          <cell r="E310">
            <v>488.42800000000005</v>
          </cell>
          <cell r="F310">
            <v>513.17985217356932</v>
          </cell>
          <cell r="G310">
            <v>512.729622602277</v>
          </cell>
          <cell r="H310">
            <v>550.37866036337505</v>
          </cell>
          <cell r="I310">
            <v>613.23015943514019</v>
          </cell>
          <cell r="J310">
            <v>676.11168657627707</v>
          </cell>
          <cell r="K310">
            <v>753.32926123828736</v>
          </cell>
          <cell r="L310">
            <v>839.79615073336561</v>
          </cell>
          <cell r="M310">
            <v>932.85635408389032</v>
          </cell>
          <cell r="N310">
            <v>1032.7850785517576</v>
          </cell>
          <cell r="O310">
            <v>1101.2094131980791</v>
          </cell>
          <cell r="P310">
            <v>1152.6463058125639</v>
          </cell>
          <cell r="Q310">
            <v>1206.0006234574232</v>
          </cell>
          <cell r="Y310">
            <v>756.16168761063761</v>
          </cell>
          <cell r="Z310">
            <v>800.77522717966531</v>
          </cell>
        </row>
        <row r="311">
          <cell r="C311" t="str">
            <v>Venta al exterior</v>
          </cell>
          <cell r="H311">
            <v>53.70841484000001</v>
          </cell>
        </row>
        <row r="312">
          <cell r="C312" t="str">
            <v xml:space="preserve">Subtotal Facturación Energía </v>
          </cell>
          <cell r="D312">
            <v>4633.1887999999999</v>
          </cell>
          <cell r="E312">
            <v>5026.7970000000005</v>
          </cell>
          <cell r="F312">
            <v>5159.2470000000003</v>
          </cell>
          <cell r="G312">
            <v>5397.9251240000003</v>
          </cell>
          <cell r="H312">
            <v>5802.1534247166101</v>
          </cell>
          <cell r="I312">
            <v>6377.2659343953537</v>
          </cell>
          <cell r="J312">
            <v>7038.3398478820991</v>
          </cell>
          <cell r="K312">
            <v>7726.2671526534104</v>
          </cell>
          <cell r="L312">
            <v>8461.3419952107815</v>
          </cell>
          <cell r="M312">
            <v>9240.0414008637581</v>
          </cell>
          <cell r="N312">
            <v>10067.257619313408</v>
          </cell>
          <cell r="O312">
            <v>10769.229747268897</v>
          </cell>
          <cell r="P312">
            <v>11410.66156749635</v>
          </cell>
          <cell r="Q312">
            <v>12075.814950909136</v>
          </cell>
          <cell r="Y312">
            <v>9240.0414008637581</v>
          </cell>
          <cell r="Z312">
            <v>10067.257619313408</v>
          </cell>
        </row>
        <row r="313">
          <cell r="C313" t="str">
            <v xml:space="preserve">    Monto por Ajuste Generación Termica</v>
          </cell>
          <cell r="D313">
            <v>423.79700000000003</v>
          </cell>
          <cell r="E313">
            <v>1036.0740000000001</v>
          </cell>
          <cell r="F313">
            <v>1877.3219999999999</v>
          </cell>
          <cell r="G313">
            <v>2410.3339999999998</v>
          </cell>
          <cell r="H313">
            <v>3098.1240508233914</v>
          </cell>
          <cell r="I313">
            <v>3379.9509452295379</v>
          </cell>
          <cell r="J313">
            <v>3730.3201193775126</v>
          </cell>
          <cell r="K313">
            <v>4094.9215909063078</v>
          </cell>
          <cell r="L313">
            <v>4484.5112574617142</v>
          </cell>
          <cell r="M313">
            <v>4897.2219424577925</v>
          </cell>
          <cell r="N313">
            <v>5335.6465382361066</v>
          </cell>
          <cell r="O313">
            <v>5707.691766052516</v>
          </cell>
          <cell r="P313">
            <v>6047.650630773066</v>
          </cell>
          <cell r="Q313">
            <v>6400.1819239818424</v>
          </cell>
          <cell r="Y313">
            <v>4897.2219424577916</v>
          </cell>
          <cell r="Z313">
            <v>5335.6465382361066</v>
          </cell>
        </row>
        <row r="314">
          <cell r="B314" t="str">
            <v xml:space="preserve"> TOTAL SALES REVENUE</v>
          </cell>
          <cell r="C314" t="str">
            <v xml:space="preserve"> TOTAL VENTAS  ENERGÍA</v>
          </cell>
          <cell r="D314">
            <v>5056.9858000000004</v>
          </cell>
          <cell r="E314">
            <v>6062.871000000001</v>
          </cell>
          <cell r="F314">
            <v>7036.5690000000004</v>
          </cell>
          <cell r="G314">
            <v>7808.2591240000002</v>
          </cell>
          <cell r="H314">
            <v>8846.5690607000015</v>
          </cell>
          <cell r="I314">
            <v>9757.2168796248916</v>
          </cell>
          <cell r="J314">
            <v>10768.659967259611</v>
          </cell>
          <cell r="K314">
            <v>11821.188743559718</v>
          </cell>
          <cell r="L314">
            <v>12945.853252672496</v>
          </cell>
          <cell r="M314">
            <v>14137.263343321551</v>
          </cell>
          <cell r="N314">
            <v>15402.904157549514</v>
          </cell>
          <cell r="O314">
            <v>16476.921513321413</v>
          </cell>
          <cell r="P314">
            <v>17458.312198269417</v>
          </cell>
          <cell r="Q314">
            <v>18475.996874890978</v>
          </cell>
          <cell r="Y314">
            <v>14137.263343321549</v>
          </cell>
          <cell r="Z314">
            <v>15402.904157549514</v>
          </cell>
        </row>
        <row r="315">
          <cell r="B315" t="str">
            <v xml:space="preserve"> OTHER OPERATING REVENUE</v>
          </cell>
          <cell r="C315" t="str">
            <v xml:space="preserve">Otros Ingresos de explotación </v>
          </cell>
          <cell r="D315">
            <v>263.30200000000002</v>
          </cell>
          <cell r="E315">
            <v>124.99300000000001</v>
          </cell>
          <cell r="F315">
            <v>166.285</v>
          </cell>
          <cell r="G315">
            <v>199.608</v>
          </cell>
          <cell r="H315">
            <v>286.26476107000008</v>
          </cell>
          <cell r="I315">
            <v>195.14433759249783</v>
          </cell>
          <cell r="J315">
            <v>215.37319934519223</v>
          </cell>
          <cell r="K315">
            <v>236.42377487119438</v>
          </cell>
          <cell r="L315">
            <v>258.9170650534499</v>
          </cell>
          <cell r="M315">
            <v>282.745266866431</v>
          </cell>
          <cell r="N315">
            <v>308.05808315099029</v>
          </cell>
          <cell r="O315">
            <v>329.53843026642829</v>
          </cell>
          <cell r="P315">
            <v>349.16624396538833</v>
          </cell>
          <cell r="Q315">
            <v>369.51993749781957</v>
          </cell>
          <cell r="Y315">
            <v>282.745266866431</v>
          </cell>
          <cell r="Z315">
            <v>308.05808315099029</v>
          </cell>
        </row>
        <row r="316">
          <cell r="B316" t="str">
            <v xml:space="preserve"> TOTAL OPERATING  REVENUE</v>
          </cell>
          <cell r="C316" t="str">
            <v xml:space="preserve"> TOTAL  INGRESOS EXPLOTACION</v>
          </cell>
          <cell r="D316">
            <v>5320.2878000000001</v>
          </cell>
          <cell r="E316">
            <v>6187.8640000000014</v>
          </cell>
          <cell r="F316">
            <v>7202.8540000000003</v>
          </cell>
          <cell r="G316">
            <v>8007.8671240000003</v>
          </cell>
          <cell r="H316">
            <v>9132.833821770002</v>
          </cell>
          <cell r="I316">
            <v>9952.3612172173889</v>
          </cell>
          <cell r="J316">
            <v>10984.033166604804</v>
          </cell>
          <cell r="K316">
            <v>12057.612518430913</v>
          </cell>
          <cell r="L316">
            <v>13204.770317725946</v>
          </cell>
          <cell r="M316">
            <v>14420.008610187982</v>
          </cell>
          <cell r="N316">
            <v>15710.962240700504</v>
          </cell>
          <cell r="O316">
            <v>16806.459943587841</v>
          </cell>
          <cell r="P316">
            <v>17807.478442234806</v>
          </cell>
          <cell r="Q316">
            <v>18845.516812388796</v>
          </cell>
          <cell r="Y316">
            <v>14420.008610187981</v>
          </cell>
          <cell r="Z316">
            <v>15710.962240700504</v>
          </cell>
        </row>
        <row r="317">
          <cell r="D317" t="str">
            <v/>
          </cell>
          <cell r="E317" t="str">
            <v/>
          </cell>
          <cell r="F317" t="str">
            <v/>
          </cell>
        </row>
        <row r="318">
          <cell r="B318" t="str">
            <v xml:space="preserve"> OPERATING EXPENSE</v>
          </cell>
          <cell r="C318" t="str">
            <v>COSTOS Y  GASTOS DE EXPLOTACION</v>
          </cell>
          <cell r="D318" t="str">
            <v/>
          </cell>
          <cell r="E318" t="str">
            <v/>
          </cell>
        </row>
        <row r="319">
          <cell r="B319" t="str">
            <v xml:space="preserve"> GENERATION</v>
          </cell>
          <cell r="C319" t="str">
            <v xml:space="preserve">Combustible para generación </v>
          </cell>
          <cell r="D319">
            <v>660.14631899999995</v>
          </cell>
          <cell r="E319">
            <v>1004.149</v>
          </cell>
          <cell r="F319">
            <v>940.91399999999999</v>
          </cell>
          <cell r="G319">
            <v>150.584</v>
          </cell>
          <cell r="H319">
            <v>100.72369266999999</v>
          </cell>
          <cell r="I319">
            <v>520.42520154228987</v>
          </cell>
          <cell r="J319">
            <v>573.49333141513307</v>
          </cell>
          <cell r="K319">
            <v>792.26674283547391</v>
          </cell>
          <cell r="L319">
            <v>245.58725401867102</v>
          </cell>
          <cell r="M319">
            <v>0.88574534700000007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Y319">
            <v>0</v>
          </cell>
          <cell r="Z319">
            <v>0</v>
          </cell>
        </row>
        <row r="320">
          <cell r="B320" t="str">
            <v xml:space="preserve"> DISTRIBUTION</v>
          </cell>
          <cell r="C320" t="str">
            <v xml:space="preserve">Compra de Energía </v>
          </cell>
          <cell r="D320">
            <v>3472.9769999999999</v>
          </cell>
          <cell r="E320">
            <v>3978.3449999999998</v>
          </cell>
          <cell r="F320">
            <v>5006.5290000000005</v>
          </cell>
          <cell r="G320">
            <v>6576.7627759999996</v>
          </cell>
          <cell r="H320">
            <v>7862.2766507799988</v>
          </cell>
          <cell r="I320">
            <v>8313.7841175954563</v>
          </cell>
          <cell r="J320">
            <v>8976.3515180864906</v>
          </cell>
          <cell r="K320">
            <v>9198.5558127557524</v>
          </cell>
          <cell r="L320">
            <v>9485.9860434525999</v>
          </cell>
          <cell r="M320">
            <v>12415.778941069051</v>
          </cell>
          <cell r="N320">
            <v>13013.585565629106</v>
          </cell>
          <cell r="O320">
            <v>14048.508284783888</v>
          </cell>
          <cell r="P320">
            <v>14770.866376243719</v>
          </cell>
          <cell r="Q320">
            <v>15741.470025843289</v>
          </cell>
          <cell r="Y320">
            <v>11686.243153658712</v>
          </cell>
          <cell r="Z320">
            <v>12079.69176436877</v>
          </cell>
        </row>
        <row r="321">
          <cell r="B321" t="str">
            <v xml:space="preserve"> TRANSMISSION</v>
          </cell>
          <cell r="C321" t="str">
            <v xml:space="preserve">Arrendamientos </v>
          </cell>
          <cell r="D321">
            <v>353.02800000000002</v>
          </cell>
          <cell r="E321">
            <v>427.76900000000001</v>
          </cell>
          <cell r="F321">
            <v>464.55200000000002</v>
          </cell>
          <cell r="G321">
            <v>75.497</v>
          </cell>
          <cell r="H321">
            <v>22.44198403</v>
          </cell>
          <cell r="I321">
            <v>194.74537211788626</v>
          </cell>
          <cell r="J321">
            <v>515.64623650316923</v>
          </cell>
          <cell r="K321">
            <v>922.70403731701686</v>
          </cell>
          <cell r="L321">
            <v>1682.5006405691208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Y321">
            <v>0</v>
          </cell>
          <cell r="Z321">
            <v>0</v>
          </cell>
        </row>
        <row r="322">
          <cell r="C322" t="str">
            <v xml:space="preserve">    Subtotal Compra de Energía, Comb.y Arr.</v>
          </cell>
          <cell r="D322">
            <v>4486.1513190000005</v>
          </cell>
          <cell r="E322">
            <v>5410.2629999999999</v>
          </cell>
          <cell r="F322">
            <v>6411.9949999999999</v>
          </cell>
          <cell r="G322">
            <v>6802.8437759999997</v>
          </cell>
          <cell r="H322">
            <v>7985.4423274799983</v>
          </cell>
          <cell r="I322">
            <v>9028.9546912556325</v>
          </cell>
          <cell r="J322">
            <v>10065.491086004793</v>
          </cell>
          <cell r="K322">
            <v>10913.526592908243</v>
          </cell>
          <cell r="L322">
            <v>11414.07393804039</v>
          </cell>
          <cell r="M322">
            <v>12416.66468641605</v>
          </cell>
          <cell r="N322">
            <v>13013.585565629106</v>
          </cell>
          <cell r="O322">
            <v>14048.508284783888</v>
          </cell>
          <cell r="P322">
            <v>14770.866376243719</v>
          </cell>
          <cell r="Q322">
            <v>15741.470025843289</v>
          </cell>
          <cell r="Y322">
            <v>11686.243153658712</v>
          </cell>
          <cell r="Z322">
            <v>12079.69176436877</v>
          </cell>
        </row>
        <row r="323">
          <cell r="C323" t="str">
            <v>CONTRIBUCIÓN MARGINAL</v>
          </cell>
          <cell r="D323">
            <v>834.13648099999955</v>
          </cell>
          <cell r="E323">
            <v>777.60100000000148</v>
          </cell>
          <cell r="F323">
            <v>790.85900000000038</v>
          </cell>
          <cell r="G323">
            <v>1205.0233480000006</v>
          </cell>
          <cell r="H323">
            <v>1147.3914942900037</v>
          </cell>
          <cell r="I323">
            <v>923.40652596175642</v>
          </cell>
          <cell r="J323">
            <v>918.5420806000111</v>
          </cell>
          <cell r="K323">
            <v>1144.0859255226696</v>
          </cell>
          <cell r="L323">
            <v>1790.6963796855562</v>
          </cell>
          <cell r="M323">
            <v>2003.3439237719322</v>
          </cell>
          <cell r="N323">
            <v>2697.3766750713985</v>
          </cell>
          <cell r="O323">
            <v>2757.9516588039533</v>
          </cell>
          <cell r="P323">
            <v>3036.6120659910866</v>
          </cell>
          <cell r="Q323">
            <v>3104.0467865455066</v>
          </cell>
          <cell r="Y323">
            <v>2733.7654565292687</v>
          </cell>
          <cell r="Z323">
            <v>3631.2704763317342</v>
          </cell>
        </row>
        <row r="324">
          <cell r="B324" t="str">
            <v xml:space="preserve"> OPERATIONS</v>
          </cell>
          <cell r="C324" t="str">
            <v xml:space="preserve">Personal y Contrib.Sociales., Benef.Cto.Col., </v>
          </cell>
          <cell r="D324">
            <v>476.08920800000004</v>
          </cell>
          <cell r="E324">
            <v>502.83678299999997</v>
          </cell>
          <cell r="F324">
            <v>510.077</v>
          </cell>
          <cell r="G324">
            <v>554.74299999999994</v>
          </cell>
          <cell r="H324">
            <v>648.54721643999994</v>
          </cell>
          <cell r="I324">
            <v>726.14721643999997</v>
          </cell>
          <cell r="J324">
            <v>756.62664536399996</v>
          </cell>
          <cell r="K324">
            <v>782.22936566015994</v>
          </cell>
          <cell r="L324">
            <v>808.85619476816635</v>
          </cell>
          <cell r="M324">
            <v>836.54809704049308</v>
          </cell>
          <cell r="N324">
            <v>865.34767540371286</v>
          </cell>
          <cell r="O324">
            <v>895.29923690146143</v>
          </cell>
          <cell r="P324">
            <v>926.44886085911992</v>
          </cell>
          <cell r="Q324">
            <v>958.84446977508469</v>
          </cell>
          <cell r="Y324">
            <v>836.54809704049308</v>
          </cell>
          <cell r="Z324">
            <v>865.34767540371286</v>
          </cell>
        </row>
        <row r="325">
          <cell r="B325" t="str">
            <v xml:space="preserve"> FUEL COSTS</v>
          </cell>
          <cell r="C325" t="str">
            <v>Materiales</v>
          </cell>
          <cell r="D325">
            <v>113.8</v>
          </cell>
          <cell r="E325">
            <v>82.944999999999993</v>
          </cell>
          <cell r="F325">
            <v>77.635000000000005</v>
          </cell>
          <cell r="G325">
            <v>73.900999999999996</v>
          </cell>
          <cell r="H325">
            <v>91.61727814999999</v>
          </cell>
          <cell r="I325">
            <v>97.114314838999988</v>
          </cell>
          <cell r="J325">
            <v>102.94117372933999</v>
          </cell>
          <cell r="K325">
            <v>109.1176441531004</v>
          </cell>
          <cell r="L325">
            <v>115.66470280228643</v>
          </cell>
          <cell r="M325">
            <v>122.60458497042362</v>
          </cell>
          <cell r="N325">
            <v>129.96086006864903</v>
          </cell>
          <cell r="O325">
            <v>137.75851167276798</v>
          </cell>
          <cell r="P325">
            <v>146.02402237313407</v>
          </cell>
          <cell r="Q325">
            <v>154.78546371552213</v>
          </cell>
          <cell r="Y325">
            <v>122.60458497042362</v>
          </cell>
          <cell r="Z325">
            <v>129.96086006864903</v>
          </cell>
        </row>
        <row r="326">
          <cell r="B326" t="str">
            <v xml:space="preserve"> DEPREC.GRAL.FIXED ASSETS</v>
          </cell>
          <cell r="C326" t="str">
            <v>Servicios de Terceros</v>
          </cell>
          <cell r="D326">
            <v>79.469033999999994</v>
          </cell>
          <cell r="E326">
            <v>82.15</v>
          </cell>
          <cell r="F326">
            <v>98.614000000000004</v>
          </cell>
          <cell r="G326">
            <v>64.749000000000024</v>
          </cell>
          <cell r="H326">
            <v>72.112630060000001</v>
          </cell>
          <cell r="I326">
            <v>76.439387863600004</v>
          </cell>
          <cell r="J326">
            <v>81.025751135416002</v>
          </cell>
          <cell r="K326">
            <v>85.88729620354097</v>
          </cell>
          <cell r="L326">
            <v>91.040533975753434</v>
          </cell>
          <cell r="M326">
            <v>96.50296601429865</v>
          </cell>
          <cell r="N326">
            <v>102.29314397515657</v>
          </cell>
          <cell r="O326">
            <v>108.43073261366597</v>
          </cell>
          <cell r="P326">
            <v>114.93657657048593</v>
          </cell>
          <cell r="Q326">
            <v>121.83277116471508</v>
          </cell>
          <cell r="Y326">
            <v>96.50296601429865</v>
          </cell>
          <cell r="Z326">
            <v>102.29314397515657</v>
          </cell>
        </row>
        <row r="327">
          <cell r="C327" t="str">
            <v>Contratos BOT</v>
          </cell>
          <cell r="H327">
            <v>0</v>
          </cell>
          <cell r="I327">
            <v>94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94</v>
          </cell>
          <cell r="Y327">
            <v>0</v>
          </cell>
          <cell r="Z327">
            <v>0</v>
          </cell>
        </row>
        <row r="328">
          <cell r="C328" t="str">
            <v>Comisiones y Gastos por Recaudación</v>
          </cell>
          <cell r="D328">
            <v>0</v>
          </cell>
          <cell r="E328">
            <v>110.62</v>
          </cell>
          <cell r="F328">
            <v>182.31800000000001</v>
          </cell>
          <cell r="G328">
            <v>218.71899999999999</v>
          </cell>
          <cell r="H328">
            <v>227.26715756999999</v>
          </cell>
          <cell r="I328">
            <v>292.71650638874672</v>
          </cell>
          <cell r="J328">
            <v>323.05979901778829</v>
          </cell>
          <cell r="K328">
            <v>354.63566230679157</v>
          </cell>
          <cell r="L328">
            <v>388.37559758017488</v>
          </cell>
          <cell r="M328">
            <v>424.11790029964652</v>
          </cell>
          <cell r="N328">
            <v>462.0871247264854</v>
          </cell>
          <cell r="O328">
            <v>494.30764539964235</v>
          </cell>
          <cell r="P328">
            <v>523.74936594808253</v>
          </cell>
          <cell r="Q328">
            <v>554.27990624672941</v>
          </cell>
          <cell r="S328">
            <v>4.940218105373801</v>
          </cell>
          <cell r="Y328">
            <v>214.4</v>
          </cell>
          <cell r="Z328">
            <v>214.4</v>
          </cell>
        </row>
        <row r="329">
          <cell r="B329" t="str">
            <v xml:space="preserve"> DEPREC.PLANT IN SERVICE</v>
          </cell>
          <cell r="C329" t="str">
            <v>Seguros, alquileres y otros gastos (inc transf.)</v>
          </cell>
          <cell r="D329">
            <v>83.931849</v>
          </cell>
          <cell r="E329">
            <v>83.077999999999989</v>
          </cell>
          <cell r="F329">
            <v>95.322999999999993</v>
          </cell>
          <cell r="G329">
            <v>77.484999999999999</v>
          </cell>
          <cell r="H329">
            <v>77.270860470000002</v>
          </cell>
          <cell r="I329">
            <v>78.905119673400009</v>
          </cell>
          <cell r="J329">
            <v>80.637434429004003</v>
          </cell>
          <cell r="K329">
            <v>82.473688069944245</v>
          </cell>
          <cell r="L329">
            <v>84.420116929340907</v>
          </cell>
          <cell r="M329">
            <v>86.483331520301363</v>
          </cell>
          <cell r="N329">
            <v>88.670338986719457</v>
          </cell>
          <cell r="O329">
            <v>90.988566901122624</v>
          </cell>
          <cell r="P329">
            <v>93.445888490389976</v>
          </cell>
          <cell r="Q329">
            <v>96.050649375013379</v>
          </cell>
          <cell r="Y329">
            <v>0</v>
          </cell>
          <cell r="Z329">
            <v>0</v>
          </cell>
        </row>
        <row r="330">
          <cell r="B330" t="str">
            <v xml:space="preserve"> DOUBTFUL ACCOUNTS</v>
          </cell>
          <cell r="C330" t="str">
            <v>Impuestos y Tasas</v>
          </cell>
          <cell r="D330">
            <v>10.074586999999999</v>
          </cell>
          <cell r="E330">
            <v>5.52</v>
          </cell>
          <cell r="F330">
            <v>9.2140000000000004</v>
          </cell>
          <cell r="G330">
            <v>9.1419999999999995</v>
          </cell>
          <cell r="H330">
            <v>9.3772278900000003</v>
          </cell>
          <cell r="I330">
            <v>9.9398615634000009</v>
          </cell>
          <cell r="J330">
            <v>10.536253257204001</v>
          </cell>
          <cell r="K330">
            <v>11.168428452636242</v>
          </cell>
          <cell r="L330">
            <v>11.838534159794417</v>
          </cell>
          <cell r="M330">
            <v>12.548846209382083</v>
          </cell>
          <cell r="N330">
            <v>13.301776981945007</v>
          </cell>
          <cell r="O330">
            <v>14.099883600861709</v>
          </cell>
          <cell r="P330">
            <v>14.945876616913413</v>
          </cell>
          <cell r="Q330">
            <v>15.842629213928218</v>
          </cell>
          <cell r="Y330">
            <v>12.548846209382083</v>
          </cell>
          <cell r="Z330">
            <v>13.301776981945007</v>
          </cell>
        </row>
        <row r="331">
          <cell r="C331" t="str">
            <v xml:space="preserve">Subtotal costo de operación </v>
          </cell>
          <cell r="H331">
            <v>9111.6346980599992</v>
          </cell>
          <cell r="I331">
            <v>10404.217098023779</v>
          </cell>
          <cell r="J331">
            <v>11420.318142937545</v>
          </cell>
          <cell r="K331">
            <v>12339.038677754417</v>
          </cell>
          <cell r="L331">
            <v>12914.269618255907</v>
          </cell>
          <cell r="M331">
            <v>13995.470412470597</v>
          </cell>
          <cell r="N331">
            <v>14675.246485771775</v>
          </cell>
          <cell r="O331">
            <v>15789.39286187341</v>
          </cell>
          <cell r="P331">
            <v>16590.416967101846</v>
          </cell>
          <cell r="Q331">
            <v>17643.105915334283</v>
          </cell>
        </row>
        <row r="332">
          <cell r="B332" t="str">
            <v xml:space="preserve"> GENERAL &amp; ADMINISTRATION</v>
          </cell>
          <cell r="C332" t="str">
            <v>Provisión por Cuentas Incobrables</v>
          </cell>
          <cell r="D332">
            <v>50.568406000000003</v>
          </cell>
          <cell r="E332">
            <v>60.773000000000003</v>
          </cell>
          <cell r="F332">
            <v>68.510000000000005</v>
          </cell>
          <cell r="G332">
            <v>64.147000000000006</v>
          </cell>
          <cell r="H332">
            <v>88.400599029999981</v>
          </cell>
          <cell r="I332">
            <v>97.572168796248917</v>
          </cell>
          <cell r="J332">
            <v>107.68659967259612</v>
          </cell>
          <cell r="K332">
            <v>118.21188743559718</v>
          </cell>
          <cell r="L332">
            <v>129.45853252672495</v>
          </cell>
          <cell r="M332">
            <v>141.3726334332155</v>
          </cell>
          <cell r="N332">
            <v>154.02904157549514</v>
          </cell>
          <cell r="O332">
            <v>164.76921513321412</v>
          </cell>
          <cell r="P332">
            <v>174.58312198269417</v>
          </cell>
          <cell r="Q332">
            <v>184.75996874890978</v>
          </cell>
          <cell r="Y332">
            <v>0</v>
          </cell>
          <cell r="Z332">
            <v>0</v>
          </cell>
        </row>
        <row r="333">
          <cell r="B333" t="str">
            <v xml:space="preserve"> TAXES (OTHER THAN INC.)</v>
          </cell>
          <cell r="C333" t="str">
            <v>Amortizaciones y Depreciaciones</v>
          </cell>
          <cell r="D333">
            <v>1633.817</v>
          </cell>
          <cell r="E333">
            <v>551.93399999999997</v>
          </cell>
          <cell r="F333">
            <v>867.96199999999999</v>
          </cell>
          <cell r="G333">
            <v>1767.463</v>
          </cell>
          <cell r="H333">
            <v>1774.3917210800003</v>
          </cell>
          <cell r="I333">
            <v>1781.6664969889202</v>
          </cell>
          <cell r="J333">
            <v>1830.9264969889202</v>
          </cell>
          <cell r="K333">
            <v>1876.3664969889201</v>
          </cell>
          <cell r="L333">
            <v>1910.6864969889202</v>
          </cell>
          <cell r="M333">
            <v>1916.3864969889203</v>
          </cell>
          <cell r="N333">
            <v>1922.0864969889203</v>
          </cell>
          <cell r="O333">
            <v>1927.7864969889204</v>
          </cell>
          <cell r="P333">
            <v>1933.4864969889202</v>
          </cell>
          <cell r="Q333">
            <v>1939.1864969889202</v>
          </cell>
          <cell r="Y333">
            <v>1916.3864969889203</v>
          </cell>
          <cell r="Z333">
            <v>1922.0864969889203</v>
          </cell>
        </row>
        <row r="334">
          <cell r="C334" t="str">
            <v>COSTO TOTAL DE OPERACION</v>
          </cell>
          <cell r="E334">
            <v>1479.8567829999997</v>
          </cell>
          <cell r="F334">
            <v>1909.653</v>
          </cell>
          <cell r="G334">
            <v>2830.3490000000002</v>
          </cell>
          <cell r="H334">
            <v>2988.9846906900002</v>
          </cell>
          <cell r="I334">
            <v>3254.5010725533157</v>
          </cell>
          <cell r="J334">
            <v>3293.4401535942688</v>
          </cell>
          <cell r="K334">
            <v>3420.0904692706899</v>
          </cell>
          <cell r="L334">
            <v>3540.3407097311629</v>
          </cell>
          <cell r="M334">
            <v>3636.5648564766816</v>
          </cell>
          <cell r="N334">
            <v>3737.7764587070815</v>
          </cell>
          <cell r="O334">
            <v>3833.4402892116559</v>
          </cell>
          <cell r="P334">
            <v>3927.6202098297399</v>
          </cell>
          <cell r="Q334">
            <v>4025.5823552288239</v>
          </cell>
          <cell r="Y334">
            <v>3198.990991223518</v>
          </cell>
          <cell r="Z334">
            <v>3247.3899534183838</v>
          </cell>
        </row>
        <row r="335">
          <cell r="B335" t="str">
            <v xml:space="preserve"> TOTAL OPERATING EXPENSE</v>
          </cell>
          <cell r="C335" t="str">
            <v xml:space="preserve"> TOTAL COSTOS Y GASTOS EXPLOTACION</v>
          </cell>
          <cell r="D335">
            <v>6933.9014030000008</v>
          </cell>
          <cell r="E335">
            <v>6890.1197830000001</v>
          </cell>
          <cell r="F335">
            <v>8321.6479999999992</v>
          </cell>
          <cell r="G335">
            <v>9633.1927759999999</v>
          </cell>
          <cell r="H335">
            <v>10974.427018169998</v>
          </cell>
          <cell r="I335">
            <v>12283.455763808948</v>
          </cell>
          <cell r="J335">
            <v>13358.931239599062</v>
          </cell>
          <cell r="K335">
            <v>14333.617062178933</v>
          </cell>
          <cell r="L335">
            <v>14954.414647771553</v>
          </cell>
          <cell r="M335">
            <v>16053.229542892732</v>
          </cell>
          <cell r="N335">
            <v>16751.362024336187</v>
          </cell>
          <cell r="O335">
            <v>17881.948573995542</v>
          </cell>
          <cell r="P335">
            <v>18698.486586073457</v>
          </cell>
          <cell r="Q335">
            <v>19767.052381072113</v>
          </cell>
          <cell r="Y335">
            <v>14885.23414488223</v>
          </cell>
          <cell r="Z335">
            <v>15327.081717787154</v>
          </cell>
        </row>
        <row r="336">
          <cell r="B336" t="str">
            <v xml:space="preserve"> NET OPERATING INCOME</v>
          </cell>
          <cell r="C336" t="str">
            <v>RESULTADO OPERATIVO</v>
          </cell>
          <cell r="D336">
            <v>-1613.6136030000007</v>
          </cell>
          <cell r="E336">
            <v>-702.2557829999987</v>
          </cell>
          <cell r="F336">
            <v>-1118.793999999999</v>
          </cell>
          <cell r="G336">
            <v>-1625.3256519999995</v>
          </cell>
          <cell r="H336">
            <v>-1841.5931963999956</v>
          </cell>
          <cell r="I336">
            <v>-2331.0945465915593</v>
          </cell>
          <cell r="J336">
            <v>-2374.8980729942577</v>
          </cell>
          <cell r="K336">
            <v>-2276.0045437480203</v>
          </cell>
          <cell r="L336">
            <v>-1749.6443300456067</v>
          </cell>
          <cell r="M336">
            <v>-1633.2209327047494</v>
          </cell>
          <cell r="N336">
            <v>-1040.399783635683</v>
          </cell>
          <cell r="O336">
            <v>-1075.4886304077008</v>
          </cell>
          <cell r="P336">
            <v>-891.00814383865145</v>
          </cell>
          <cell r="Q336">
            <v>-921.53556868331725</v>
          </cell>
          <cell r="Y336">
            <v>-465.22553469424929</v>
          </cell>
          <cell r="Z336">
            <v>383.88052291335043</v>
          </cell>
        </row>
        <row r="337">
          <cell r="C337" t="str">
            <v>EBITDA</v>
          </cell>
          <cell r="E337">
            <v>-641.48278299999868</v>
          </cell>
          <cell r="F337">
            <v>-1050.283999999999</v>
          </cell>
          <cell r="G337">
            <v>-1561.1786519999996</v>
          </cell>
          <cell r="H337">
            <v>-67.201475319995325</v>
          </cell>
          <cell r="I337">
            <v>-549.42804960263902</v>
          </cell>
          <cell r="J337">
            <v>-543.97157600533751</v>
          </cell>
          <cell r="K337">
            <v>-399.63804675910023</v>
          </cell>
          <cell r="L337">
            <v>161.04216694331353</v>
          </cell>
          <cell r="M337">
            <v>283.16556428417084</v>
          </cell>
          <cell r="N337">
            <v>881.68671335323734</v>
          </cell>
          <cell r="O337">
            <v>852.29786658121952</v>
          </cell>
          <cell r="P337">
            <v>1042.4783531502687</v>
          </cell>
          <cell r="Q337">
            <v>1017.650928305603</v>
          </cell>
          <cell r="Y337">
            <v>1451.160962294671</v>
          </cell>
          <cell r="Z337">
            <v>2305.9670199022707</v>
          </cell>
        </row>
        <row r="338">
          <cell r="B338" t="str">
            <v xml:space="preserve">  NON-OPERATING INC.(EXP.)</v>
          </cell>
          <cell r="C338" t="str">
            <v xml:space="preserve"> INGRESOS (EGRESOS) NO OPERATIVOS</v>
          </cell>
          <cell r="D338" t="str">
            <v/>
          </cell>
        </row>
        <row r="339">
          <cell r="B339" t="str">
            <v xml:space="preserve"> OTHER INCOME</v>
          </cell>
          <cell r="C339" t="str">
            <v>Otros gastos no Operativos</v>
          </cell>
          <cell r="D339">
            <v>-15.903</v>
          </cell>
          <cell r="E339">
            <v>114.23700000000001</v>
          </cell>
          <cell r="F339">
            <v>40.188000000000002</v>
          </cell>
          <cell r="G339">
            <v>36.040999999999997</v>
          </cell>
          <cell r="H339">
            <v>23.330402240000002</v>
          </cell>
          <cell r="I339">
            <v>15</v>
          </cell>
          <cell r="J339">
            <v>15</v>
          </cell>
          <cell r="K339">
            <v>15</v>
          </cell>
          <cell r="L339">
            <v>15</v>
          </cell>
          <cell r="M339">
            <v>15</v>
          </cell>
          <cell r="N339">
            <v>15</v>
          </cell>
          <cell r="O339">
            <v>15</v>
          </cell>
          <cell r="P339">
            <v>15</v>
          </cell>
          <cell r="Q339">
            <v>15</v>
          </cell>
          <cell r="Y339">
            <v>-15</v>
          </cell>
          <cell r="Z339">
            <v>-15</v>
          </cell>
        </row>
        <row r="340">
          <cell r="B340" t="str">
            <v xml:space="preserve"> OTHER EXPENSE</v>
          </cell>
          <cell r="C340" t="str">
            <v>Otros Ingresos  no Operativos</v>
          </cell>
          <cell r="D340">
            <v>-152.98400000000001</v>
          </cell>
          <cell r="E340">
            <v>88.903999999999996</v>
          </cell>
          <cell r="F340">
            <v>37.159999999999997</v>
          </cell>
          <cell r="G340">
            <v>22.555</v>
          </cell>
          <cell r="H340">
            <v>93.928286370000009</v>
          </cell>
          <cell r="I340">
            <v>15</v>
          </cell>
          <cell r="J340">
            <v>15</v>
          </cell>
          <cell r="K340">
            <v>15</v>
          </cell>
          <cell r="L340">
            <v>15</v>
          </cell>
          <cell r="M340">
            <v>15</v>
          </cell>
          <cell r="N340">
            <v>15</v>
          </cell>
          <cell r="O340">
            <v>15</v>
          </cell>
          <cell r="P340">
            <v>15</v>
          </cell>
          <cell r="Q340">
            <v>15</v>
          </cell>
          <cell r="Y340">
            <v>15</v>
          </cell>
          <cell r="Z340">
            <v>15</v>
          </cell>
        </row>
        <row r="341">
          <cell r="B341" t="str">
            <v xml:space="preserve"> TOT.NONOPERATING INC(EXP)</v>
          </cell>
          <cell r="C341" t="str">
            <v xml:space="preserve"> TOT.ING.(EGRS) NO OPERATIVOS</v>
          </cell>
          <cell r="D341">
            <v>-168.887</v>
          </cell>
          <cell r="E341">
            <v>-25.333000000000013</v>
          </cell>
          <cell r="F341">
            <v>-3.0280000000000058</v>
          </cell>
          <cell r="G341">
            <v>-13.485999999999997</v>
          </cell>
          <cell r="H341">
            <v>70.597884130000011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Y341">
            <v>0</v>
          </cell>
          <cell r="Z341">
            <v>0</v>
          </cell>
        </row>
        <row r="342">
          <cell r="B342" t="str">
            <v xml:space="preserve"> PROFIT B/FINANCE CHGS.</v>
          </cell>
          <cell r="C342" t="str">
            <v>RESULTADO  antes  GASTOS FINANCIEROS</v>
          </cell>
          <cell r="D342">
            <v>-1782.5006030000006</v>
          </cell>
          <cell r="E342">
            <v>-727.58878299999867</v>
          </cell>
          <cell r="F342">
            <v>-1121.821999999999</v>
          </cell>
          <cell r="G342">
            <v>-1638.8116519999996</v>
          </cell>
          <cell r="H342">
            <v>-1770.9953122699956</v>
          </cell>
          <cell r="I342">
            <v>-2331.0945465915593</v>
          </cell>
          <cell r="J342">
            <v>-2374.8980729942577</v>
          </cell>
          <cell r="K342">
            <v>-2276.0045437480203</v>
          </cell>
          <cell r="L342">
            <v>-1749.6443300456067</v>
          </cell>
          <cell r="M342">
            <v>-1633.2209327047494</v>
          </cell>
          <cell r="N342">
            <v>-1040.399783635683</v>
          </cell>
          <cell r="O342">
            <v>-1075.4886304077008</v>
          </cell>
          <cell r="P342">
            <v>-891.00814383865145</v>
          </cell>
          <cell r="Q342">
            <v>-921.53556868331725</v>
          </cell>
          <cell r="Y342">
            <v>-465.22553469424929</v>
          </cell>
          <cell r="Z342">
            <v>383.88052291335043</v>
          </cell>
        </row>
        <row r="343">
          <cell r="B343" t="str">
            <v xml:space="preserve">   FINANCIAL CHARGES</v>
          </cell>
          <cell r="C343" t="str">
            <v xml:space="preserve"> GASTOS FINANCIEROS</v>
          </cell>
          <cell r="D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Y343" t="str">
            <v/>
          </cell>
          <cell r="Z343" t="str">
            <v/>
          </cell>
        </row>
        <row r="344">
          <cell r="B344" t="str">
            <v xml:space="preserve"> SHRT-TERM FINANCIAL CHGS.</v>
          </cell>
          <cell r="C344" t="str">
            <v>Intereses Deuda Interna de  Cto. y Lgo.Pzo.(existente)</v>
          </cell>
          <cell r="D344">
            <v>9.3699999999999992</v>
          </cell>
          <cell r="E344">
            <v>75.676999999999992</v>
          </cell>
          <cell r="F344">
            <v>153.82599999999999</v>
          </cell>
          <cell r="G344">
            <v>189.36500000000004</v>
          </cell>
          <cell r="H344">
            <v>218.8592639</v>
          </cell>
          <cell r="I344">
            <v>18.832953199999999</v>
          </cell>
          <cell r="J344">
            <v>3.5621382750000001</v>
          </cell>
          <cell r="K344">
            <v>2.5466406000000004</v>
          </cell>
          <cell r="L344">
            <v>1.4479927500000001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Y344">
            <v>1.6240709999999998E-2</v>
          </cell>
          <cell r="Z344">
            <v>1.6240709999999998E-2</v>
          </cell>
        </row>
        <row r="345">
          <cell r="C345" t="str">
            <v>Intereses Deuda Interna de  L.P generacion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C346" t="str">
            <v>Intereses Deuda Interna de  L.P (Lin, sub. y Dist)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C347" t="str">
            <v>Intereses Deuda Interna de  L.P Control pérdidas</v>
          </cell>
          <cell r="J347">
            <v>46.033590560025004</v>
          </cell>
          <cell r="K347">
            <v>51.362556840150006</v>
          </cell>
          <cell r="L347">
            <v>51.362556840150006</v>
          </cell>
          <cell r="M347">
            <v>50.211717076149384</v>
          </cell>
          <cell r="N347">
            <v>45.475133863143746</v>
          </cell>
          <cell r="O347">
            <v>40.338878179128749</v>
          </cell>
          <cell r="P347">
            <v>35.202622495113751</v>
          </cell>
          <cell r="Q347">
            <v>30.066366811098746</v>
          </cell>
        </row>
        <row r="348">
          <cell r="B348" t="str">
            <v xml:space="preserve"> LNG-TERM FINANCIAL CHGS.</v>
          </cell>
          <cell r="C348" t="str">
            <v>Intereses Deuda Externa Lgo.Pzo (inc BID).</v>
          </cell>
          <cell r="D348">
            <v>246.19200000000001</v>
          </cell>
          <cell r="E348">
            <v>259.47000000000003</v>
          </cell>
          <cell r="F348">
            <v>246.98099999999999</v>
          </cell>
          <cell r="G348">
            <v>136.94</v>
          </cell>
          <cell r="H348">
            <v>263.50301640999999</v>
          </cell>
          <cell r="I348">
            <v>79.255794874088338</v>
          </cell>
          <cell r="J348">
            <v>0</v>
          </cell>
          <cell r="K348">
            <v>7.2444409207499998</v>
          </cell>
          <cell r="L348">
            <v>7.8773773889999994</v>
          </cell>
          <cell r="M348">
            <v>7.8773773889999994</v>
          </cell>
          <cell r="N348">
            <v>7.8773773889999994</v>
          </cell>
          <cell r="O348">
            <v>7.8773773889999994</v>
          </cell>
          <cell r="P348">
            <v>7.8773773889999994</v>
          </cell>
          <cell r="Q348">
            <v>7.8773773889999994</v>
          </cell>
          <cell r="Y348">
            <v>128.56754779480548</v>
          </cell>
          <cell r="Z348">
            <v>120.59016179306742</v>
          </cell>
        </row>
        <row r="349">
          <cell r="C349" t="str">
            <v>Intereses de bonos(inc. gastos banc y com. adva.)</v>
          </cell>
          <cell r="E349">
            <v>0</v>
          </cell>
          <cell r="F349">
            <v>0</v>
          </cell>
          <cell r="G349">
            <v>0</v>
          </cell>
          <cell r="H349">
            <v>47.464335690000006</v>
          </cell>
          <cell r="I349">
            <v>104.65125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Y349">
            <v>0</v>
          </cell>
          <cell r="Z349">
            <v>0</v>
          </cell>
        </row>
        <row r="350">
          <cell r="C350" t="str">
            <v>Intereses consolidacion de la deuda L.P.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Y350">
            <v>533.02234156191173</v>
          </cell>
          <cell r="Z350">
            <v>505.13921048324511</v>
          </cell>
        </row>
        <row r="351">
          <cell r="C351" t="str">
            <v>Diferencia de Cambio</v>
          </cell>
          <cell r="D351">
            <v>941.8</v>
          </cell>
          <cell r="E351">
            <v>939.99199999999996</v>
          </cell>
          <cell r="F351">
            <v>864.19</v>
          </cell>
          <cell r="G351">
            <v>-381.08</v>
          </cell>
          <cell r="H351">
            <v>104.33503473000002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Y351">
            <v>0</v>
          </cell>
          <cell r="Z351">
            <v>0</v>
          </cell>
        </row>
        <row r="352">
          <cell r="B352" t="str">
            <v xml:space="preserve"> TOTAL FINANCIAL CHARGES</v>
          </cell>
          <cell r="C352" t="str">
            <v xml:space="preserve"> TOTAL GASTOS FINANCIEROS</v>
          </cell>
          <cell r="D352">
            <v>1197.3620000000001</v>
          </cell>
          <cell r="E352">
            <v>1275.1390000000001</v>
          </cell>
          <cell r="F352">
            <v>1264.9970000000001</v>
          </cell>
          <cell r="G352">
            <v>-54.77499999999992</v>
          </cell>
          <cell r="H352">
            <v>634.16165073000002</v>
          </cell>
          <cell r="I352">
            <v>202.73999807408833</v>
          </cell>
          <cell r="J352">
            <v>49.595728835025007</v>
          </cell>
          <cell r="K352">
            <v>61.153638360900011</v>
          </cell>
          <cell r="L352">
            <v>60.687926979150006</v>
          </cell>
          <cell r="M352">
            <v>58.089094465149387</v>
          </cell>
          <cell r="N352">
            <v>53.352511252143742</v>
          </cell>
          <cell r="O352">
            <v>48.216255568128744</v>
          </cell>
          <cell r="P352">
            <v>43.079999884113747</v>
          </cell>
          <cell r="Q352">
            <v>37.943744200098749</v>
          </cell>
          <cell r="Y352">
            <v>661.60613006671724</v>
          </cell>
          <cell r="Z352">
            <v>625.74561298631249</v>
          </cell>
        </row>
        <row r="353">
          <cell r="B353" t="str">
            <v xml:space="preserve"> PROFIT BEFORE INCOME TAX</v>
          </cell>
          <cell r="C353" t="str">
            <v>UTILIDAD (PERDIDA) NETA</v>
          </cell>
          <cell r="D353">
            <v>-2979.8626030000005</v>
          </cell>
          <cell r="E353">
            <v>-2002.7277829999989</v>
          </cell>
          <cell r="F353">
            <v>-2386.8189999999991</v>
          </cell>
          <cell r="G353">
            <v>-1584.0366519999998</v>
          </cell>
          <cell r="H353">
            <v>-2405.1569629999958</v>
          </cell>
          <cell r="I353">
            <v>-2533.8345446656476</v>
          </cell>
          <cell r="J353">
            <v>-2424.4938018292828</v>
          </cell>
          <cell r="K353">
            <v>-2337.1581821089203</v>
          </cell>
          <cell r="L353">
            <v>-1810.3322570247567</v>
          </cell>
          <cell r="M353">
            <v>-1691.3100271698988</v>
          </cell>
          <cell r="N353">
            <v>-1093.7522948878268</v>
          </cell>
          <cell r="O353">
            <v>-1123.7048859758295</v>
          </cell>
          <cell r="P353">
            <v>-934.08814372276515</v>
          </cell>
          <cell r="Q353">
            <v>-959.47931288341601</v>
          </cell>
          <cell r="Y353">
            <v>-1126.8316647609665</v>
          </cell>
          <cell r="Z353">
            <v>-241.86509007296206</v>
          </cell>
        </row>
        <row r="354">
          <cell r="Y354">
            <v>-1126.8316647609665</v>
          </cell>
          <cell r="Z354">
            <v>-241.86509007296206</v>
          </cell>
        </row>
        <row r="358">
          <cell r="C358" t="str">
            <v xml:space="preserve">ESCENARIO BASE  CON PERDIDAS DE 2.4% ANUAL (Incluye rec. Mora y Ren. Cont) </v>
          </cell>
        </row>
        <row r="359">
          <cell r="C359" t="str">
            <v>EMPRESA NACIONAL DE ENERGIA ELECTRICA (ENEE)</v>
          </cell>
        </row>
        <row r="360">
          <cell r="C360" t="str">
            <v xml:space="preserve">PROYECCION  DEL FLUJO DE FONDOS </v>
          </cell>
        </row>
        <row r="361">
          <cell r="C361" t="str">
            <v xml:space="preserve">  (expresado en millones de Lps. corrientes)</v>
          </cell>
        </row>
        <row r="362">
          <cell r="D362" t="str">
            <v>Real 2002</v>
          </cell>
          <cell r="E362">
            <v>2003</v>
          </cell>
          <cell r="F362">
            <v>2004</v>
          </cell>
          <cell r="G362">
            <v>2005</v>
          </cell>
          <cell r="H362">
            <v>2006</v>
          </cell>
          <cell r="I362">
            <v>2007</v>
          </cell>
          <cell r="J362">
            <v>2008</v>
          </cell>
          <cell r="K362">
            <v>2009</v>
          </cell>
          <cell r="L362">
            <v>2010</v>
          </cell>
          <cell r="M362">
            <v>2011</v>
          </cell>
          <cell r="N362">
            <v>2012</v>
          </cell>
          <cell r="O362">
            <v>2013</v>
          </cell>
          <cell r="P362">
            <v>2014</v>
          </cell>
          <cell r="Q362">
            <v>2015</v>
          </cell>
          <cell r="Y362">
            <v>2011</v>
          </cell>
          <cell r="Z362">
            <v>2012</v>
          </cell>
        </row>
        <row r="363">
          <cell r="A363" t="str">
            <v/>
          </cell>
          <cell r="B363" t="str">
            <v xml:space="preserve"> SOURCES</v>
          </cell>
          <cell r="C363" t="str">
            <v xml:space="preserve"> FUENTES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Y363" t="str">
            <v/>
          </cell>
          <cell r="Z363" t="str">
            <v/>
          </cell>
        </row>
        <row r="364">
          <cell r="A364" t="str">
            <v/>
          </cell>
          <cell r="B364" t="str">
            <v xml:space="preserve"> INTERNAL SOURCES</v>
          </cell>
          <cell r="C364" t="str">
            <v xml:space="preserve"> FUENTES INTERNAS</v>
          </cell>
          <cell r="D364" t="str">
            <v/>
          </cell>
        </row>
        <row r="365">
          <cell r="C365" t="str">
            <v>Ingresos Totales por Ventas de Energia</v>
          </cell>
          <cell r="F365">
            <v>7036.5690000000004</v>
          </cell>
          <cell r="G365">
            <v>7808.2591240000002</v>
          </cell>
          <cell r="H365">
            <v>8846.5690607000015</v>
          </cell>
          <cell r="I365">
            <v>9757.2168796248916</v>
          </cell>
          <cell r="J365">
            <v>10768.659967259611</v>
          </cell>
          <cell r="K365">
            <v>11821.188743559718</v>
          </cell>
          <cell r="L365">
            <v>12945.853252672496</v>
          </cell>
          <cell r="M365">
            <v>14137.263343321551</v>
          </cell>
          <cell r="N365">
            <v>15402.904157549514</v>
          </cell>
          <cell r="O365">
            <v>16476.921513321413</v>
          </cell>
          <cell r="P365">
            <v>17458.312198269417</v>
          </cell>
          <cell r="Q365">
            <v>18475.996874890978</v>
          </cell>
        </row>
        <row r="366">
          <cell r="C366" t="str">
            <v xml:space="preserve">Ingresos Totales por Venta Recaudados </v>
          </cell>
          <cell r="F366">
            <v>5629.2552000000005</v>
          </cell>
          <cell r="G366">
            <v>6246.6072992000009</v>
          </cell>
          <cell r="H366">
            <v>8638.907073360002</v>
          </cell>
          <cell r="I366">
            <v>10062.948159821159</v>
          </cell>
          <cell r="J366">
            <v>11155.376502477384</v>
          </cell>
          <cell r="K366">
            <v>11952.359640800902</v>
          </cell>
          <cell r="L366">
            <v>13114.797156996923</v>
          </cell>
          <cell r="M366">
            <v>14324.695802936056</v>
          </cell>
          <cell r="N366">
            <v>15609.710975562266</v>
          </cell>
          <cell r="O366">
            <v>16720.538555126088</v>
          </cell>
          <cell r="P366">
            <v>17728.967187438964</v>
          </cell>
          <cell r="Q366">
            <v>18764.102038259072</v>
          </cell>
        </row>
        <row r="367">
          <cell r="C367" t="str">
            <v xml:space="preserve">Otros Ingresos de explotación </v>
          </cell>
          <cell r="F367">
            <v>166.285</v>
          </cell>
          <cell r="G367">
            <v>199.608</v>
          </cell>
          <cell r="H367">
            <v>356.86264520000009</v>
          </cell>
          <cell r="I367">
            <v>195.14433759249783</v>
          </cell>
          <cell r="J367">
            <v>215.37319934519223</v>
          </cell>
          <cell r="K367">
            <v>236.42377487119438</v>
          </cell>
          <cell r="L367">
            <v>258.9170650534499</v>
          </cell>
          <cell r="M367">
            <v>282.745266866431</v>
          </cell>
          <cell r="N367">
            <v>308.05808315099029</v>
          </cell>
          <cell r="O367">
            <v>329.53843026642829</v>
          </cell>
          <cell r="P367">
            <v>349.16624396538833</v>
          </cell>
          <cell r="Q367">
            <v>369.51993749781957</v>
          </cell>
        </row>
        <row r="368">
          <cell r="B368" t="str">
            <v xml:space="preserve"> NET OPERATING INCOME</v>
          </cell>
          <cell r="C368" t="str">
            <v xml:space="preserve"> TOTAL  INGRESOS EXPLOTACION</v>
          </cell>
          <cell r="D368">
            <v>-1613.6136030000007</v>
          </cell>
          <cell r="E368">
            <v>-702.2557829999987</v>
          </cell>
          <cell r="F368">
            <v>-1118.793999999999</v>
          </cell>
          <cell r="G368">
            <v>6432.7292992000012</v>
          </cell>
          <cell r="H368">
            <v>8995.7697185600027</v>
          </cell>
          <cell r="I368">
            <v>10258.092497413656</v>
          </cell>
          <cell r="J368">
            <v>11370.749701822577</v>
          </cell>
          <cell r="K368">
            <v>12188.783415672096</v>
          </cell>
          <cell r="L368">
            <v>13373.714222050374</v>
          </cell>
          <cell r="M368">
            <v>14607.441069802488</v>
          </cell>
          <cell r="N368">
            <v>15917.769058713257</v>
          </cell>
          <cell r="O368">
            <v>17050.076985392516</v>
          </cell>
          <cell r="P368">
            <v>18078.133431404352</v>
          </cell>
          <cell r="Q368">
            <v>19133.621975756891</v>
          </cell>
          <cell r="Y368">
            <v>14420.008610187981</v>
          </cell>
          <cell r="Z368">
            <v>15710.962240700504</v>
          </cell>
        </row>
        <row r="369">
          <cell r="C369" t="str">
            <v>Recuperación de la Mora</v>
          </cell>
          <cell r="H369">
            <v>0</v>
          </cell>
          <cell r="I369">
            <v>180</v>
          </cell>
          <cell r="J369">
            <v>80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C370" t="str">
            <v>Prestamo Control de Perdidás</v>
          </cell>
          <cell r="J370">
            <v>460.33590560024999</v>
          </cell>
          <cell r="K370">
            <v>53.289662801250003</v>
          </cell>
        </row>
        <row r="371">
          <cell r="C371" t="str">
            <v>Prestamo Consolidacion de la Deuda</v>
          </cell>
          <cell r="I371">
            <v>0</v>
          </cell>
        </row>
        <row r="372">
          <cell r="B372" t="str">
            <v xml:space="preserve"> TOTAL INTERNAL SOURCES</v>
          </cell>
          <cell r="C372" t="str">
            <v xml:space="preserve"> TOTAL FUENTES INTERNAS</v>
          </cell>
          <cell r="D372">
            <v>-1613.6136030000007</v>
          </cell>
          <cell r="E372">
            <v>-702.2557829999987</v>
          </cell>
          <cell r="F372">
            <v>-1118.793999999999</v>
          </cell>
          <cell r="G372">
            <v>6432.7292992000012</v>
          </cell>
          <cell r="H372">
            <v>8995.7697185600027</v>
          </cell>
          <cell r="I372">
            <v>10438.092497413656</v>
          </cell>
          <cell r="J372">
            <v>11911.085607422827</v>
          </cell>
          <cell r="K372">
            <v>12242.073078473346</v>
          </cell>
          <cell r="L372">
            <v>13373.714222050374</v>
          </cell>
          <cell r="M372">
            <v>14607.441069802488</v>
          </cell>
          <cell r="N372">
            <v>15917.769058713257</v>
          </cell>
          <cell r="O372">
            <v>17050.076985392516</v>
          </cell>
          <cell r="P372">
            <v>18078.133431404352</v>
          </cell>
          <cell r="Q372">
            <v>19133.621975756891</v>
          </cell>
          <cell r="Y372">
            <v>14420.008610187981</v>
          </cell>
          <cell r="Z372">
            <v>15710.962240700504</v>
          </cell>
        </row>
        <row r="373"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P373" t="str">
            <v/>
          </cell>
          <cell r="Q373" t="str">
            <v/>
          </cell>
          <cell r="Y373" t="str">
            <v/>
          </cell>
          <cell r="Z373" t="str">
            <v/>
          </cell>
        </row>
        <row r="374">
          <cell r="B374" t="str">
            <v xml:space="preserve"> EXTERNAL SOURCES</v>
          </cell>
          <cell r="C374" t="str">
            <v xml:space="preserve"> FUENTES EXTERNAS</v>
          </cell>
          <cell r="D374" t="str">
            <v/>
          </cell>
          <cell r="F374" t="str">
            <v/>
          </cell>
        </row>
        <row r="375">
          <cell r="B375" t="str">
            <v xml:space="preserve"> CAPITAL CONTRIBUTION</v>
          </cell>
          <cell r="C375" t="str">
            <v>Aportes Gobierno por Electrificación Rural</v>
          </cell>
          <cell r="D375">
            <v>162.95599999999999</v>
          </cell>
          <cell r="E375">
            <v>30.97</v>
          </cell>
          <cell r="F375">
            <v>154.4752</v>
          </cell>
          <cell r="G375">
            <v>93.472212765957423</v>
          </cell>
          <cell r="H375">
            <v>25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Y375">
            <v>0</v>
          </cell>
          <cell r="Z375">
            <v>0</v>
          </cell>
        </row>
        <row r="376">
          <cell r="B376" t="str">
            <v xml:space="preserve"> STATE GOV.CONTRIBUTIONS</v>
          </cell>
          <cell r="C376" t="str">
            <v>Nuevo Endeudamiento CT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Y376">
            <v>0</v>
          </cell>
          <cell r="Z376">
            <v>0</v>
          </cell>
        </row>
        <row r="377">
          <cell r="C377" t="str">
            <v>Depósito Abonados</v>
          </cell>
          <cell r="G377">
            <v>0.7</v>
          </cell>
          <cell r="H377">
            <v>0.7</v>
          </cell>
          <cell r="I377">
            <v>0.7</v>
          </cell>
          <cell r="J377">
            <v>0.7</v>
          </cell>
          <cell r="K377">
            <v>0.7</v>
          </cell>
          <cell r="L377">
            <v>0.7</v>
          </cell>
          <cell r="M377">
            <v>0.7</v>
          </cell>
          <cell r="N377">
            <v>0.7</v>
          </cell>
          <cell r="O377">
            <v>0.7</v>
          </cell>
          <cell r="P377">
            <v>0.7</v>
          </cell>
          <cell r="Q377">
            <v>0.7</v>
          </cell>
          <cell r="Y377">
            <v>0.7</v>
          </cell>
          <cell r="Z377">
            <v>0.7</v>
          </cell>
        </row>
        <row r="378">
          <cell r="C378" t="str">
            <v>Suministro de proveedores</v>
          </cell>
        </row>
        <row r="379">
          <cell r="B379" t="str">
            <v xml:space="preserve"> PROPOSED IDB LOAN(S) </v>
          </cell>
          <cell r="C379" t="str">
            <v>Préstamo BID Propuesto y Cofinanc.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331.07849999999996</v>
          </cell>
          <cell r="J379">
            <v>330.07194524999994</v>
          </cell>
          <cell r="K379">
            <v>126.58729364999999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Y379">
            <v>0</v>
          </cell>
          <cell r="Z379">
            <v>0</v>
          </cell>
        </row>
        <row r="380">
          <cell r="B380" t="str">
            <v xml:space="preserve"> OTHER LOANS</v>
          </cell>
          <cell r="C380" t="str">
            <v>Emision de bonos</v>
          </cell>
          <cell r="D380">
            <v>112.786</v>
          </cell>
          <cell r="E380">
            <v>105.145</v>
          </cell>
          <cell r="F380">
            <v>105.145</v>
          </cell>
          <cell r="G380">
            <v>0</v>
          </cell>
          <cell r="H380">
            <v>1889.5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Y380">
            <v>0</v>
          </cell>
          <cell r="Z380">
            <v>0</v>
          </cell>
        </row>
        <row r="381">
          <cell r="B381" t="str">
            <v xml:space="preserve"> TEMPORARY LOAN</v>
          </cell>
          <cell r="C381" t="str">
            <v xml:space="preserve">Préstamo Lineas y Subestaciones, Dist. </v>
          </cell>
          <cell r="D381">
            <v>143.75</v>
          </cell>
          <cell r="E381">
            <v>156.19999999999999</v>
          </cell>
          <cell r="F381">
            <v>156.19999999999999</v>
          </cell>
          <cell r="G381">
            <v>792.5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Y381">
            <v>0</v>
          </cell>
          <cell r="Z381">
            <v>0</v>
          </cell>
        </row>
        <row r="382">
          <cell r="B382" t="str">
            <v xml:space="preserve"> TOTAL EXTERNAL SOURCES</v>
          </cell>
          <cell r="C382" t="str">
            <v>TOTAL FUENTES EXTERNAS</v>
          </cell>
          <cell r="D382">
            <v>419.49199999999996</v>
          </cell>
          <cell r="E382">
            <v>292.315</v>
          </cell>
          <cell r="F382">
            <v>415.8202</v>
          </cell>
          <cell r="G382">
            <v>886.6722127659574</v>
          </cell>
          <cell r="H382">
            <v>1915.2</v>
          </cell>
          <cell r="I382">
            <v>331.77849999999995</v>
          </cell>
          <cell r="J382">
            <v>330.77194524999993</v>
          </cell>
          <cell r="K382">
            <v>127.28729365</v>
          </cell>
          <cell r="L382">
            <v>0.7</v>
          </cell>
          <cell r="M382">
            <v>0.7</v>
          </cell>
          <cell r="N382">
            <v>0.7</v>
          </cell>
          <cell r="O382">
            <v>0.7</v>
          </cell>
          <cell r="P382">
            <v>0.7</v>
          </cell>
          <cell r="Q382">
            <v>0.7</v>
          </cell>
          <cell r="Y382">
            <v>0.7</v>
          </cell>
          <cell r="Z382">
            <v>0.7</v>
          </cell>
        </row>
        <row r="383">
          <cell r="B383" t="str">
            <v xml:space="preserve"> TOTAL SOURCES</v>
          </cell>
          <cell r="C383" t="str">
            <v>TOTAL FUENTES</v>
          </cell>
          <cell r="D383">
            <v>-1194.1216030000007</v>
          </cell>
          <cell r="E383">
            <v>-409.9407829999987</v>
          </cell>
          <cell r="F383">
            <v>-702.97379999999896</v>
          </cell>
          <cell r="G383">
            <v>7319.4015119659589</v>
          </cell>
          <cell r="H383">
            <v>10910.969718560003</v>
          </cell>
          <cell r="I383">
            <v>10769.870997413656</v>
          </cell>
          <cell r="J383">
            <v>12241.857552672827</v>
          </cell>
          <cell r="K383">
            <v>12369.360372123347</v>
          </cell>
          <cell r="L383">
            <v>13374.414222050375</v>
          </cell>
          <cell r="M383">
            <v>14608.141069802488</v>
          </cell>
          <cell r="N383">
            <v>15918.469058713257</v>
          </cell>
          <cell r="O383">
            <v>17050.776985392517</v>
          </cell>
          <cell r="P383">
            <v>18078.833431404353</v>
          </cell>
          <cell r="Q383">
            <v>19134.321975756891</v>
          </cell>
          <cell r="Y383">
            <v>14420.708610187981</v>
          </cell>
          <cell r="Z383">
            <v>15711.662240700505</v>
          </cell>
        </row>
        <row r="384">
          <cell r="D384" t="str">
            <v/>
          </cell>
          <cell r="E384" t="str">
            <v/>
          </cell>
          <cell r="G384" t="str">
            <v/>
          </cell>
          <cell r="H384" t="str">
            <v/>
          </cell>
          <cell r="L384" t="str">
            <v/>
          </cell>
          <cell r="M384" t="str">
            <v/>
          </cell>
          <cell r="P384" t="str">
            <v/>
          </cell>
          <cell r="Q384" t="str">
            <v/>
          </cell>
          <cell r="Y384" t="str">
            <v/>
          </cell>
          <cell r="Z384" t="str">
            <v/>
          </cell>
        </row>
        <row r="385">
          <cell r="A385" t="str">
            <v/>
          </cell>
          <cell r="B385" t="str">
            <v xml:space="preserve"> APPLICATIONS</v>
          </cell>
          <cell r="C385" t="str">
            <v xml:space="preserve"> APLICACIONES</v>
          </cell>
          <cell r="D385" t="str">
            <v/>
          </cell>
          <cell r="E385" t="str">
            <v/>
          </cell>
        </row>
        <row r="386">
          <cell r="C386" t="str">
            <v xml:space="preserve"> TOTAL COSTOS Y GASTOS EXPLOTACION</v>
          </cell>
          <cell r="G386">
            <v>9633.1927759999999</v>
          </cell>
          <cell r="H386">
            <v>9111.6346980599974</v>
          </cell>
          <cell r="I386">
            <v>10404.217098023779</v>
          </cell>
          <cell r="J386">
            <v>11420.318142937545</v>
          </cell>
          <cell r="K386">
            <v>12339.038677754415</v>
          </cell>
          <cell r="L386">
            <v>12914.269618255908</v>
          </cell>
          <cell r="M386">
            <v>13995.470412470597</v>
          </cell>
          <cell r="N386">
            <v>14675.246485771771</v>
          </cell>
          <cell r="O386">
            <v>15789.39286187341</v>
          </cell>
          <cell r="P386">
            <v>16590.416967101846</v>
          </cell>
          <cell r="Q386">
            <v>17643.105915334283</v>
          </cell>
          <cell r="Y386">
            <v>14885.23414488223</v>
          </cell>
          <cell r="Z386">
            <v>15327.081717787154</v>
          </cell>
        </row>
        <row r="387">
          <cell r="C387" t="str">
            <v xml:space="preserve"> Subtotal Compra de Energía, Comb.y Arr.</v>
          </cell>
          <cell r="G387">
            <v>6802.8437759999997</v>
          </cell>
          <cell r="H387">
            <v>7985.4423274799983</v>
          </cell>
          <cell r="I387">
            <v>9028.9546912556325</v>
          </cell>
          <cell r="J387">
            <v>10065.491086004793</v>
          </cell>
          <cell r="K387">
            <v>10913.526592908243</v>
          </cell>
          <cell r="L387">
            <v>11414.07393804039</v>
          </cell>
          <cell r="M387">
            <v>12416.66468641605</v>
          </cell>
          <cell r="N387">
            <v>13013.585565629106</v>
          </cell>
          <cell r="O387">
            <v>14048.508284783888</v>
          </cell>
          <cell r="P387">
            <v>14770.866376243719</v>
          </cell>
          <cell r="Q387">
            <v>15741.470025843289</v>
          </cell>
          <cell r="Y387">
            <v>11686.243153658712</v>
          </cell>
          <cell r="Z387">
            <v>12079.69176436877</v>
          </cell>
        </row>
        <row r="388">
          <cell r="C388" t="str">
            <v>Subtotal Gastos de Explotacion(menos dep. y prev. Cuentas incob.)</v>
          </cell>
          <cell r="G388">
            <v>2830.3490000000002</v>
          </cell>
          <cell r="H388">
            <v>1126.1923705799998</v>
          </cell>
          <cell r="I388">
            <v>1375.2624067681463</v>
          </cell>
          <cell r="J388">
            <v>1354.8270569327526</v>
          </cell>
          <cell r="K388">
            <v>1425.5120848461729</v>
          </cell>
          <cell r="L388">
            <v>1500.1956802155178</v>
          </cell>
          <cell r="M388">
            <v>1578.8057260545459</v>
          </cell>
          <cell r="N388">
            <v>1661.6609201426659</v>
          </cell>
          <cell r="O388">
            <v>1740.8845770895216</v>
          </cell>
          <cell r="P388">
            <v>1819.5505908581256</v>
          </cell>
          <cell r="Q388">
            <v>1901.635889490994</v>
          </cell>
          <cell r="Y388">
            <v>3198.990991223518</v>
          </cell>
          <cell r="Z388">
            <v>3247.3899534183838</v>
          </cell>
        </row>
        <row r="390">
          <cell r="B390" t="str">
            <v xml:space="preserve">    DEBT SERVICE</v>
          </cell>
          <cell r="C390" t="str">
            <v xml:space="preserve"> SERVICIO DE  DEUDAS</v>
          </cell>
          <cell r="D390" t="str">
            <v/>
          </cell>
          <cell r="E390" t="str">
            <v/>
          </cell>
        </row>
        <row r="391">
          <cell r="B391" t="str">
            <v xml:space="preserve"> SHRT-TERM FINANCIAL CHGS.</v>
          </cell>
          <cell r="C391" t="str">
            <v>Intereses Deuda Interna Corto plazo</v>
          </cell>
          <cell r="D391">
            <v>9.3699999999999992</v>
          </cell>
          <cell r="E391">
            <v>40.375999999999998</v>
          </cell>
          <cell r="F391">
            <v>153.82599999999999</v>
          </cell>
          <cell r="G391">
            <v>0</v>
          </cell>
          <cell r="H391">
            <v>218.8592639</v>
          </cell>
          <cell r="I391">
            <v>14.333329999999998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Y391">
            <v>1.6240709999999998E-2</v>
          </cell>
          <cell r="Z391">
            <v>1.6240709999999998E-2</v>
          </cell>
        </row>
        <row r="392">
          <cell r="C392" t="str">
            <v>Intereses en bonos a emitir</v>
          </cell>
          <cell r="G392">
            <v>0</v>
          </cell>
          <cell r="H392">
            <v>47.464335690000006</v>
          </cell>
          <cell r="I392">
            <v>104.65125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Y392">
            <v>0</v>
          </cell>
          <cell r="Z392">
            <v>0</v>
          </cell>
        </row>
        <row r="393">
          <cell r="C393" t="str">
            <v xml:space="preserve">Descuento sobre bonos </v>
          </cell>
          <cell r="H393">
            <v>165.2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 xml:space="preserve"> L/T OTHER FINANCIAL CHGS.</v>
          </cell>
          <cell r="C394" t="str">
            <v>Intereses Deuda Interna largo Plazo(FPS)</v>
          </cell>
          <cell r="D394">
            <v>0</v>
          </cell>
          <cell r="E394">
            <v>0</v>
          </cell>
          <cell r="F394">
            <v>0</v>
          </cell>
          <cell r="G394">
            <v>145.35400000000001</v>
          </cell>
          <cell r="H394">
            <v>0</v>
          </cell>
          <cell r="I394">
            <v>0.23648</v>
          </cell>
          <cell r="J394">
            <v>0.18721000000000002</v>
          </cell>
          <cell r="K394">
            <v>0.13384000000000001</v>
          </cell>
          <cell r="L394">
            <v>7.6100000000000001E-2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Y394">
            <v>0</v>
          </cell>
          <cell r="Z394">
            <v>0</v>
          </cell>
        </row>
        <row r="395">
          <cell r="B395" t="str">
            <v xml:space="preserve"> CONSTRUCT.FIN.CHGS.PAID</v>
          </cell>
          <cell r="C395" t="str">
            <v xml:space="preserve">Intereses Deuda Externa Lgo.Plazo </v>
          </cell>
          <cell r="D395">
            <v>246.2</v>
          </cell>
          <cell r="E395">
            <v>259.47089999999997</v>
          </cell>
          <cell r="F395">
            <v>246.98099999999999</v>
          </cell>
          <cell r="G395">
            <v>99.7</v>
          </cell>
          <cell r="H395">
            <v>263.50301640999999</v>
          </cell>
          <cell r="I395">
            <v>79.255794874088338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Y395">
            <v>128.56754779480548</v>
          </cell>
          <cell r="Z395">
            <v>120.59016179306742</v>
          </cell>
        </row>
        <row r="396">
          <cell r="C396" t="str">
            <v>Intereses prestamo generacion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C397" t="str">
            <v>Intereses prestamo (lineas,subst. y dist)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Y397">
            <v>533.02234156191173</v>
          </cell>
          <cell r="Z397">
            <v>505.13921048324511</v>
          </cell>
        </row>
        <row r="398">
          <cell r="C398" t="str">
            <v>Intereses prestamo control perdidas</v>
          </cell>
          <cell r="J398">
            <v>46.033590560025004</v>
          </cell>
          <cell r="K398">
            <v>51.362556840150006</v>
          </cell>
          <cell r="L398">
            <v>51.362556840150006</v>
          </cell>
          <cell r="M398">
            <v>50.211717076149384</v>
          </cell>
          <cell r="N398">
            <v>45.475133863143746</v>
          </cell>
          <cell r="O398">
            <v>40.338878179128749</v>
          </cell>
          <cell r="P398">
            <v>35.202622495113751</v>
          </cell>
          <cell r="Q398">
            <v>30.066366811098746</v>
          </cell>
        </row>
        <row r="399">
          <cell r="B399" t="str">
            <v xml:space="preserve"> OTHER FINANCIAL EXPENSES</v>
          </cell>
          <cell r="C399" t="str">
            <v>Intereses consolidacion de la deuda L.P.</v>
          </cell>
          <cell r="D399" t="str">
            <v/>
          </cell>
          <cell r="E399">
            <v>0</v>
          </cell>
          <cell r="F399">
            <v>0</v>
          </cell>
          <cell r="G399">
            <v>44.012398550000007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Y399">
            <v>0</v>
          </cell>
          <cell r="Z399">
            <v>0</v>
          </cell>
        </row>
        <row r="400">
          <cell r="B400" t="str">
            <v xml:space="preserve"> AMORT. IDB LOAN(S)</v>
          </cell>
          <cell r="C400" t="str">
            <v xml:space="preserve">Amortización Deuda Interna L.P. (Existente) 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1.1873399999999998</v>
          </cell>
          <cell r="J400">
            <v>0.64294000000000007</v>
          </cell>
          <cell r="K400">
            <v>0.69629999999999981</v>
          </cell>
          <cell r="L400">
            <v>0.7541000000000001</v>
          </cell>
          <cell r="M400">
            <v>0.53719000000000006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Y400">
            <v>246.69879299859889</v>
          </cell>
          <cell r="Z400">
            <v>274.58192407726557</v>
          </cell>
        </row>
        <row r="401">
          <cell r="B401" t="str">
            <v xml:space="preserve"> AMORT. OTHER LOANS</v>
          </cell>
          <cell r="C401" t="str">
            <v>Amortización Deuda Externa Lgo.Plazo</v>
          </cell>
          <cell r="D401">
            <v>251.82996</v>
          </cell>
          <cell r="E401">
            <v>294.39999999999998</v>
          </cell>
          <cell r="F401">
            <v>248.10418918469651</v>
          </cell>
          <cell r="G401">
            <v>226.29599999999999</v>
          </cell>
          <cell r="H401">
            <v>106.066</v>
          </cell>
          <cell r="I401">
            <v>263.89170131989681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Y401">
            <v>265.94918785045854</v>
          </cell>
          <cell r="Z401">
            <v>225.94918785045854</v>
          </cell>
        </row>
        <row r="402">
          <cell r="C402" t="str">
            <v>Amortización prestamo generacion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C403" t="str">
            <v>Amortización prestamo linea y suebst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C404" t="str">
            <v>Amortización prestamo control de perdidas</v>
          </cell>
          <cell r="J404">
            <v>0</v>
          </cell>
          <cell r="K404">
            <v>0</v>
          </cell>
          <cell r="L404">
            <v>0</v>
          </cell>
          <cell r="M404">
            <v>46.033590560024997</v>
          </cell>
          <cell r="N404">
            <v>51.362556840149999</v>
          </cell>
          <cell r="O404">
            <v>51.362556840149999</v>
          </cell>
          <cell r="P404">
            <v>51.362556840149999</v>
          </cell>
          <cell r="Q404">
            <v>51.362556840149999</v>
          </cell>
        </row>
        <row r="405">
          <cell r="C405" t="str">
            <v>Amortización Proyecto BID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C406" t="str">
            <v>Amortización consolidacion de la deuda L.P.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 xml:space="preserve"> AMORT. OTHER LOANS</v>
          </cell>
          <cell r="C407" t="str">
            <v>Amortización Deuda Interna Cto.Plazo</v>
          </cell>
          <cell r="D407">
            <v>0</v>
          </cell>
          <cell r="E407">
            <v>0</v>
          </cell>
          <cell r="F407">
            <v>0</v>
          </cell>
          <cell r="G407">
            <v>650.745</v>
          </cell>
          <cell r="H407">
            <v>2016.5619999999999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Y407">
            <v>0</v>
          </cell>
          <cell r="Z407">
            <v>0</v>
          </cell>
        </row>
        <row r="408">
          <cell r="C408" t="str">
            <v>Cancelación bonos+Comision descuento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Y408">
            <v>0</v>
          </cell>
          <cell r="Z408">
            <v>0</v>
          </cell>
        </row>
        <row r="409">
          <cell r="B409" t="str">
            <v xml:space="preserve"> TOTAL DEBT SERVICE</v>
          </cell>
          <cell r="C409" t="str">
            <v>TOTAL SERVICIO DEUDA</v>
          </cell>
          <cell r="D409">
            <v>507.39995999999996</v>
          </cell>
          <cell r="E409">
            <v>594.24689999999987</v>
          </cell>
          <cell r="F409">
            <v>648.91118918469647</v>
          </cell>
          <cell r="G409">
            <v>1166.1073985500002</v>
          </cell>
          <cell r="H409">
            <v>2817.6546159999998</v>
          </cell>
          <cell r="I409">
            <v>463.55589619398518</v>
          </cell>
          <cell r="J409">
            <v>46.863740560025008</v>
          </cell>
          <cell r="K409">
            <v>52.192696840150006</v>
          </cell>
          <cell r="L409">
            <v>52.192756840150004</v>
          </cell>
          <cell r="M409">
            <v>96.782497636174384</v>
          </cell>
          <cell r="N409">
            <v>96.837690703293745</v>
          </cell>
          <cell r="O409">
            <v>91.701435019278748</v>
          </cell>
          <cell r="P409">
            <v>86.56517933526375</v>
          </cell>
          <cell r="Q409">
            <v>81.428923651248738</v>
          </cell>
          <cell r="Y409">
            <v>1174.2541109157746</v>
          </cell>
          <cell r="Z409">
            <v>1126.2767249140365</v>
          </cell>
        </row>
        <row r="410">
          <cell r="E410" t="str">
            <v/>
          </cell>
        </row>
        <row r="411">
          <cell r="B411" t="str">
            <v xml:space="preserve"> CONSTRUCTION COSTS</v>
          </cell>
          <cell r="C411" t="str">
            <v xml:space="preserve">INVERSIONES </v>
          </cell>
          <cell r="D411" t="str">
            <v/>
          </cell>
          <cell r="E411" t="str">
            <v/>
          </cell>
          <cell r="H411" t="str">
            <v/>
          </cell>
          <cell r="Y411" t="str">
            <v/>
          </cell>
          <cell r="Z411" t="str">
            <v/>
          </cell>
        </row>
        <row r="412">
          <cell r="B412" t="str">
            <v xml:space="preserve"> PROPOSED IDB PROJECT</v>
          </cell>
          <cell r="C412" t="str">
            <v>Proyecto BID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331.07849999999996</v>
          </cell>
          <cell r="J412">
            <v>330.07194524999994</v>
          </cell>
          <cell r="K412">
            <v>126.58729364999999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Y412">
            <v>0</v>
          </cell>
          <cell r="Z412">
            <v>0</v>
          </cell>
        </row>
        <row r="413">
          <cell r="B413" t="str">
            <v xml:space="preserve"> FINAN.EXPENS.IDB LOAN </v>
          </cell>
          <cell r="C413" t="str">
            <v>Gastos Financ.Proyecto BID capitalizados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4.9661775000000006</v>
          </cell>
          <cell r="J413">
            <v>8.2618641787500007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Y413">
            <v>0</v>
          </cell>
          <cell r="Z413">
            <v>0</v>
          </cell>
        </row>
        <row r="414">
          <cell r="C414" t="str">
            <v>Proyecto Reduccion de perdidas</v>
          </cell>
          <cell r="H414">
            <v>212.9</v>
          </cell>
          <cell r="I414">
            <v>309.8</v>
          </cell>
          <cell r="J414">
            <v>460.33590560024999</v>
          </cell>
          <cell r="K414">
            <v>53.289662801250003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C415" t="str">
            <v>Subestaciones y Lineas</v>
          </cell>
          <cell r="H415">
            <v>7.1790000000000003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7.1790000000000003</v>
          </cell>
          <cell r="Y415">
            <v>0</v>
          </cell>
          <cell r="Z415">
            <v>0</v>
          </cell>
        </row>
        <row r="416">
          <cell r="C416" t="str">
            <v>Expansion Distribucion</v>
          </cell>
          <cell r="H416">
            <v>97.431000000000012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97.431000000000012</v>
          </cell>
          <cell r="Y416">
            <v>0</v>
          </cell>
          <cell r="Z416">
            <v>0</v>
          </cell>
        </row>
        <row r="417">
          <cell r="B417" t="str">
            <v xml:space="preserve"> OTHER PROJECTS</v>
          </cell>
          <cell r="C417" t="str">
            <v>Inversiones en Obras (incluye generacion)</v>
          </cell>
          <cell r="D417">
            <v>309.44900000000001</v>
          </cell>
          <cell r="E417">
            <v>89.070000000000007</v>
          </cell>
          <cell r="F417">
            <v>331.04125700000003</v>
          </cell>
          <cell r="G417">
            <v>41.5</v>
          </cell>
          <cell r="H417">
            <v>16.404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  <cell r="P417">
            <v>100</v>
          </cell>
          <cell r="Q417">
            <v>100</v>
          </cell>
          <cell r="S417">
            <v>104.61000000000001</v>
          </cell>
          <cell r="Y417">
            <v>100</v>
          </cell>
          <cell r="Z417">
            <v>100</v>
          </cell>
        </row>
        <row r="418">
          <cell r="C418" t="str">
            <v>Inversiones en Obras de Electrif.Rural</v>
          </cell>
          <cell r="D418">
            <v>0</v>
          </cell>
          <cell r="E418">
            <v>115.812</v>
          </cell>
          <cell r="F418">
            <v>180.22149999999999</v>
          </cell>
          <cell r="G418">
            <v>98.7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5.4978320851399296</v>
          </cell>
          <cell r="Y418">
            <v>0</v>
          </cell>
          <cell r="Z418">
            <v>0</v>
          </cell>
        </row>
        <row r="419">
          <cell r="C419" t="str">
            <v xml:space="preserve">Programa de Mejora de Gestion 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 xml:space="preserve"> OTHER PROJECTS</v>
          </cell>
          <cell r="C420" t="str">
            <v>Otras (Maqu.y equipos)</v>
          </cell>
          <cell r="D420">
            <v>102.59399999999999</v>
          </cell>
          <cell r="E420">
            <v>80</v>
          </cell>
          <cell r="F420">
            <v>77.2</v>
          </cell>
          <cell r="G420">
            <v>78</v>
          </cell>
          <cell r="H420">
            <v>240.99</v>
          </cell>
          <cell r="I420">
            <v>95.137500000000003</v>
          </cell>
          <cell r="J420">
            <v>95.137500000000003</v>
          </cell>
          <cell r="K420">
            <v>95.137500000000003</v>
          </cell>
          <cell r="L420">
            <v>95.137500000000003</v>
          </cell>
          <cell r="M420">
            <v>95.137500000000003</v>
          </cell>
          <cell r="N420">
            <v>95.137500000000003</v>
          </cell>
          <cell r="O420">
            <v>95.137500000000003</v>
          </cell>
          <cell r="P420">
            <v>95.137500000000003</v>
          </cell>
          <cell r="Q420">
            <v>95.137500000000003</v>
          </cell>
          <cell r="Y420">
            <v>95.15</v>
          </cell>
          <cell r="Z420">
            <v>95.15</v>
          </cell>
        </row>
        <row r="421">
          <cell r="B421" t="str">
            <v xml:space="preserve"> TOTAL CONSTRUCTION COSTS</v>
          </cell>
          <cell r="C421" t="str">
            <v xml:space="preserve"> TOTAL INVERSIONES</v>
          </cell>
          <cell r="D421">
            <v>412.04300000000001</v>
          </cell>
          <cell r="E421">
            <v>284.88200000000001</v>
          </cell>
          <cell r="F421">
            <v>588.46275700000001</v>
          </cell>
          <cell r="G421">
            <v>218.2</v>
          </cell>
          <cell r="H421">
            <v>574.904</v>
          </cell>
          <cell r="I421">
            <v>840.98217750000003</v>
          </cell>
          <cell r="J421">
            <v>993.80721502899996</v>
          </cell>
          <cell r="K421">
            <v>375.01445645125</v>
          </cell>
          <cell r="L421">
            <v>195.13749999999999</v>
          </cell>
          <cell r="M421">
            <v>195.13749999999999</v>
          </cell>
          <cell r="N421">
            <v>195.13749999999999</v>
          </cell>
          <cell r="O421">
            <v>195.13749999999999</v>
          </cell>
          <cell r="P421">
            <v>195.13749999999999</v>
          </cell>
          <cell r="Q421">
            <v>195.13749999999999</v>
          </cell>
          <cell r="Y421">
            <v>195.15</v>
          </cell>
          <cell r="Z421">
            <v>195.15</v>
          </cell>
        </row>
        <row r="422">
          <cell r="D422" t="str">
            <v/>
          </cell>
          <cell r="E422" t="str">
            <v/>
          </cell>
          <cell r="G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Y422" t="str">
            <v/>
          </cell>
          <cell r="Z422" t="str">
            <v/>
          </cell>
        </row>
        <row r="423">
          <cell r="B423" t="str">
            <v xml:space="preserve"> OTHER APPLICATIONS</v>
          </cell>
          <cell r="C423" t="str">
            <v xml:space="preserve">    OTRAS APLICACIONES</v>
          </cell>
          <cell r="D423" t="str">
            <v/>
          </cell>
        </row>
        <row r="424">
          <cell r="B424" t="str">
            <v xml:space="preserve"> DEFERRED CHARGES</v>
          </cell>
          <cell r="C424" t="str">
            <v xml:space="preserve">Costos Diferidos 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Y424">
            <v>0</v>
          </cell>
          <cell r="Z424">
            <v>0</v>
          </cell>
        </row>
        <row r="425">
          <cell r="B425" t="str">
            <v xml:space="preserve"> INC.(DECREASE)WORK.CAPIT.</v>
          </cell>
          <cell r="C425" t="str">
            <v>Incremento (Disminución) Capital de Trabajo</v>
          </cell>
          <cell r="D425">
            <v>-77.204000000000008</v>
          </cell>
          <cell r="E425">
            <v>-77.204000000000008</v>
          </cell>
          <cell r="F425">
            <v>-1274</v>
          </cell>
          <cell r="G425">
            <v>-342.3</v>
          </cell>
          <cell r="H425">
            <v>144</v>
          </cell>
          <cell r="I425">
            <v>163.19999999999999</v>
          </cell>
          <cell r="J425">
            <v>184.10000000000002</v>
          </cell>
          <cell r="K425">
            <v>210</v>
          </cell>
          <cell r="L425">
            <v>240.20000000000002</v>
          </cell>
          <cell r="M425">
            <v>250.20000000000002</v>
          </cell>
          <cell r="N425">
            <v>260.20000000000005</v>
          </cell>
          <cell r="O425">
            <v>270.20000000000005</v>
          </cell>
          <cell r="P425">
            <v>280.20000000000005</v>
          </cell>
          <cell r="Q425">
            <v>290.20000000000005</v>
          </cell>
          <cell r="Y425">
            <v>240.20000000000002</v>
          </cell>
          <cell r="Z425">
            <v>240.20000000000002</v>
          </cell>
        </row>
        <row r="426">
          <cell r="B426" t="str">
            <v xml:space="preserve"> CONSTRUCT.FIN.CHGS.PAID</v>
          </cell>
          <cell r="C426" t="str">
            <v>Gastos Financ.Construc.no Financiados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Y426">
            <v>0</v>
          </cell>
          <cell r="Z426">
            <v>0</v>
          </cell>
        </row>
        <row r="427">
          <cell r="B427" t="str">
            <v xml:space="preserve"> TOT.OTHER APPLICATIONS</v>
          </cell>
          <cell r="C427" t="str">
            <v xml:space="preserve"> TOT.OTRAS APLICACIONES</v>
          </cell>
          <cell r="D427">
            <v>-77.204000000000008</v>
          </cell>
          <cell r="E427">
            <v>-77.204000000000008</v>
          </cell>
          <cell r="F427">
            <v>-1274</v>
          </cell>
          <cell r="G427">
            <v>-342.3</v>
          </cell>
          <cell r="H427">
            <v>144</v>
          </cell>
          <cell r="I427">
            <v>163.19999999999999</v>
          </cell>
          <cell r="J427">
            <v>184.10000000000002</v>
          </cell>
          <cell r="K427">
            <v>210</v>
          </cell>
          <cell r="L427">
            <v>240.20000000000002</v>
          </cell>
          <cell r="M427">
            <v>250.20000000000002</v>
          </cell>
          <cell r="N427">
            <v>260.20000000000005</v>
          </cell>
          <cell r="O427">
            <v>270.20000000000005</v>
          </cell>
          <cell r="P427">
            <v>280.20000000000005</v>
          </cell>
          <cell r="Q427">
            <v>290.20000000000005</v>
          </cell>
          <cell r="Y427">
            <v>240.20000000000002</v>
          </cell>
          <cell r="Z427">
            <v>240.20000000000002</v>
          </cell>
        </row>
        <row r="428">
          <cell r="B428" t="str">
            <v xml:space="preserve"> TOTAL APPLICATIONS</v>
          </cell>
          <cell r="C428" t="str">
            <v xml:space="preserve"> TOTAL APLICACIONES</v>
          </cell>
          <cell r="D428">
            <v>842.23895999999991</v>
          </cell>
          <cell r="E428">
            <v>801.92489999999998</v>
          </cell>
          <cell r="F428">
            <v>-36.626053815303521</v>
          </cell>
          <cell r="G428">
            <v>1042.0073985500003</v>
          </cell>
          <cell r="H428">
            <v>12648.193314059998</v>
          </cell>
          <cell r="I428">
            <v>11871.955171717764</v>
          </cell>
          <cell r="J428">
            <v>12645.089098526571</v>
          </cell>
          <cell r="K428">
            <v>12976.245831045815</v>
          </cell>
          <cell r="L428">
            <v>13401.799875096058</v>
          </cell>
          <cell r="M428">
            <v>14537.590410106772</v>
          </cell>
          <cell r="N428">
            <v>15227.421676475065</v>
          </cell>
          <cell r="O428">
            <v>16346.431796892688</v>
          </cell>
          <cell r="P428">
            <v>17152.31964643711</v>
          </cell>
          <cell r="Q428">
            <v>18209.872338985533</v>
          </cell>
          <cell r="Y428">
            <v>1609.6041109157748</v>
          </cell>
          <cell r="Z428">
            <v>1561.6267249140367</v>
          </cell>
        </row>
        <row r="430">
          <cell r="B430" t="str">
            <v xml:space="preserve"> ANNUAL SURPLUS(DEFICIT)</v>
          </cell>
          <cell r="C430" t="str">
            <v xml:space="preserve"> SUPERAVIT(DEFICIT)ANUAL</v>
          </cell>
          <cell r="D430">
            <v>-2036.3605630000006</v>
          </cell>
          <cell r="E430">
            <v>-1211.8656829999986</v>
          </cell>
          <cell r="F430">
            <v>-666.34774618469544</v>
          </cell>
          <cell r="G430">
            <v>6277.3941134159586</v>
          </cell>
          <cell r="H430">
            <v>-1737.2235954999942</v>
          </cell>
          <cell r="I430">
            <v>-1102.0841743041074</v>
          </cell>
          <cell r="J430">
            <v>-403.23154585374323</v>
          </cell>
          <cell r="K430">
            <v>-606.88545892246839</v>
          </cell>
          <cell r="L430">
            <v>-27.385653045683284</v>
          </cell>
          <cell r="M430">
            <v>70.550659695716604</v>
          </cell>
          <cell r="N430">
            <v>691.04738223819186</v>
          </cell>
          <cell r="O430">
            <v>704.34518849982851</v>
          </cell>
          <cell r="P430">
            <v>926.51378496724283</v>
          </cell>
          <cell r="Q430">
            <v>924.4496367713582</v>
          </cell>
          <cell r="Y430">
            <v>12811.104499272207</v>
          </cell>
          <cell r="Z430">
            <v>14150.035515786469</v>
          </cell>
        </row>
        <row r="431">
          <cell r="B431" t="str">
            <v xml:space="preserve"> ACCUM. SURPLUS(DEFICIT)</v>
          </cell>
          <cell r="C431" t="str">
            <v xml:space="preserve"> SUPERAVIT(DEFICIT)ACUMULADO</v>
          </cell>
          <cell r="D431">
            <v>0</v>
          </cell>
          <cell r="E431">
            <v>-1211.8656829999986</v>
          </cell>
          <cell r="F431">
            <v>0</v>
          </cell>
          <cell r="G431">
            <v>0</v>
          </cell>
          <cell r="H431">
            <v>-1737.2235954999942</v>
          </cell>
          <cell r="I431">
            <v>-2839.3077698041016</v>
          </cell>
          <cell r="J431">
            <v>-3242.5393156578448</v>
          </cell>
          <cell r="K431">
            <v>-3849.4247745803132</v>
          </cell>
          <cell r="L431">
            <v>-3876.8104276259965</v>
          </cell>
          <cell r="M431">
            <v>-3806.2597679302798</v>
          </cell>
          <cell r="N431">
            <v>-3115.212385692088</v>
          </cell>
          <cell r="O431">
            <v>-2410.8671971922595</v>
          </cell>
          <cell r="P431">
            <v>-1484.3534122250167</v>
          </cell>
          <cell r="Q431">
            <v>-559.90377545365845</v>
          </cell>
          <cell r="Y431">
            <v>8934.2940716462108</v>
          </cell>
          <cell r="Z431">
            <v>23084.32958743268</v>
          </cell>
        </row>
        <row r="432">
          <cell r="A432" t="str">
            <v/>
          </cell>
          <cell r="B432" t="str">
            <v/>
          </cell>
          <cell r="C432" t="str">
            <v xml:space="preserve"> TITULO</v>
          </cell>
          <cell r="D432" t="str">
            <v xml:space="preserve">   D   </v>
          </cell>
          <cell r="E432" t="str">
            <v>E</v>
          </cell>
          <cell r="F432" t="str">
            <v>F</v>
          </cell>
          <cell r="G432" t="str">
            <v>G</v>
          </cell>
          <cell r="K432" t="str">
            <v>K</v>
          </cell>
          <cell r="L432" t="str">
            <v>L</v>
          </cell>
          <cell r="Y432" t="str">
            <v>flag</v>
          </cell>
          <cell r="Z432" t="str">
            <v>flag 2</v>
          </cell>
        </row>
        <row r="854">
          <cell r="C854" t="str">
            <v>SUPUESTOS</v>
          </cell>
        </row>
        <row r="883">
          <cell r="E883" t="str">
            <v/>
          </cell>
          <cell r="F883" t="str">
            <v/>
          </cell>
        </row>
        <row r="884">
          <cell r="C884" t="str">
            <v xml:space="preserve">HONDURAS </v>
          </cell>
          <cell r="F884" t="str">
            <v/>
          </cell>
          <cell r="Y884">
            <v>1</v>
          </cell>
          <cell r="Z884">
            <v>2</v>
          </cell>
        </row>
        <row r="885">
          <cell r="C885" t="str">
            <v xml:space="preserve">EMPRESA NACIONAL DE ENERGIA ELECTRICA (ENEE) </v>
          </cell>
          <cell r="Y885">
            <v>1</v>
          </cell>
        </row>
        <row r="886">
          <cell r="C886" t="str">
            <v xml:space="preserve">PROYECCION-ESTADOS DE SITUACIÓN </v>
          </cell>
          <cell r="G886" t="str">
            <v/>
          </cell>
          <cell r="H886" t="str">
            <v/>
          </cell>
          <cell r="Y886">
            <v>1</v>
          </cell>
          <cell r="Z886">
            <v>2</v>
          </cell>
        </row>
        <row r="887">
          <cell r="C887" t="str">
            <v xml:space="preserve">  (expresado en millones de Lps. corrientes)</v>
          </cell>
          <cell r="Y887">
            <v>1</v>
          </cell>
        </row>
        <row r="888">
          <cell r="D888">
            <v>2002</v>
          </cell>
          <cell r="E888">
            <v>2003</v>
          </cell>
          <cell r="F888">
            <v>2004</v>
          </cell>
          <cell r="G888">
            <v>2005</v>
          </cell>
          <cell r="H888">
            <v>2006</v>
          </cell>
          <cell r="I888">
            <v>2007</v>
          </cell>
          <cell r="J888">
            <v>2008</v>
          </cell>
          <cell r="K888">
            <v>2009</v>
          </cell>
          <cell r="L888">
            <v>2010</v>
          </cell>
          <cell r="M888">
            <v>2011</v>
          </cell>
          <cell r="N888">
            <v>2012</v>
          </cell>
          <cell r="O888">
            <v>2013</v>
          </cell>
          <cell r="P888">
            <v>2014</v>
          </cell>
          <cell r="Q888">
            <v>2015</v>
          </cell>
          <cell r="R888">
            <v>2016</v>
          </cell>
          <cell r="Y888">
            <v>1</v>
          </cell>
          <cell r="Z888">
            <v>2</v>
          </cell>
        </row>
        <row r="889">
          <cell r="B889" t="str">
            <v xml:space="preserve">        ASSETS</v>
          </cell>
          <cell r="C889" t="str">
            <v xml:space="preserve"> ACTIV0</v>
          </cell>
          <cell r="D889" t="str">
            <v/>
          </cell>
          <cell r="Y889">
            <v>1</v>
          </cell>
          <cell r="Z889">
            <v>2</v>
          </cell>
        </row>
        <row r="890">
          <cell r="B890" t="str">
            <v xml:space="preserve">    PLANT &amp; EQUIPMENT </v>
          </cell>
          <cell r="C890" t="str">
            <v xml:space="preserve"> ACTIVO FIJO    </v>
          </cell>
          <cell r="D890" t="str">
            <v/>
          </cell>
          <cell r="E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Y890">
            <v>1</v>
          </cell>
        </row>
        <row r="891">
          <cell r="B891" t="str">
            <v xml:space="preserve"> GRAL.FIXED ASSETS COST</v>
          </cell>
          <cell r="C891" t="str">
            <v>Bienes e Instalac.en Servicio Bruto</v>
          </cell>
          <cell r="D891">
            <v>43134.3</v>
          </cell>
          <cell r="E891">
            <v>46370</v>
          </cell>
          <cell r="F891">
            <v>47183.014234670009</v>
          </cell>
          <cell r="G891">
            <v>38509.608107469991</v>
          </cell>
          <cell r="H891">
            <v>44417.802552340007</v>
          </cell>
          <cell r="I891">
            <v>45027.802552340007</v>
          </cell>
          <cell r="J891">
            <v>45657.802552340007</v>
          </cell>
          <cell r="K891">
            <v>46187.802552340007</v>
          </cell>
          <cell r="L891">
            <v>46337.802552340007</v>
          </cell>
          <cell r="M891">
            <v>46487.802552340007</v>
          </cell>
          <cell r="N891">
            <v>46637.802552340007</v>
          </cell>
          <cell r="O891">
            <v>46787.802552340007</v>
          </cell>
          <cell r="P891">
            <v>46937.802552340007</v>
          </cell>
          <cell r="Q891">
            <v>47087.802552340007</v>
          </cell>
          <cell r="R891">
            <v>47237.802552340007</v>
          </cell>
          <cell r="Y891">
            <v>46487.802552340007</v>
          </cell>
          <cell r="Z891">
            <v>46637.802552340007</v>
          </cell>
        </row>
        <row r="892">
          <cell r="B892" t="str">
            <v xml:space="preserve">  LESS:ACCUM.GRAL.DEPREC.</v>
          </cell>
          <cell r="C892" t="str">
            <v>Menos: Depreciaciones Acumuladas</v>
          </cell>
          <cell r="D892">
            <v>11426</v>
          </cell>
          <cell r="E892">
            <v>13753.579</v>
          </cell>
          <cell r="F892">
            <v>14503.720438599998</v>
          </cell>
          <cell r="G892">
            <v>8106.6551838399992</v>
          </cell>
          <cell r="H892">
            <v>15714.212295419999</v>
          </cell>
          <cell r="I892">
            <v>17495.878792408919</v>
          </cell>
          <cell r="J892">
            <v>19326.805289397838</v>
          </cell>
          <cell r="K892">
            <v>21203.17178638676</v>
          </cell>
          <cell r="L892">
            <v>23113.858283375681</v>
          </cell>
          <cell r="M892">
            <v>25030.244780364603</v>
          </cell>
          <cell r="N892">
            <v>26952.331277353522</v>
          </cell>
          <cell r="O892">
            <v>28880.117774342441</v>
          </cell>
          <cell r="P892">
            <v>30813.604271331362</v>
          </cell>
          <cell r="Q892">
            <v>32752.790768320283</v>
          </cell>
          <cell r="R892">
            <v>32752.790768320283</v>
          </cell>
          <cell r="Y892">
            <v>25030.244780364603</v>
          </cell>
          <cell r="Z892">
            <v>26952.331277353522</v>
          </cell>
        </row>
        <row r="893">
          <cell r="B893" t="str">
            <v xml:space="preserve"> NET GRAL.FIXED ASSETS</v>
          </cell>
          <cell r="C893" t="str">
            <v>ACTIVO FIJO  EN SERVICIO  NETO</v>
          </cell>
          <cell r="D893">
            <v>31708.300000000003</v>
          </cell>
          <cell r="E893">
            <v>32616.421000000002</v>
          </cell>
          <cell r="F893">
            <v>32679.293796070011</v>
          </cell>
          <cell r="G893">
            <v>30402.952923629993</v>
          </cell>
          <cell r="H893">
            <v>28703.590256920008</v>
          </cell>
          <cell r="I893">
            <v>27531.923759931087</v>
          </cell>
          <cell r="J893">
            <v>26330.997262942168</v>
          </cell>
          <cell r="K893">
            <v>24984.630765953247</v>
          </cell>
          <cell r="L893">
            <v>23223.944268964326</v>
          </cell>
          <cell r="M893">
            <v>21457.557771975404</v>
          </cell>
          <cell r="N893">
            <v>19685.471274986485</v>
          </cell>
          <cell r="O893">
            <v>17907.684777997565</v>
          </cell>
          <cell r="P893">
            <v>16124.198281008645</v>
          </cell>
          <cell r="Q893">
            <v>14335.011784019724</v>
          </cell>
          <cell r="R893">
            <v>14485.011784019724</v>
          </cell>
          <cell r="Y893">
            <v>21457.557771975404</v>
          </cell>
          <cell r="Z893">
            <v>19685.471274986485</v>
          </cell>
        </row>
        <row r="894">
          <cell r="B894" t="str">
            <v xml:space="preserve"> PLANT IN CONSTRUCTION</v>
          </cell>
          <cell r="C894" t="str">
            <v xml:space="preserve">Activo en Construcción </v>
          </cell>
          <cell r="D894">
            <v>447.97300000000001</v>
          </cell>
          <cell r="E894">
            <v>401.16399999999999</v>
          </cell>
          <cell r="F894">
            <v>243.45026254999999</v>
          </cell>
          <cell r="G894">
            <v>384.63335839999996</v>
          </cell>
          <cell r="H894">
            <v>823.76152284000011</v>
          </cell>
          <cell r="I894">
            <v>1054.74370034</v>
          </cell>
          <cell r="J894">
            <v>1418.550915369</v>
          </cell>
          <cell r="K894">
            <v>1263.56537182025</v>
          </cell>
          <cell r="L894">
            <v>1308.70287182025</v>
          </cell>
          <cell r="M894">
            <v>1353.8403718202501</v>
          </cell>
          <cell r="N894">
            <v>1398.9778718202501</v>
          </cell>
          <cell r="O894">
            <v>1444.1153718202502</v>
          </cell>
          <cell r="P894">
            <v>1489.2528718202502</v>
          </cell>
          <cell r="Q894">
            <v>1534.3903718202503</v>
          </cell>
          <cell r="R894">
            <v>1384.3903718202503</v>
          </cell>
          <cell r="Y894">
            <v>1353.8528718202501</v>
          </cell>
          <cell r="Z894">
            <v>1399.0028718202502</v>
          </cell>
        </row>
        <row r="895">
          <cell r="C895" t="str">
            <v>Otros Activos</v>
          </cell>
          <cell r="D895">
            <v>5.407</v>
          </cell>
          <cell r="E895">
            <v>38.47</v>
          </cell>
          <cell r="F895">
            <v>6.566284E-2</v>
          </cell>
          <cell r="G895">
            <v>6.566284E-2</v>
          </cell>
          <cell r="H895">
            <v>6.566284E-2</v>
          </cell>
          <cell r="I895">
            <v>6.566284E-2</v>
          </cell>
          <cell r="J895">
            <v>6.566284E-2</v>
          </cell>
          <cell r="K895">
            <v>6.566284E-2</v>
          </cell>
          <cell r="L895">
            <v>6.566284E-2</v>
          </cell>
          <cell r="M895">
            <v>6.566284E-2</v>
          </cell>
          <cell r="N895">
            <v>6.566284E-2</v>
          </cell>
          <cell r="O895">
            <v>6.566284E-2</v>
          </cell>
          <cell r="P895">
            <v>6.566284E-2</v>
          </cell>
          <cell r="Q895">
            <v>6.566284E-2</v>
          </cell>
          <cell r="R895">
            <v>6.566284E-2</v>
          </cell>
          <cell r="Y895">
            <v>6.566284E-2</v>
          </cell>
          <cell r="Z895">
            <v>6.566284E-2</v>
          </cell>
        </row>
        <row r="896">
          <cell r="B896" t="str">
            <v xml:space="preserve"> TOT.NET FIXED ASSETS</v>
          </cell>
          <cell r="C896" t="str">
            <v xml:space="preserve">  TOTAL ACTIVO FIJO EN BIENES E INSTAL.</v>
          </cell>
          <cell r="D896">
            <v>32161.680000000004</v>
          </cell>
          <cell r="E896">
            <v>33056.055</v>
          </cell>
          <cell r="F896">
            <v>32922.809721460013</v>
          </cell>
          <cell r="G896">
            <v>30787.651944869991</v>
          </cell>
          <cell r="H896">
            <v>29527.417442600006</v>
          </cell>
          <cell r="I896">
            <v>28586.733123111087</v>
          </cell>
          <cell r="J896">
            <v>27749.613841151167</v>
          </cell>
          <cell r="K896">
            <v>26248.261800613494</v>
          </cell>
          <cell r="L896">
            <v>24532.712803624574</v>
          </cell>
          <cell r="M896">
            <v>22811.463806635653</v>
          </cell>
          <cell r="N896">
            <v>21084.514809646735</v>
          </cell>
          <cell r="O896">
            <v>19351.865812657816</v>
          </cell>
          <cell r="P896">
            <v>17613.516815668892</v>
          </cell>
          <cell r="Q896">
            <v>15869.467818679974</v>
          </cell>
          <cell r="R896">
            <v>15869.467818679974</v>
          </cell>
          <cell r="Y896">
            <v>22811.476306635654</v>
          </cell>
          <cell r="Z896">
            <v>21084.539809646736</v>
          </cell>
        </row>
        <row r="897"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Y897" t="str">
            <v/>
          </cell>
          <cell r="Z897" t="str">
            <v/>
          </cell>
        </row>
        <row r="898">
          <cell r="B898" t="str">
            <v xml:space="preserve">    CURRENT ASSETS </v>
          </cell>
          <cell r="C898" t="str">
            <v xml:space="preserve"> ACTIVO CORRIENTE</v>
          </cell>
          <cell r="D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B899" t="str">
            <v xml:space="preserve"> CASH</v>
          </cell>
          <cell r="C899" t="str">
            <v>Efectivo y equivalentes en efectivo</v>
          </cell>
          <cell r="D899">
            <v>878.09699999999998</v>
          </cell>
          <cell r="E899">
            <v>381.25900000000001</v>
          </cell>
          <cell r="F899">
            <v>167.42885541999999</v>
          </cell>
          <cell r="G899">
            <v>60.568149659999996</v>
          </cell>
          <cell r="H899">
            <v>123.55273497000015</v>
          </cell>
          <cell r="I899">
            <v>317.59740943179025</v>
          </cell>
          <cell r="J899">
            <v>350.51988193430037</v>
          </cell>
          <cell r="K899">
            <v>384.7796936028688</v>
          </cell>
          <cell r="L899">
            <v>421.38752337448977</v>
          </cell>
          <cell r="M899">
            <v>460.16792182511648</v>
          </cell>
          <cell r="N899">
            <v>501.3645303282367</v>
          </cell>
          <cell r="O899">
            <v>536.32379525861199</v>
          </cell>
          <cell r="P899">
            <v>568.2680620536695</v>
          </cell>
          <cell r="Q899">
            <v>601.39369827770133</v>
          </cell>
          <cell r="R899">
            <v>0</v>
          </cell>
          <cell r="Y899">
            <v>712.57697776733664</v>
          </cell>
          <cell r="Z899">
            <v>776.37054830781869</v>
          </cell>
        </row>
        <row r="900">
          <cell r="B900" t="str">
            <v xml:space="preserve"> MARKETABLE SECURITIES</v>
          </cell>
          <cell r="C900" t="str">
            <v>Inversiones</v>
          </cell>
          <cell r="D900">
            <v>37.179000000000002</v>
          </cell>
          <cell r="E900">
            <v>29.7</v>
          </cell>
          <cell r="F900">
            <v>0</v>
          </cell>
          <cell r="G900">
            <v>0</v>
          </cell>
          <cell r="H900">
            <v>98.263929830000009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Y900">
            <v>0</v>
          </cell>
          <cell r="Z900">
            <v>0</v>
          </cell>
        </row>
        <row r="901">
          <cell r="B901" t="str">
            <v xml:space="preserve"> ACCOUNTS RECEIV.CONSUMERS</v>
          </cell>
          <cell r="C901" t="str">
            <v xml:space="preserve">Documentos y  Cuentas por Cobrar </v>
          </cell>
          <cell r="D901">
            <v>1740.8409999999999</v>
          </cell>
          <cell r="E901">
            <v>1965.3779999999999</v>
          </cell>
          <cell r="F901">
            <v>2867.3711981500001</v>
          </cell>
          <cell r="G901">
            <v>3375.3489788799998</v>
          </cell>
          <cell r="H901">
            <v>2769.4084718999998</v>
          </cell>
          <cell r="I901">
            <v>2715.1963455187297</v>
          </cell>
          <cell r="J901">
            <v>2656.6971562611393</v>
          </cell>
          <cell r="K901">
            <v>2580.444266068002</v>
          </cell>
          <cell r="L901">
            <v>2491.1030408163515</v>
          </cell>
          <cell r="M901">
            <v>2385.8818927851999</v>
          </cell>
          <cell r="N901">
            <v>2264.4844584772877</v>
          </cell>
          <cell r="O901">
            <v>2076.315036430065</v>
          </cell>
          <cell r="P901">
            <v>1844.3136241708303</v>
          </cell>
          <cell r="Q901">
            <v>1594.4313432613812</v>
          </cell>
          <cell r="R901">
            <v>-2254.7346723409055</v>
          </cell>
          <cell r="Y901">
            <v>2689.6713892578605</v>
          </cell>
          <cell r="Z901">
            <v>2900.6115249625213</v>
          </cell>
        </row>
        <row r="902">
          <cell r="C902" t="str">
            <v xml:space="preserve"> Menos: Provisión de Ctas. Por Cobrar</v>
          </cell>
          <cell r="D902">
            <v>-984.37400000000002</v>
          </cell>
          <cell r="E902">
            <v>-998.22400000000005</v>
          </cell>
          <cell r="F902">
            <v>-1044.87080027</v>
          </cell>
          <cell r="G902">
            <v>-1070.24232912</v>
          </cell>
          <cell r="H902">
            <v>-971.7881806900001</v>
          </cell>
          <cell r="I902">
            <v>-998</v>
          </cell>
          <cell r="J902">
            <v>-998</v>
          </cell>
          <cell r="K902">
            <v>-998</v>
          </cell>
          <cell r="L902">
            <v>-998</v>
          </cell>
          <cell r="M902">
            <v>-998</v>
          </cell>
          <cell r="N902">
            <v>-998</v>
          </cell>
          <cell r="O902">
            <v>-998</v>
          </cell>
          <cell r="P902">
            <v>-998</v>
          </cell>
          <cell r="Q902">
            <v>-998</v>
          </cell>
          <cell r="R902">
            <v>-998</v>
          </cell>
          <cell r="Y902">
            <v>-998</v>
          </cell>
          <cell r="Z902">
            <v>-998</v>
          </cell>
        </row>
        <row r="903">
          <cell r="C903" t="str">
            <v>Total de Doc. Y Cuentas por Cobrar</v>
          </cell>
          <cell r="D903">
            <v>756.46699999999987</v>
          </cell>
          <cell r="E903">
            <v>967.15399999999988</v>
          </cell>
          <cell r="F903">
            <v>1822.50039788</v>
          </cell>
          <cell r="G903">
            <v>2305.1066497599995</v>
          </cell>
          <cell r="H903">
            <v>1797.6202912099998</v>
          </cell>
          <cell r="I903">
            <v>1717.1963455187297</v>
          </cell>
          <cell r="J903">
            <v>1658.6971562611393</v>
          </cell>
          <cell r="K903">
            <v>1582.444266068002</v>
          </cell>
          <cell r="L903">
            <v>1493.1030408163515</v>
          </cell>
          <cell r="M903">
            <v>1387.8818927851999</v>
          </cell>
          <cell r="N903">
            <v>1266.4844584772877</v>
          </cell>
          <cell r="O903">
            <v>1078.315036430065</v>
          </cell>
          <cell r="P903">
            <v>846.31362417083028</v>
          </cell>
          <cell r="Q903">
            <v>596.43134326138124</v>
          </cell>
          <cell r="R903">
            <v>-3252.7346723409055</v>
          </cell>
          <cell r="Y903">
            <v>1691.6713892578605</v>
          </cell>
          <cell r="Z903">
            <v>1902.6115249625213</v>
          </cell>
        </row>
        <row r="904">
          <cell r="B904" t="str">
            <v xml:space="preserve"> INVENTORIES</v>
          </cell>
          <cell r="C904" t="str">
            <v xml:space="preserve">Materiales y Suministros </v>
          </cell>
          <cell r="D904">
            <v>235.179</v>
          </cell>
          <cell r="E904">
            <v>308.969853</v>
          </cell>
          <cell r="F904">
            <v>295.51998463000001</v>
          </cell>
          <cell r="G904">
            <v>281.54126939999998</v>
          </cell>
          <cell r="H904">
            <v>221.77830642000015</v>
          </cell>
          <cell r="I904">
            <v>152.2700177378523</v>
          </cell>
          <cell r="J904">
            <v>166.79206976165088</v>
          </cell>
          <cell r="K904">
            <v>222.25916391499092</v>
          </cell>
          <cell r="L904">
            <v>89.075824969551149</v>
          </cell>
          <cell r="M904">
            <v>30.449670489227739</v>
          </cell>
          <cell r="N904">
            <v>32.045143578570993</v>
          </cell>
          <cell r="O904">
            <v>33.967852193285253</v>
          </cell>
          <cell r="P904">
            <v>36.005923324882374</v>
          </cell>
          <cell r="Q904">
            <v>38.166278724375317</v>
          </cell>
          <cell r="R904">
            <v>0</v>
          </cell>
          <cell r="Y904">
            <v>0</v>
          </cell>
          <cell r="Z904">
            <v>129.96086006864903</v>
          </cell>
        </row>
        <row r="905">
          <cell r="B905" t="str">
            <v xml:space="preserve"> OTHER CURRENT ASSETS</v>
          </cell>
          <cell r="C905" t="str">
            <v>Gastos Pagados por anticipado</v>
          </cell>
          <cell r="D905">
            <v>101.819</v>
          </cell>
          <cell r="E905">
            <v>35.920999999999999</v>
          </cell>
          <cell r="F905">
            <v>44.223314049999999</v>
          </cell>
          <cell r="G905">
            <v>4.6888368099999997</v>
          </cell>
          <cell r="H905">
            <v>23.732130009999999</v>
          </cell>
          <cell r="I905">
            <v>23.732130009999999</v>
          </cell>
          <cell r="J905">
            <v>23.732130009999999</v>
          </cell>
          <cell r="K905">
            <v>23.732130009999999</v>
          </cell>
          <cell r="L905">
            <v>23.732130009999999</v>
          </cell>
          <cell r="M905">
            <v>23.732130009999999</v>
          </cell>
          <cell r="N905">
            <v>23.732130009999999</v>
          </cell>
          <cell r="O905">
            <v>23.732130009999999</v>
          </cell>
          <cell r="P905">
            <v>23.732130009999999</v>
          </cell>
          <cell r="Q905">
            <v>23.732130009999999</v>
          </cell>
          <cell r="R905">
            <v>23.732130009999999</v>
          </cell>
          <cell r="Y905">
            <v>23.732130009999999</v>
          </cell>
          <cell r="Z905">
            <v>23.732130009999999</v>
          </cell>
        </row>
        <row r="906">
          <cell r="B906" t="str">
            <v xml:space="preserve"> OTHER CURRENT ASSETS</v>
          </cell>
          <cell r="C906" t="str">
            <v>Otros Activos Corrientes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Y906">
            <v>0</v>
          </cell>
          <cell r="Z906">
            <v>0</v>
          </cell>
        </row>
        <row r="907">
          <cell r="B907" t="str">
            <v xml:space="preserve"> TOTAL CURRENT ASSETS</v>
          </cell>
          <cell r="C907" t="str">
            <v xml:space="preserve">  TOTAL ACTIVO CORRIENTE</v>
          </cell>
          <cell r="D907">
            <v>2008.741</v>
          </cell>
          <cell r="E907">
            <v>1723.0038529999999</v>
          </cell>
          <cell r="F907">
            <v>2329.6725519800002</v>
          </cell>
          <cell r="G907">
            <v>2651.9049056299996</v>
          </cell>
          <cell r="H907">
            <v>2264.9473924400004</v>
          </cell>
          <cell r="I907">
            <v>2210.7959026983726</v>
          </cell>
          <cell r="J907">
            <v>2199.7412379670909</v>
          </cell>
          <cell r="K907">
            <v>2213.2152535958617</v>
          </cell>
          <cell r="L907">
            <v>2027.2985191703924</v>
          </cell>
          <cell r="M907">
            <v>1902.231615109544</v>
          </cell>
          <cell r="N907">
            <v>1823.6262623940954</v>
          </cell>
          <cell r="O907">
            <v>1672.3388138919622</v>
          </cell>
          <cell r="P907">
            <v>1474.319739559382</v>
          </cell>
          <cell r="Q907">
            <v>1259.723450273458</v>
          </cell>
          <cell r="R907">
            <v>-3229.0025423309053</v>
          </cell>
          <cell r="Y907">
            <v>2427.9804970351975</v>
          </cell>
          <cell r="Z907">
            <v>2832.6750633489892</v>
          </cell>
        </row>
        <row r="908">
          <cell r="D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Y908" t="str">
            <v/>
          </cell>
          <cell r="Z908" t="str">
            <v/>
          </cell>
        </row>
        <row r="909">
          <cell r="B909" t="str">
            <v xml:space="preserve">    OTHER ASSETS </v>
          </cell>
          <cell r="C909" t="str">
            <v xml:space="preserve"> OTROS ACTIVOS</v>
          </cell>
          <cell r="D909" t="str">
            <v/>
          </cell>
          <cell r="E909" t="str">
            <v/>
          </cell>
        </row>
        <row r="910">
          <cell r="B910" t="str">
            <v xml:space="preserve"> OTHER AVAILABILITIES</v>
          </cell>
          <cell r="C910" t="str">
            <v>Otras Disponibilidades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Y910">
            <v>8934.2940716462108</v>
          </cell>
          <cell r="Z910">
            <v>23084.32958743268</v>
          </cell>
        </row>
        <row r="911">
          <cell r="B911" t="str">
            <v xml:space="preserve"> DEFERRED CHARGES</v>
          </cell>
          <cell r="C911" t="str">
            <v>Cargos Diferidos</v>
          </cell>
          <cell r="D911">
            <v>126.00700000000001</v>
          </cell>
          <cell r="E911">
            <v>83</v>
          </cell>
          <cell r="F911">
            <v>87.344666840000002</v>
          </cell>
          <cell r="G911">
            <v>95.086418609999996</v>
          </cell>
          <cell r="H911">
            <v>171.66567731999999</v>
          </cell>
          <cell r="I911">
            <v>171.66567731999999</v>
          </cell>
          <cell r="J911">
            <v>171.66567731999999</v>
          </cell>
          <cell r="K911">
            <v>171.66567731999999</v>
          </cell>
          <cell r="L911">
            <v>171.66567731999999</v>
          </cell>
          <cell r="M911">
            <v>171.66567731999999</v>
          </cell>
          <cell r="N911">
            <v>171.66567731999999</v>
          </cell>
          <cell r="O911">
            <v>171.66567731999999</v>
          </cell>
          <cell r="P911">
            <v>171.66567731999999</v>
          </cell>
          <cell r="Q911">
            <v>171.66567731999999</v>
          </cell>
          <cell r="R911">
            <v>171.66567731999999</v>
          </cell>
          <cell r="Y911">
            <v>171.66567731999999</v>
          </cell>
          <cell r="Z911">
            <v>171.66567731999999</v>
          </cell>
        </row>
        <row r="912">
          <cell r="B912" t="str">
            <v xml:space="preserve"> TOTAL OTHER ASSETS</v>
          </cell>
          <cell r="C912" t="str">
            <v>TOTAL OTROS ACTIVOS</v>
          </cell>
          <cell r="D912">
            <v>126.00700000000001</v>
          </cell>
          <cell r="E912">
            <v>83</v>
          </cell>
          <cell r="F912">
            <v>87.344666840000002</v>
          </cell>
          <cell r="G912">
            <v>95.086418609999996</v>
          </cell>
          <cell r="H912">
            <v>171.66567731999999</v>
          </cell>
          <cell r="I912">
            <v>171.66567731999999</v>
          </cell>
          <cell r="J912">
            <v>171.66567731999999</v>
          </cell>
          <cell r="K912">
            <v>171.66567731999999</v>
          </cell>
          <cell r="L912">
            <v>171.66567731999999</v>
          </cell>
          <cell r="M912">
            <v>171.66567731999999</v>
          </cell>
          <cell r="N912">
            <v>171.66567731999999</v>
          </cell>
          <cell r="O912">
            <v>171.66567731999999</v>
          </cell>
          <cell r="P912">
            <v>171.66567731999999</v>
          </cell>
          <cell r="Q912">
            <v>171.66567731999999</v>
          </cell>
          <cell r="R912">
            <v>171.66567731999999</v>
          </cell>
          <cell r="Y912">
            <v>9105.9597489662101</v>
          </cell>
          <cell r="Z912">
            <v>23255.995264752681</v>
          </cell>
        </row>
        <row r="913">
          <cell r="B913" t="str">
            <v xml:space="preserve"> TOTAL ASSETS</v>
          </cell>
          <cell r="C913" t="str">
            <v>TOTAL ACTIVO</v>
          </cell>
          <cell r="D913">
            <v>34296.428</v>
          </cell>
          <cell r="E913">
            <v>34862.058853000002</v>
          </cell>
          <cell r="F913">
            <v>35339.826940280014</v>
          </cell>
          <cell r="G913">
            <v>33534.643269109991</v>
          </cell>
          <cell r="H913">
            <v>31964.030512360008</v>
          </cell>
          <cell r="I913">
            <v>30969.194703129462</v>
          </cell>
          <cell r="J913">
            <v>30121.020756438258</v>
          </cell>
          <cell r="K913">
            <v>28633.142731529359</v>
          </cell>
          <cell r="L913">
            <v>26731.677000114967</v>
          </cell>
          <cell r="M913">
            <v>24885.361099065198</v>
          </cell>
          <cell r="N913">
            <v>23079.806749360832</v>
          </cell>
          <cell r="O913">
            <v>21195.870303869779</v>
          </cell>
          <cell r="P913">
            <v>19259.502232548275</v>
          </cell>
          <cell r="Q913">
            <v>17300.856946273434</v>
          </cell>
          <cell r="R913">
            <v>12812.130953669068</v>
          </cell>
          <cell r="Y913">
            <v>34345.416552637063</v>
          </cell>
          <cell r="Z913">
            <v>47173.210137748407</v>
          </cell>
        </row>
        <row r="914">
          <cell r="D914" t="str">
            <v/>
          </cell>
          <cell r="E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Y914" t="str">
            <v/>
          </cell>
          <cell r="Z914" t="str">
            <v/>
          </cell>
        </row>
        <row r="915">
          <cell r="B915" t="str">
            <v xml:space="preserve">    LIABILITIES &amp; EQUITY</v>
          </cell>
          <cell r="C915" t="str">
            <v xml:space="preserve"> PATRIMONIO Y PASIVO </v>
          </cell>
          <cell r="D915" t="str">
            <v/>
          </cell>
          <cell r="E915" t="str">
            <v/>
          </cell>
        </row>
        <row r="916">
          <cell r="A916" t="str">
            <v/>
          </cell>
          <cell r="B916" t="str">
            <v/>
          </cell>
          <cell r="C916" t="str">
            <v xml:space="preserve"> PATRIMONIO</v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Y916" t="str">
            <v/>
          </cell>
          <cell r="Z916" t="str">
            <v/>
          </cell>
        </row>
        <row r="917">
          <cell r="B917" t="str">
            <v xml:space="preserve"> CAPITAL</v>
          </cell>
          <cell r="C917" t="str">
            <v>Capital Aportado por el GOH</v>
          </cell>
          <cell r="D917">
            <v>2715.15</v>
          </cell>
          <cell r="E917">
            <v>2886.768</v>
          </cell>
          <cell r="F917">
            <v>3430.5275807600001</v>
          </cell>
          <cell r="G917">
            <v>3557.6148886899996</v>
          </cell>
          <cell r="H917">
            <v>4017.2214818099997</v>
          </cell>
          <cell r="I917">
            <v>4017.2214818099997</v>
          </cell>
          <cell r="J917">
            <v>4017.2214818099997</v>
          </cell>
          <cell r="K917">
            <v>4017.2214818099997</v>
          </cell>
          <cell r="L917">
            <v>4017.2214818099997</v>
          </cell>
          <cell r="M917">
            <v>4017.2214818099997</v>
          </cell>
          <cell r="N917">
            <v>4017.2214818099997</v>
          </cell>
          <cell r="O917">
            <v>4017.2214818099997</v>
          </cell>
          <cell r="P917">
            <v>4017.2214818099997</v>
          </cell>
          <cell r="Q917">
            <v>4017.2214818099997</v>
          </cell>
          <cell r="R917">
            <v>4017.2214818099997</v>
          </cell>
          <cell r="Y917">
            <v>4017.2214818099997</v>
          </cell>
          <cell r="Z917">
            <v>4017.2214818099997</v>
          </cell>
        </row>
        <row r="918">
          <cell r="B918" t="str">
            <v xml:space="preserve"> REVALUATION RESERVE</v>
          </cell>
          <cell r="C918" t="str">
            <v>Reserva de Revaluación Activos Fijos</v>
          </cell>
          <cell r="D918">
            <v>26661.5</v>
          </cell>
          <cell r="E918">
            <v>27498</v>
          </cell>
          <cell r="F918">
            <v>26925.306352990003</v>
          </cell>
          <cell r="G918">
            <v>25718.71243041</v>
          </cell>
          <cell r="H918">
            <v>19140.412479959999</v>
          </cell>
          <cell r="I918">
            <v>19140.412479959999</v>
          </cell>
          <cell r="J918">
            <v>19140.412479959999</v>
          </cell>
          <cell r="K918">
            <v>19140.412479959999</v>
          </cell>
          <cell r="L918">
            <v>19140.412479959999</v>
          </cell>
          <cell r="M918">
            <v>19140.412479959999</v>
          </cell>
          <cell r="N918">
            <v>19140.412479959999</v>
          </cell>
          <cell r="O918">
            <v>19140.412479959999</v>
          </cell>
          <cell r="P918">
            <v>19140.412479959999</v>
          </cell>
          <cell r="Q918">
            <v>19140.412479959999</v>
          </cell>
          <cell r="R918">
            <v>19140.412479959999</v>
          </cell>
          <cell r="Y918">
            <v>19140.412479959999</v>
          </cell>
          <cell r="Z918">
            <v>19140.412479959999</v>
          </cell>
        </row>
        <row r="919">
          <cell r="B919" t="str">
            <v xml:space="preserve"> OTHER (CAPITAL)</v>
          </cell>
          <cell r="C919" t="str">
            <v>Condonación de Deudas</v>
          </cell>
          <cell r="D919">
            <v>730.33500000000004</v>
          </cell>
          <cell r="E919">
            <v>660.05700000000002</v>
          </cell>
          <cell r="F919">
            <v>976.29996853000011</v>
          </cell>
          <cell r="G919">
            <v>1342.39639403</v>
          </cell>
          <cell r="H919">
            <v>1061.99192907</v>
          </cell>
          <cell r="I919">
            <v>1061.99192907</v>
          </cell>
          <cell r="J919">
            <v>1061.99192907</v>
          </cell>
          <cell r="K919">
            <v>1061.99192907</v>
          </cell>
          <cell r="L919">
            <v>1061.99192907</v>
          </cell>
          <cell r="M919">
            <v>1061.99192907</v>
          </cell>
          <cell r="N919">
            <v>1061.99192907</v>
          </cell>
          <cell r="O919">
            <v>1061.99192907</v>
          </cell>
          <cell r="P919">
            <v>1061.99192907</v>
          </cell>
          <cell r="Q919">
            <v>1061.99192907</v>
          </cell>
          <cell r="R919">
            <v>1061.99192907</v>
          </cell>
          <cell r="Y919">
            <v>1061.99192907</v>
          </cell>
          <cell r="Z919">
            <v>1061.99192907</v>
          </cell>
        </row>
        <row r="920">
          <cell r="B920" t="str">
            <v xml:space="preserve"> RETAINED EARNINGS</v>
          </cell>
          <cell r="C920" t="str">
            <v>Utilidad (Pérdidas) Acumulados</v>
          </cell>
          <cell r="D920">
            <v>-6033.77</v>
          </cell>
          <cell r="E920">
            <v>-7810</v>
          </cell>
          <cell r="F920">
            <v>-9484.1493607499997</v>
          </cell>
          <cell r="G920">
            <v>-10741.59924784</v>
          </cell>
          <cell r="H920">
            <v>-6913.3995949900009</v>
          </cell>
          <cell r="I920">
            <v>-9447.2341396556476</v>
          </cell>
          <cell r="J920">
            <v>-11871.727941484931</v>
          </cell>
          <cell r="K920">
            <v>-14208.886123593851</v>
          </cell>
          <cell r="L920">
            <v>-16019.218380618608</v>
          </cell>
          <cell r="M920">
            <v>-17710.528407788508</v>
          </cell>
          <cell r="N920">
            <v>-18804.280702676333</v>
          </cell>
          <cell r="O920">
            <v>-19927.985588652162</v>
          </cell>
          <cell r="P920">
            <v>-20862.073732374927</v>
          </cell>
          <cell r="Q920">
            <v>-21821.553045258344</v>
          </cell>
          <cell r="R920">
            <v>-21821.553045258344</v>
          </cell>
          <cell r="Y920">
            <v>-17146.050045379576</v>
          </cell>
          <cell r="Z920">
            <v>-17387.915135452538</v>
          </cell>
        </row>
        <row r="921">
          <cell r="B921" t="str">
            <v xml:space="preserve"> NET WORTH</v>
          </cell>
          <cell r="C921" t="str">
            <v xml:space="preserve"> TOTAL PATRIMONIO</v>
          </cell>
          <cell r="D921">
            <v>24073.215</v>
          </cell>
          <cell r="E921">
            <v>23234.825000000001</v>
          </cell>
          <cell r="F921">
            <v>21847.984541530001</v>
          </cell>
          <cell r="G921">
            <v>19877.124465289999</v>
          </cell>
          <cell r="H921">
            <v>17306.226295849996</v>
          </cell>
          <cell r="I921">
            <v>14772.39175118435</v>
          </cell>
          <cell r="J921">
            <v>12347.897949355067</v>
          </cell>
          <cell r="K921">
            <v>10010.739767246147</v>
          </cell>
          <cell r="L921">
            <v>8200.4075102213901</v>
          </cell>
          <cell r="M921">
            <v>6509.0974830514897</v>
          </cell>
          <cell r="N921">
            <v>5415.3451881636647</v>
          </cell>
          <cell r="O921">
            <v>4291.6403021878359</v>
          </cell>
          <cell r="P921">
            <v>3357.5521584650705</v>
          </cell>
          <cell r="Q921">
            <v>2398.0728455816534</v>
          </cell>
          <cell r="R921">
            <v>2398.0728455816534</v>
          </cell>
          <cell r="Y921">
            <v>7073.575845460422</v>
          </cell>
          <cell r="Z921">
            <v>6831.7107553874594</v>
          </cell>
        </row>
        <row r="922"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Y922" t="str">
            <v/>
          </cell>
          <cell r="Z922" t="str">
            <v/>
          </cell>
        </row>
        <row r="923">
          <cell r="B923" t="str">
            <v xml:space="preserve">    LONG-TERM DEBT </v>
          </cell>
          <cell r="C923" t="str">
            <v xml:space="preserve"> PASIVO LARGO PLAZO</v>
          </cell>
          <cell r="D923" t="str">
            <v/>
          </cell>
          <cell r="E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Y923" t="str">
            <v/>
          </cell>
          <cell r="Z923" t="str">
            <v/>
          </cell>
        </row>
        <row r="924">
          <cell r="B924" t="str">
            <v xml:space="preserve"> LONG-TERM LOAN - IDB</v>
          </cell>
          <cell r="C924" t="str">
            <v>Deuda Nuevos Prestamos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Y924">
            <v>0</v>
          </cell>
          <cell r="Z924">
            <v>0</v>
          </cell>
        </row>
        <row r="925">
          <cell r="B925" t="str">
            <v xml:space="preserve"> LONG-TERM LOAN OTHER</v>
          </cell>
          <cell r="C925" t="str">
            <v>Deuda de Largo Plazo Externa</v>
          </cell>
          <cell r="D925">
            <v>6566.9849999999997</v>
          </cell>
          <cell r="E925">
            <v>6910.9</v>
          </cell>
          <cell r="F925">
            <v>7057.8981761699997</v>
          </cell>
          <cell r="G925">
            <v>6694.7178711899996</v>
          </cell>
          <cell r="H925">
            <v>2503.5763632399999</v>
          </cell>
          <cell r="I925">
            <v>2503.5763632399999</v>
          </cell>
          <cell r="J925">
            <v>2503.5763632399999</v>
          </cell>
          <cell r="K925">
            <v>2503.5763632399999</v>
          </cell>
          <cell r="L925">
            <v>2503.5763632399999</v>
          </cell>
          <cell r="M925">
            <v>2503.5763632399999</v>
          </cell>
          <cell r="N925">
            <v>2503.5763632399999</v>
          </cell>
          <cell r="O925">
            <v>2503.5763632399999</v>
          </cell>
          <cell r="P925">
            <v>2503.5763632399999</v>
          </cell>
          <cell r="Q925">
            <v>2503.5763632399999</v>
          </cell>
          <cell r="R925">
            <v>2503.5763632399999</v>
          </cell>
          <cell r="Y925">
            <v>2277.6271753895412</v>
          </cell>
          <cell r="Z925">
            <v>2091.6779875390826</v>
          </cell>
        </row>
        <row r="926">
          <cell r="B926" t="str">
            <v xml:space="preserve"> OTHER LONG-TERM LOANS</v>
          </cell>
          <cell r="C926" t="str">
            <v>Deuda Largo Plazo Interna</v>
          </cell>
          <cell r="D926">
            <v>66</v>
          </cell>
          <cell r="E926">
            <v>54.246000000000002</v>
          </cell>
          <cell r="F926">
            <v>1961.3532518</v>
          </cell>
          <cell r="G926">
            <v>1971.4297444400001</v>
          </cell>
          <cell r="H926">
            <v>8963.1661950199996</v>
          </cell>
          <cell r="I926" t="e">
            <v>#REF!</v>
          </cell>
          <cell r="J926" t="e">
            <v>#REF!</v>
          </cell>
          <cell r="K926" t="e">
            <v>#REF!</v>
          </cell>
          <cell r="L926" t="e">
            <v>#REF!</v>
          </cell>
          <cell r="M926" t="e">
            <v>#REF!</v>
          </cell>
          <cell r="N926" t="e">
            <v>#REF!</v>
          </cell>
          <cell r="O926" t="e">
            <v>#REF!</v>
          </cell>
          <cell r="P926" t="e">
            <v>#REF!</v>
          </cell>
          <cell r="Q926" t="e">
            <v>#REF!</v>
          </cell>
          <cell r="R926" t="e">
            <v>#REF!</v>
          </cell>
          <cell r="Y926" t="e">
            <v>#REF!</v>
          </cell>
          <cell r="Z926" t="e">
            <v>#REF!</v>
          </cell>
        </row>
        <row r="927">
          <cell r="B927" t="str">
            <v xml:space="preserve"> OTHER LONG-TERM LOANS</v>
          </cell>
          <cell r="C927" t="str">
            <v>Préstamos e Intereses GOH</v>
          </cell>
          <cell r="D927">
            <v>1671.5540000000001</v>
          </cell>
          <cell r="E927">
            <v>1952.9277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Y927">
            <v>0</v>
          </cell>
          <cell r="Z927">
            <v>0</v>
          </cell>
        </row>
        <row r="928">
          <cell r="B928" t="str">
            <v xml:space="preserve"> DEFERRED TAXES</v>
          </cell>
          <cell r="C928" t="str">
            <v>Impuestos diferidos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Y928" t="e">
            <v>#REF!</v>
          </cell>
          <cell r="Z928" t="e">
            <v>#REF!</v>
          </cell>
        </row>
        <row r="929">
          <cell r="B929" t="str">
            <v xml:space="preserve"> TOTAL LONG-TERM DEBT</v>
          </cell>
          <cell r="C929" t="str">
            <v>TOTAL PASIVO LARGO PLAZO</v>
          </cell>
          <cell r="D929">
            <v>8304.5390000000007</v>
          </cell>
          <cell r="E929">
            <v>8918.073699999999</v>
          </cell>
          <cell r="F929">
            <v>9019.251427969999</v>
          </cell>
          <cell r="G929">
            <v>8666.1476156299996</v>
          </cell>
          <cell r="H929">
            <v>11466.742558259999</v>
          </cell>
          <cell r="I929" t="e">
            <v>#REF!</v>
          </cell>
          <cell r="J929" t="e">
            <v>#REF!</v>
          </cell>
          <cell r="K929" t="e">
            <v>#REF!</v>
          </cell>
          <cell r="L929" t="e">
            <v>#REF!</v>
          </cell>
          <cell r="M929" t="e">
            <v>#REF!</v>
          </cell>
          <cell r="N929" t="e">
            <v>#REF!</v>
          </cell>
          <cell r="O929" t="e">
            <v>#REF!</v>
          </cell>
          <cell r="P929" t="e">
            <v>#REF!</v>
          </cell>
          <cell r="Q929" t="e">
            <v>#REF!</v>
          </cell>
          <cell r="R929" t="e">
            <v>#REF!</v>
          </cell>
          <cell r="Y929" t="e">
            <v>#REF!</v>
          </cell>
          <cell r="Z929" t="e">
            <v>#REF!</v>
          </cell>
        </row>
        <row r="930">
          <cell r="D930" t="str">
            <v/>
          </cell>
          <cell r="E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Y930" t="str">
            <v/>
          </cell>
          <cell r="Z930" t="str">
            <v/>
          </cell>
        </row>
        <row r="931">
          <cell r="B931" t="str">
            <v xml:space="preserve">    CURRENT LIABILITIES </v>
          </cell>
          <cell r="C931" t="str">
            <v xml:space="preserve"> PASIVO CORRIENTE</v>
          </cell>
          <cell r="D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Y931" t="str">
            <v/>
          </cell>
          <cell r="Z931" t="str">
            <v/>
          </cell>
        </row>
        <row r="932">
          <cell r="B932" t="str">
            <v xml:space="preserve"> TEMPORARY LOAN</v>
          </cell>
          <cell r="C932" t="str">
            <v xml:space="preserve">  Préstamo Transitorio</v>
          </cell>
          <cell r="D932">
            <v>63.045000000000002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2839.3077698041016</v>
          </cell>
          <cell r="J932">
            <v>3242.5393156578448</v>
          </cell>
          <cell r="K932">
            <v>3849.4247745803132</v>
          </cell>
          <cell r="L932">
            <v>3876.8104276259965</v>
          </cell>
          <cell r="M932">
            <v>3806.2597679302798</v>
          </cell>
          <cell r="N932">
            <v>3115.212385692088</v>
          </cell>
          <cell r="O932">
            <v>2410.8671971922595</v>
          </cell>
          <cell r="P932">
            <v>1484.3534122250167</v>
          </cell>
          <cell r="Q932">
            <v>559.90377545365845</v>
          </cell>
          <cell r="R932">
            <v>0</v>
          </cell>
          <cell r="Y932">
            <v>0</v>
          </cell>
          <cell r="Z932">
            <v>0</v>
          </cell>
        </row>
        <row r="933">
          <cell r="B933" t="str">
            <v xml:space="preserve"> CURRNT.PORT.LNG-TERM DEBT</v>
          </cell>
          <cell r="C933" t="str">
            <v xml:space="preserve">  Porción Cte. de Préstamos L.Pzo. Externos</v>
          </cell>
          <cell r="D933">
            <v>829.54399999999998</v>
          </cell>
          <cell r="E933">
            <v>1246.7149999999999</v>
          </cell>
          <cell r="F933">
            <v>1269.1559572200003</v>
          </cell>
          <cell r="G933">
            <v>885.4</v>
          </cell>
          <cell r="H933">
            <v>531.02630961</v>
          </cell>
          <cell r="I933">
            <v>885.4</v>
          </cell>
          <cell r="J933">
            <v>885.4</v>
          </cell>
          <cell r="K933">
            <v>885.4</v>
          </cell>
          <cell r="L933">
            <v>885.4</v>
          </cell>
          <cell r="M933">
            <v>885.4</v>
          </cell>
          <cell r="N933">
            <v>885.4</v>
          </cell>
          <cell r="O933">
            <v>885.4</v>
          </cell>
          <cell r="P933">
            <v>885.4</v>
          </cell>
          <cell r="Q933">
            <v>885.4</v>
          </cell>
          <cell r="R933">
            <v>885.4</v>
          </cell>
          <cell r="Y933" t="e">
            <v>#REF!</v>
          </cell>
          <cell r="Z933" t="e">
            <v>#REF!</v>
          </cell>
        </row>
        <row r="934">
          <cell r="C934" t="str">
            <v xml:space="preserve">  Préstamos Bancarios de Corto Plazo</v>
          </cell>
          <cell r="D934">
            <v>143.75</v>
          </cell>
          <cell r="E934">
            <v>300.21699999999998</v>
          </cell>
          <cell r="F934">
            <v>671.50615815999993</v>
          </cell>
          <cell r="G934">
            <v>1060.18145596</v>
          </cell>
          <cell r="H934">
            <v>49.562799059999996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Y934">
            <v>0</v>
          </cell>
          <cell r="Z934">
            <v>0</v>
          </cell>
        </row>
        <row r="935">
          <cell r="B935" t="str">
            <v xml:space="preserve"> BANK LOANS</v>
          </cell>
          <cell r="C935" t="str">
            <v xml:space="preserve">  Intereses por Pagar sobre préstamos</v>
          </cell>
          <cell r="D935">
            <v>239.72399999999999</v>
          </cell>
          <cell r="E935">
            <v>355.47899999999998</v>
          </cell>
          <cell r="F935">
            <v>387.79168686999998</v>
          </cell>
          <cell r="G935">
            <v>416.2</v>
          </cell>
          <cell r="H935">
            <v>243.98405663999998</v>
          </cell>
          <cell r="I935">
            <v>75.107290897199988</v>
          </cell>
          <cell r="J935">
            <v>75.107290897199988</v>
          </cell>
          <cell r="K935">
            <v>75.107290897199988</v>
          </cell>
          <cell r="L935">
            <v>75.107290897199988</v>
          </cell>
          <cell r="M935">
            <v>75.107290897199988</v>
          </cell>
          <cell r="N935">
            <v>75.107290897199988</v>
          </cell>
          <cell r="O935">
            <v>75.107290897199988</v>
          </cell>
          <cell r="P935">
            <v>75.107290897199988</v>
          </cell>
          <cell r="Q935">
            <v>75.107290897199988</v>
          </cell>
          <cell r="R935">
            <v>75.107290897199988</v>
          </cell>
          <cell r="Y935">
            <v>71.718053079443109</v>
          </cell>
          <cell r="Z935">
            <v>65.53957744392936</v>
          </cell>
        </row>
        <row r="936">
          <cell r="B936" t="str">
            <v xml:space="preserve"> ACCOUNTS PAYABLE</v>
          </cell>
          <cell r="C936" t="str">
            <v xml:space="preserve">  Cuentas por Pagar Proveedores</v>
          </cell>
          <cell r="D936">
            <v>311.79199999999997</v>
          </cell>
          <cell r="E936">
            <v>496.84500000000003</v>
          </cell>
          <cell r="F936">
            <v>926.37553692000006</v>
          </cell>
          <cell r="G936">
            <v>1375.0714759300001</v>
          </cell>
          <cell r="H936">
            <v>1363.5519570299996</v>
          </cell>
          <cell r="I936">
            <v>863.16076165644051</v>
          </cell>
          <cell r="J936">
            <v>947.50723911864168</v>
          </cell>
          <cell r="K936">
            <v>1023.8836080978093</v>
          </cell>
          <cell r="L936">
            <v>1072.0872452698054</v>
          </cell>
          <cell r="M936">
            <v>1161.9323051427789</v>
          </cell>
          <cell r="N936">
            <v>1218.8445638915562</v>
          </cell>
          <cell r="O936">
            <v>1311.3009926306811</v>
          </cell>
          <cell r="P936">
            <v>1377.9452128014686</v>
          </cell>
          <cell r="Q936">
            <v>1465.3040452671116</v>
          </cell>
          <cell r="R936">
            <v>0</v>
          </cell>
          <cell r="Y936">
            <v>0</v>
          </cell>
          <cell r="Z936">
            <v>13404.995220798233</v>
          </cell>
        </row>
        <row r="937">
          <cell r="B937" t="str">
            <v xml:space="preserve"> MISC. CURRENT LIABILITIES</v>
          </cell>
          <cell r="C937" t="str">
            <v xml:space="preserve">  Cuentas por Pagar Contratistas</v>
          </cell>
          <cell r="D937">
            <v>20.161999999999999</v>
          </cell>
          <cell r="E937">
            <v>38.033000000000001</v>
          </cell>
          <cell r="F937">
            <v>79.938585860000003</v>
          </cell>
          <cell r="G937">
            <v>5.2098368800000001</v>
          </cell>
          <cell r="H937">
            <v>67.942057889999987</v>
          </cell>
          <cell r="I937">
            <v>32.077397260273969</v>
          </cell>
          <cell r="J937">
            <v>32.077397260273969</v>
          </cell>
          <cell r="K937">
            <v>32.077397260273969</v>
          </cell>
          <cell r="L937">
            <v>32.077397260273969</v>
          </cell>
          <cell r="M937">
            <v>32.077397260273969</v>
          </cell>
          <cell r="N937">
            <v>32.077397260273969</v>
          </cell>
          <cell r="O937">
            <v>32.077397260273969</v>
          </cell>
          <cell r="P937">
            <v>32.077397260273969</v>
          </cell>
          <cell r="Q937">
            <v>32.077397260273969</v>
          </cell>
          <cell r="R937">
            <v>0</v>
          </cell>
          <cell r="Y937">
            <v>0</v>
          </cell>
          <cell r="Z937">
            <v>195.15</v>
          </cell>
        </row>
        <row r="938">
          <cell r="B938" t="str">
            <v xml:space="preserve"> OTHER CURRENT LIABILITIES</v>
          </cell>
          <cell r="C938" t="str">
            <v xml:space="preserve">  Cuentas y Gastos Acumul. por pagar</v>
          </cell>
          <cell r="D938">
            <v>310.35500000000002</v>
          </cell>
          <cell r="E938">
            <v>272.20699999999999</v>
          </cell>
          <cell r="F938">
            <v>142.97180746999985</v>
          </cell>
          <cell r="G938">
            <v>106.82403014</v>
          </cell>
          <cell r="H938">
            <v>15.938360250000024</v>
          </cell>
          <cell r="I938">
            <v>15.938360250000024</v>
          </cell>
          <cell r="J938">
            <v>15.938360250000024</v>
          </cell>
          <cell r="K938">
            <v>15.938360250000024</v>
          </cell>
          <cell r="L938">
            <v>15.938360250000024</v>
          </cell>
          <cell r="M938">
            <v>15.938360250000024</v>
          </cell>
          <cell r="N938">
            <v>15.938360250000024</v>
          </cell>
          <cell r="O938">
            <v>15.938360250000024</v>
          </cell>
          <cell r="P938">
            <v>15.938360250000024</v>
          </cell>
          <cell r="Q938">
            <v>15.938360250000024</v>
          </cell>
          <cell r="R938">
            <v>15.938360250000024</v>
          </cell>
          <cell r="Y938">
            <v>15.938360250000024</v>
          </cell>
          <cell r="Z938">
            <v>15.938360250000024</v>
          </cell>
        </row>
        <row r="939">
          <cell r="B939" t="str">
            <v xml:space="preserve"> TOT.CURRENT LIABILITIES</v>
          </cell>
          <cell r="C939" t="str">
            <v xml:space="preserve">  TOTAL PASIVO CORRIENTE  </v>
          </cell>
          <cell r="D939">
            <v>1918.3719999999998</v>
          </cell>
          <cell r="E939">
            <v>2709.4959999999996</v>
          </cell>
          <cell r="F939">
            <v>3477.7397324999997</v>
          </cell>
          <cell r="G939">
            <v>3848.8867989099999</v>
          </cell>
          <cell r="H939">
            <v>2272.0055404799996</v>
          </cell>
          <cell r="I939">
            <v>4710.9915798680158</v>
          </cell>
          <cell r="J939">
            <v>5198.5696031839598</v>
          </cell>
          <cell r="K939">
            <v>5881.8314310855958</v>
          </cell>
          <cell r="L939">
            <v>5957.420721303276</v>
          </cell>
          <cell r="M939">
            <v>5976.7151214805326</v>
          </cell>
          <cell r="N939">
            <v>5342.579997991118</v>
          </cell>
          <cell r="O939">
            <v>4730.6912382304145</v>
          </cell>
          <cell r="P939">
            <v>3870.8216734339594</v>
          </cell>
          <cell r="Q939">
            <v>3033.7308691282442</v>
          </cell>
          <cell r="R939">
            <v>976.44565114720001</v>
          </cell>
          <cell r="Y939" t="e">
            <v>#REF!</v>
          </cell>
          <cell r="Z939" t="e">
            <v>#REF!</v>
          </cell>
        </row>
        <row r="940">
          <cell r="D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Y940" t="str">
            <v/>
          </cell>
          <cell r="Z940" t="str">
            <v/>
          </cell>
        </row>
        <row r="941">
          <cell r="B941" t="str">
            <v xml:space="preserve">    OTHER LIABILITIES </v>
          </cell>
          <cell r="C941" t="str">
            <v xml:space="preserve">  OTROS PASIVOS </v>
          </cell>
          <cell r="D941" t="str">
            <v/>
          </cell>
          <cell r="G941" t="str">
            <v/>
          </cell>
        </row>
        <row r="942">
          <cell r="B942" t="str">
            <v xml:space="preserve"> DEFERRED INCOME</v>
          </cell>
          <cell r="C942" t="str">
            <v>Créditos Diferidos</v>
          </cell>
          <cell r="D942">
            <v>0</v>
          </cell>
          <cell r="E942">
            <v>0</v>
          </cell>
          <cell r="F942">
            <v>866.82626646000006</v>
          </cell>
          <cell r="G942">
            <v>1015.0220424500001</v>
          </cell>
          <cell r="H942">
            <v>633.82612402000018</v>
          </cell>
          <cell r="I942">
            <v>1015.0220424500001</v>
          </cell>
          <cell r="J942">
            <v>1015.0220424500001</v>
          </cell>
          <cell r="K942">
            <v>1015.0220424500001</v>
          </cell>
          <cell r="L942">
            <v>1015.0220424500001</v>
          </cell>
          <cell r="M942">
            <v>1015.0220424500001</v>
          </cell>
          <cell r="N942">
            <v>1015.0220424500001</v>
          </cell>
          <cell r="O942">
            <v>1015.0220424500001</v>
          </cell>
          <cell r="P942">
            <v>1015.0220424500001</v>
          </cell>
          <cell r="Q942">
            <v>1015.0220424500001</v>
          </cell>
          <cell r="R942">
            <v>1015.0220424500001</v>
          </cell>
          <cell r="Y942" t="e">
            <v>#REF!</v>
          </cell>
          <cell r="Z942" t="e">
            <v>#REF!</v>
          </cell>
        </row>
        <row r="943">
          <cell r="B943" t="str">
            <v xml:space="preserve"> CONSUMER DEPOSITS</v>
          </cell>
          <cell r="C943" t="str">
            <v>Depositos de abonados</v>
          </cell>
          <cell r="D943">
            <v>0</v>
          </cell>
          <cell r="E943">
            <v>0</v>
          </cell>
          <cell r="F943">
            <v>128.02497181999999</v>
          </cell>
          <cell r="G943">
            <v>127.44342979</v>
          </cell>
          <cell r="H943">
            <v>286.35324636000001</v>
          </cell>
          <cell r="I943">
            <v>287.05324636</v>
          </cell>
          <cell r="J943">
            <v>287.75324635999999</v>
          </cell>
          <cell r="K943">
            <v>288.45324635999998</v>
          </cell>
          <cell r="L943">
            <v>289.15324635999997</v>
          </cell>
          <cell r="M943">
            <v>289.85324635999996</v>
          </cell>
          <cell r="N943">
            <v>290.55324635999995</v>
          </cell>
          <cell r="O943">
            <v>291.25324635999993</v>
          </cell>
          <cell r="P943">
            <v>291.95324635999992</v>
          </cell>
          <cell r="Q943">
            <v>292.65324635999991</v>
          </cell>
          <cell r="R943">
            <v>292.65324635999991</v>
          </cell>
          <cell r="Y943">
            <v>289.85324635999996</v>
          </cell>
          <cell r="Z943">
            <v>290.55324635999995</v>
          </cell>
        </row>
        <row r="944">
          <cell r="B944" t="str">
            <v xml:space="preserve"> TOT.OTHER LIABILITIES</v>
          </cell>
          <cell r="C944" t="str">
            <v xml:space="preserve"> TOTAL OTROS PASIVOS   </v>
          </cell>
          <cell r="D944">
            <v>0</v>
          </cell>
          <cell r="E944">
            <v>0</v>
          </cell>
          <cell r="F944">
            <v>994.85123828000008</v>
          </cell>
          <cell r="G944">
            <v>1142.4654722400001</v>
          </cell>
          <cell r="H944">
            <v>920.17937038000014</v>
          </cell>
          <cell r="I944">
            <v>1302.0752888100001</v>
          </cell>
          <cell r="J944">
            <v>1302.7752888100001</v>
          </cell>
          <cell r="K944">
            <v>1303.4752888100002</v>
          </cell>
          <cell r="L944">
            <v>1304.17528881</v>
          </cell>
          <cell r="M944">
            <v>1304.87528881</v>
          </cell>
          <cell r="N944">
            <v>1305.5752888100001</v>
          </cell>
          <cell r="O944">
            <v>1306.2752888099999</v>
          </cell>
          <cell r="P944">
            <v>1306.9752888099999</v>
          </cell>
          <cell r="Q944">
            <v>1307.67528881</v>
          </cell>
          <cell r="R944">
            <v>1307.67528881</v>
          </cell>
          <cell r="Y944" t="e">
            <v>#REF!</v>
          </cell>
          <cell r="Z944" t="e">
            <v>#REF!</v>
          </cell>
        </row>
        <row r="945">
          <cell r="B945" t="str">
            <v xml:space="preserve"> TOTAL LIABILITIES </v>
          </cell>
          <cell r="C945" t="str">
            <v xml:space="preserve"> TOTAL PASIVO    </v>
          </cell>
          <cell r="D945">
            <v>10222.911</v>
          </cell>
          <cell r="E945">
            <v>11627.569699999998</v>
          </cell>
          <cell r="F945">
            <v>13491.842398749999</v>
          </cell>
          <cell r="G945">
            <v>13657.499886779999</v>
          </cell>
          <cell r="H945">
            <v>14658.927469119997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e">
            <v>#REF!</v>
          </cell>
          <cell r="Y945" t="e">
            <v>#REF!</v>
          </cell>
          <cell r="Z945" t="e">
            <v>#REF!</v>
          </cell>
        </row>
        <row r="946">
          <cell r="B946" t="str">
            <v xml:space="preserve"> TOT.LIABILITIES &amp; EQUITY</v>
          </cell>
          <cell r="C946" t="str">
            <v xml:space="preserve"> TOTAL PATRIMONIO Y PASIVO</v>
          </cell>
          <cell r="D946">
            <v>34296.126000000004</v>
          </cell>
          <cell r="E946">
            <v>34862.394699999997</v>
          </cell>
          <cell r="F946">
            <v>35339.82694028</v>
          </cell>
          <cell r="G946">
            <v>33534.624352069994</v>
          </cell>
          <cell r="H946">
            <v>31965.153764969993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e">
            <v>#REF!</v>
          </cell>
          <cell r="Y946" t="e">
            <v>#REF!</v>
          </cell>
          <cell r="Z946" t="e">
            <v>#REF!</v>
          </cell>
        </row>
        <row r="947">
          <cell r="C947">
            <v>-1123252.6099847746</v>
          </cell>
          <cell r="D947" t="str">
            <v/>
          </cell>
          <cell r="E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Y947">
            <v>1</v>
          </cell>
        </row>
        <row r="948">
          <cell r="A948" t="str">
            <v/>
          </cell>
          <cell r="B948" t="str">
            <v/>
          </cell>
          <cell r="C948" t="str">
            <v xml:space="preserve"> TITULO</v>
          </cell>
          <cell r="D948" t="str">
            <v xml:space="preserve">   D   </v>
          </cell>
          <cell r="E948" t="str">
            <v>E</v>
          </cell>
          <cell r="F948" t="str">
            <v>F</v>
          </cell>
          <cell r="G948" t="str">
            <v>G</v>
          </cell>
          <cell r="H948" t="str">
            <v>H</v>
          </cell>
          <cell r="I948" t="str">
            <v>H</v>
          </cell>
          <cell r="J948" t="str">
            <v>H</v>
          </cell>
          <cell r="K948" t="str">
            <v>H</v>
          </cell>
          <cell r="L948" t="str">
            <v>H</v>
          </cell>
          <cell r="M948" t="str">
            <v>H</v>
          </cell>
          <cell r="N948" t="str">
            <v>H</v>
          </cell>
          <cell r="O948" t="str">
            <v>H</v>
          </cell>
          <cell r="P948" t="str">
            <v>H</v>
          </cell>
          <cell r="Q948" t="str">
            <v>H</v>
          </cell>
          <cell r="R948" t="str">
            <v>H</v>
          </cell>
          <cell r="Y948" t="str">
            <v>flag</v>
          </cell>
          <cell r="Z948" t="str">
            <v>flag 2</v>
          </cell>
        </row>
        <row r="949">
          <cell r="D949">
            <v>0.30199999999604188</v>
          </cell>
          <cell r="E949">
            <v>-0.33584699999482837</v>
          </cell>
          <cell r="F949">
            <v>0</v>
          </cell>
          <cell r="G949">
            <v>1.8917039997177199E-2</v>
          </cell>
          <cell r="H949">
            <v>-1.1232526099847746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e">
            <v>#REF!</v>
          </cell>
          <cell r="Y949">
            <v>1</v>
          </cell>
        </row>
        <row r="950">
          <cell r="C950" t="str">
            <v xml:space="preserve">HONDURAS </v>
          </cell>
        </row>
        <row r="951">
          <cell r="C951" t="str">
            <v xml:space="preserve">EMPRESA NACIONAL DE ENERGIA ELECTRICA (ENEE) </v>
          </cell>
        </row>
        <row r="952">
          <cell r="C952" t="str">
            <v>PROYECCION RELACIONES FINANCIERAS</v>
          </cell>
          <cell r="Y952">
            <v>1</v>
          </cell>
        </row>
        <row r="953">
          <cell r="D953">
            <v>2002</v>
          </cell>
          <cell r="E953">
            <v>2003</v>
          </cell>
          <cell r="F953">
            <v>2004</v>
          </cell>
          <cell r="G953">
            <v>2005</v>
          </cell>
          <cell r="H953">
            <v>2006</v>
          </cell>
          <cell r="I953">
            <v>2007</v>
          </cell>
          <cell r="J953">
            <v>2008</v>
          </cell>
          <cell r="K953">
            <v>2009</v>
          </cell>
          <cell r="L953">
            <v>2010</v>
          </cell>
          <cell r="M953">
            <v>2011</v>
          </cell>
          <cell r="N953">
            <v>2012</v>
          </cell>
          <cell r="O953">
            <v>2013</v>
          </cell>
          <cell r="P953">
            <v>2014</v>
          </cell>
          <cell r="Q953">
            <v>2015</v>
          </cell>
          <cell r="R953">
            <v>2016</v>
          </cell>
          <cell r="Y953">
            <v>1</v>
          </cell>
        </row>
        <row r="954"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Y954">
            <v>1</v>
          </cell>
        </row>
        <row r="955">
          <cell r="B955" t="str">
            <v xml:space="preserve"> NET WORKING CAPITAL</v>
          </cell>
          <cell r="C955" t="str">
            <v xml:space="preserve"> CAPITAL TRABAJO NETO</v>
          </cell>
          <cell r="D955">
            <v>1126.7080000000001</v>
          </cell>
          <cell r="E955">
            <v>560.43985299999986</v>
          </cell>
          <cell r="F955">
            <v>792.59493486000019</v>
          </cell>
          <cell r="G955">
            <v>748.59956267999928</v>
          </cell>
          <cell r="H955">
            <v>573.53096063000089</v>
          </cell>
          <cell r="I955">
            <v>1224.512092634458</v>
          </cell>
          <cell r="J955">
            <v>1129.1109504409753</v>
          </cell>
          <cell r="K955">
            <v>1066.2085970905785</v>
          </cell>
          <cell r="L955">
            <v>832.08822549311299</v>
          </cell>
          <cell r="M955">
            <v>617.17626155929111</v>
          </cell>
          <cell r="N955">
            <v>481.65865009506524</v>
          </cell>
          <cell r="O955">
            <v>237.91477285380711</v>
          </cell>
          <cell r="P955">
            <v>-26.748521649560644</v>
          </cell>
          <cell r="Q955">
            <v>-328.70364340112769</v>
          </cell>
          <cell r="R955">
            <v>-3320.0481934781051</v>
          </cell>
          <cell r="Y955">
            <v>8053.7931768291246</v>
          </cell>
        </row>
        <row r="956">
          <cell r="B956" t="str">
            <v xml:space="preserve"> AVERAGE CURRENT ASSETS</v>
          </cell>
          <cell r="C956" t="str">
            <v xml:space="preserve"> PROMEDIO ACTIVO CORRIENTE</v>
          </cell>
          <cell r="D956">
            <v>2008.741</v>
          </cell>
          <cell r="E956">
            <v>1865.8724265000001</v>
          </cell>
          <cell r="F956">
            <v>2026.3382024900002</v>
          </cell>
          <cell r="G956">
            <v>2490.7887288049997</v>
          </cell>
          <cell r="H956">
            <v>2458.426149035</v>
          </cell>
          <cell r="I956">
            <v>2237.8716475691863</v>
          </cell>
          <cell r="J956">
            <v>2205.2685703327315</v>
          </cell>
          <cell r="K956">
            <v>2206.4782457814763</v>
          </cell>
          <cell r="L956">
            <v>2120.256886383127</v>
          </cell>
          <cell r="M956">
            <v>1964.7650671399683</v>
          </cell>
          <cell r="N956">
            <v>1862.9289387518197</v>
          </cell>
          <cell r="O956">
            <v>1747.9825381430287</v>
          </cell>
          <cell r="P956">
            <v>1573.3292767256721</v>
          </cell>
          <cell r="Q956">
            <v>1367.0215949164199</v>
          </cell>
          <cell r="R956">
            <v>-984.63954602872366</v>
          </cell>
          <cell r="Y956">
            <v>19620.041856896518</v>
          </cell>
          <cell r="Z956">
            <v>3</v>
          </cell>
        </row>
        <row r="957">
          <cell r="B957" t="str">
            <v xml:space="preserve"> AVERAGE PLANT IN SERVICE</v>
          </cell>
          <cell r="C957" t="str">
            <v xml:space="preserve"> PROMEDIO ACT.FIJO  BS E INST.SERV.</v>
          </cell>
          <cell r="D957">
            <v>31708.300000000003</v>
          </cell>
          <cell r="E957">
            <v>32162.360500000003</v>
          </cell>
          <cell r="F957">
            <v>32647.857398035005</v>
          </cell>
          <cell r="G957">
            <v>31541.123359850004</v>
          </cell>
          <cell r="H957">
            <v>29553.271590274999</v>
          </cell>
          <cell r="I957">
            <v>28117.757008425549</v>
          </cell>
          <cell r="J957">
            <v>26931.460511436628</v>
          </cell>
          <cell r="K957">
            <v>25657.814014447707</v>
          </cell>
          <cell r="L957">
            <v>24104.287517458786</v>
          </cell>
          <cell r="M957">
            <v>22340.751020469863</v>
          </cell>
          <cell r="N957">
            <v>20571.514523480946</v>
          </cell>
          <cell r="O957">
            <v>18796.578026492025</v>
          </cell>
          <cell r="P957">
            <v>17015.941529503107</v>
          </cell>
          <cell r="Q957">
            <v>15229.605032514184</v>
          </cell>
          <cell r="R957">
            <v>14410.011784019724</v>
          </cell>
          <cell r="Y957">
            <v>262424.23189992865</v>
          </cell>
          <cell r="Z957">
            <v>3</v>
          </cell>
        </row>
        <row r="958">
          <cell r="B958" t="str">
            <v xml:space="preserve"> TOTAL RATE BASE</v>
          </cell>
          <cell r="C958" t="str">
            <v xml:space="preserve"> TOT.INVERSION INMOVILIZ.</v>
          </cell>
          <cell r="D958">
            <v>33717.041000000005</v>
          </cell>
          <cell r="E958">
            <v>34028.232926500001</v>
          </cell>
          <cell r="F958">
            <v>34674.195600525003</v>
          </cell>
          <cell r="G958">
            <v>34031.912088655001</v>
          </cell>
          <cell r="H958">
            <v>32011.697739309999</v>
          </cell>
          <cell r="I958">
            <v>30355.628655994737</v>
          </cell>
          <cell r="J958">
            <v>29136.729081769357</v>
          </cell>
          <cell r="K958">
            <v>27864.292260229184</v>
          </cell>
          <cell r="L958">
            <v>26224.544403841912</v>
          </cell>
          <cell r="M958">
            <v>24305.516087609831</v>
          </cell>
          <cell r="N958">
            <v>22434.443462232764</v>
          </cell>
          <cell r="O958">
            <v>20544.560564635052</v>
          </cell>
          <cell r="P958">
            <v>18589.270806228778</v>
          </cell>
          <cell r="Q958">
            <v>16596.626627430604</v>
          </cell>
          <cell r="R958">
            <v>13425.372237991</v>
          </cell>
          <cell r="Y958">
            <v>282044.27375682519</v>
          </cell>
        </row>
        <row r="1017">
          <cell r="C1017" t="str">
            <v>/wgpe~{home}/xmMAIN~</v>
          </cell>
        </row>
        <row r="1055">
          <cell r="B1055">
            <v>0</v>
          </cell>
        </row>
        <row r="1068">
          <cell r="E1068">
            <v>3</v>
          </cell>
          <cell r="F1068">
            <v>4</v>
          </cell>
          <cell r="G1068">
            <v>5</v>
          </cell>
          <cell r="H1068">
            <v>6</v>
          </cell>
        </row>
        <row r="1103">
          <cell r="E1103" t="str">
            <v>flag</v>
          </cell>
        </row>
        <row r="1104">
          <cell r="E1104" t="b">
            <v>0</v>
          </cell>
        </row>
        <row r="1165">
          <cell r="D1165" t="str">
            <v>_________|_________|_________|_________|_________|_________|_________|_________|_________|_________|.</v>
          </cell>
        </row>
        <row r="1166">
          <cell r="C1166" t="str">
            <v/>
          </cell>
          <cell r="D1166" t="str">
            <v xml:space="preserve">  ANO:1     ANO:2     ANO:3     ANO:4     ANO:5     ANO:6     ANO:7     ANO:8     ANO:9    ANO:10</v>
          </cell>
        </row>
        <row r="1169">
          <cell r="B1169" t="str">
            <v xml:space="preserve"> TITLE</v>
          </cell>
          <cell r="C1169" t="str">
            <v xml:space="preserve"> TITULO</v>
          </cell>
          <cell r="D1169" t="str">
            <v xml:space="preserve">   D   </v>
          </cell>
          <cell r="E1169" t="str">
            <v>E</v>
          </cell>
          <cell r="F1169" t="str">
            <v>F</v>
          </cell>
          <cell r="G1169" t="str">
            <v>G</v>
          </cell>
          <cell r="H1169" t="str">
            <v>H</v>
          </cell>
        </row>
        <row r="1171">
          <cell r="D1171">
            <v>2002</v>
          </cell>
          <cell r="E1171">
            <v>2003</v>
          </cell>
          <cell r="F1171">
            <v>2004</v>
          </cell>
          <cell r="G1171">
            <v>2005</v>
          </cell>
          <cell r="H1171">
            <v>2006</v>
          </cell>
        </row>
        <row r="1173">
          <cell r="C1173" t="str">
            <v xml:space="preserve">Facturación </v>
          </cell>
          <cell r="D1173">
            <v>5056.9858000000004</v>
          </cell>
          <cell r="E1173">
            <v>6062.871000000001</v>
          </cell>
          <cell r="F1173">
            <v>7036.5690000000004</v>
          </cell>
          <cell r="G1173">
            <v>7808.2591240000002</v>
          </cell>
          <cell r="H1173">
            <v>8846.5690607000015</v>
          </cell>
        </row>
        <row r="1175">
          <cell r="C1175" t="str">
            <v xml:space="preserve">  30 dias corrientes</v>
          </cell>
          <cell r="D1175">
            <v>421.41548333333338</v>
          </cell>
          <cell r="E1175">
            <v>505.23925000000008</v>
          </cell>
          <cell r="F1175">
            <v>586.38075000000003</v>
          </cell>
          <cell r="G1175">
            <v>650.68826033333335</v>
          </cell>
          <cell r="H1175">
            <v>737.21408839166679</v>
          </cell>
        </row>
        <row r="1176">
          <cell r="C1176" t="str">
            <v xml:space="preserve">  60 dias corrientes</v>
          </cell>
          <cell r="D1176">
            <v>842.83096666666677</v>
          </cell>
          <cell r="E1176">
            <v>1010.4785000000002</v>
          </cell>
          <cell r="F1176">
            <v>1172.7615000000001</v>
          </cell>
          <cell r="G1176">
            <v>1301.3765206666667</v>
          </cell>
          <cell r="H1176">
            <v>1474.4281767833336</v>
          </cell>
        </row>
        <row r="1177">
          <cell r="C1177" t="str">
            <v xml:space="preserve">  90 dias corrientes</v>
          </cell>
          <cell r="D1177">
            <v>1264.2464500000001</v>
          </cell>
          <cell r="E1177">
            <v>1515.7177500000003</v>
          </cell>
          <cell r="F1177">
            <v>1759.1422500000001</v>
          </cell>
          <cell r="G1177">
            <v>1952.064781</v>
          </cell>
          <cell r="H1177">
            <v>2211.6422651750004</v>
          </cell>
        </row>
        <row r="1179">
          <cell r="F1179" t="str">
            <v/>
          </cell>
          <cell r="G1179" t="str">
            <v/>
          </cell>
          <cell r="H1179" t="str">
            <v/>
          </cell>
        </row>
        <row r="1180">
          <cell r="C1180" t="str">
            <v>Intereses totales</v>
          </cell>
          <cell r="D1180">
            <v>255.56200000000013</v>
          </cell>
          <cell r="E1180">
            <v>335.14700000000016</v>
          </cell>
          <cell r="F1180">
            <v>400.80700000000002</v>
          </cell>
          <cell r="G1180">
            <v>326.30500000000006</v>
          </cell>
          <cell r="H1180">
            <v>529.82661600000006</v>
          </cell>
        </row>
        <row r="1181">
          <cell r="C1181" t="str">
            <v>Intereses totales pagados</v>
          </cell>
          <cell r="D1181">
            <v>255.57</v>
          </cell>
          <cell r="E1181">
            <v>299.84689999999995</v>
          </cell>
          <cell r="F1181">
            <v>400.80700000000002</v>
          </cell>
          <cell r="G1181">
            <v>289.06639855000003</v>
          </cell>
          <cell r="H1181">
            <v>695.02661599999999</v>
          </cell>
        </row>
        <row r="1182">
          <cell r="C1182" t="str">
            <v>Amortizaciones totales</v>
          </cell>
          <cell r="D1182">
            <v>251.82996</v>
          </cell>
          <cell r="E1182">
            <v>294.39999999999998</v>
          </cell>
          <cell r="F1182">
            <v>248.10418918469651</v>
          </cell>
          <cell r="G1182">
            <v>877.04099999999994</v>
          </cell>
          <cell r="H1182">
            <v>2122.6279999999997</v>
          </cell>
        </row>
        <row r="1183">
          <cell r="C1183" t="str">
            <v xml:space="preserve">TOTAL SERVICIO DE DEUDA </v>
          </cell>
          <cell r="D1183">
            <v>507.39995999999996</v>
          </cell>
          <cell r="E1183">
            <v>594.24689999999987</v>
          </cell>
          <cell r="F1183">
            <v>648.91118918469647</v>
          </cell>
          <cell r="G1183">
            <v>1166.10739855</v>
          </cell>
          <cell r="H1183">
            <v>2817.6546159999998</v>
          </cell>
        </row>
        <row r="1187">
          <cell r="C1187" t="str">
            <v>Incremento (Disminución) de Capital de Trabajo</v>
          </cell>
        </row>
        <row r="1188">
          <cell r="F1188">
            <v>2004</v>
          </cell>
          <cell r="G1188">
            <v>2005</v>
          </cell>
          <cell r="H1188">
            <v>2006</v>
          </cell>
        </row>
        <row r="1189">
          <cell r="C1189" t="str">
            <v>Activo Corriente</v>
          </cell>
          <cell r="G1189">
            <v>322.23235364999937</v>
          </cell>
          <cell r="H1189">
            <v>-386.95751318999919</v>
          </cell>
        </row>
        <row r="1190">
          <cell r="C1190" t="str">
            <v>Pasivo Corriente</v>
          </cell>
          <cell r="G1190">
            <v>366.22772583000028</v>
          </cell>
          <cell r="H1190">
            <v>-211.8889111400008</v>
          </cell>
        </row>
        <row r="1191">
          <cell r="C1191" t="str">
            <v>Incremento (Disminución) de Capital de Trabajo</v>
          </cell>
          <cell r="G1191">
            <v>-43.995372180000913</v>
          </cell>
          <cell r="H1191">
            <v>-175.06860204999839</v>
          </cell>
        </row>
        <row r="1247">
          <cell r="C1247" t="str">
            <v>Flujo anual original</v>
          </cell>
          <cell r="H1247">
            <v>5.3E-3</v>
          </cell>
          <cell r="I1247">
            <v>-616.02125054623684</v>
          </cell>
          <cell r="J1247">
            <v>105.9715213790987</v>
          </cell>
          <cell r="K1247">
            <v>200.38486061180993</v>
          </cell>
          <cell r="L1247">
            <v>510.23793374361958</v>
          </cell>
        </row>
        <row r="1248">
          <cell r="C1248" t="str">
            <v>por cada 1% de incremento de ajuste</v>
          </cell>
          <cell r="I1248">
            <v>-793.76575269615569</v>
          </cell>
          <cell r="J1248">
            <v>-79.541483267983494</v>
          </cell>
          <cell r="K1248">
            <v>14.871855964729548</v>
          </cell>
          <cell r="L1248">
            <v>324.72492909653556</v>
          </cell>
        </row>
        <row r="1249">
          <cell r="C1249" t="str">
            <v>incremento por año</v>
          </cell>
          <cell r="I1249">
            <v>177.74450214991884</v>
          </cell>
          <cell r="J1249">
            <v>185.5130046470822</v>
          </cell>
          <cell r="K1249">
            <v>185.51300464708038</v>
          </cell>
          <cell r="L1249">
            <v>185.51300464708402</v>
          </cell>
        </row>
        <row r="1251">
          <cell r="C1251" t="str">
            <v>utilidad  o flujo original (40.00)</v>
          </cell>
          <cell r="I1251">
            <v>-961.22956243443582</v>
          </cell>
          <cell r="J1251">
            <v>825.48558237020234</v>
          </cell>
          <cell r="K1251">
            <v>989.97091074042214</v>
          </cell>
          <cell r="L1251">
            <v>1516.6733209128038</v>
          </cell>
        </row>
        <row r="1252">
          <cell r="C1252" t="str">
            <v>por cada us$ 1 de incremento de 1 BBL (41.00)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C1253" t="str">
            <v>incremento por año</v>
          </cell>
          <cell r="I1253">
            <v>-961.22956243443582</v>
          </cell>
          <cell r="J1253">
            <v>825.48558237020234</v>
          </cell>
          <cell r="K1253">
            <v>989.97091074042214</v>
          </cell>
          <cell r="L1253">
            <v>1516.6733209128038</v>
          </cell>
        </row>
        <row r="1255">
          <cell r="C1255" t="str">
            <v>flujo original (40.00)</v>
          </cell>
          <cell r="I1255">
            <v>-616.02125054623684</v>
          </cell>
          <cell r="J1255">
            <v>105.9715213790987</v>
          </cell>
          <cell r="K1255">
            <v>200.38486061180993</v>
          </cell>
          <cell r="L1255">
            <v>510.23793374361958</v>
          </cell>
        </row>
        <row r="1256">
          <cell r="C1256" t="str">
            <v>por cada 1% de incremento del ajuste</v>
          </cell>
          <cell r="I1256">
            <v>-561.41433780116859</v>
          </cell>
          <cell r="J1256">
            <v>179.21988888469423</v>
          </cell>
          <cell r="K1256">
            <v>279.19907084025363</v>
          </cell>
          <cell r="L1256">
            <v>597.69917632711622</v>
          </cell>
        </row>
        <row r="1257">
          <cell r="C1257" t="str">
            <v>incremento por año</v>
          </cell>
          <cell r="I1257">
            <v>54.606912745068257</v>
          </cell>
          <cell r="J1257">
            <v>73.248367505595525</v>
          </cell>
          <cell r="K1257">
            <v>78.814210228443699</v>
          </cell>
          <cell r="L1257">
            <v>87.461242583496642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A"/>
      <sheetName val="E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 xml:space="preserve"> </v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Ext (Original)"/>
      <sheetName val="InputExt(Data correction)"/>
      <sheetName val="InputExtGuar"/>
      <sheetName val="InputDom (Principal)"/>
      <sheetName val="InputDom (Interest)"/>
      <sheetName val="FX Rate"/>
      <sheetName val="June2009"/>
      <sheetName val="Summary"/>
      <sheetName val="Pipeline"/>
      <sheetName val="Arrears"/>
      <sheetName val="June2009pipeline"/>
      <sheetName val="pivot"/>
      <sheetName val="DMX Metadata Value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250">
          <cell r="G250">
            <v>1000000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  <sheetName val="DMX Metadata Values"/>
      <sheetName val="Summary"/>
      <sheetName val="Resultado BC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BCC"/>
      <sheetName val="ip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new multi borr (Sce 2)"/>
      <sheetName val="HACIENDA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Menu"/>
      <sheetName val="Help"/>
      <sheetName val="WorkArea"/>
      <sheetName val="Inp_Param"/>
      <sheetName val="Inp_XData"/>
      <sheetName val="Inp_Macro"/>
      <sheetName val="Inp_Scen"/>
      <sheetName val="Inp_Strg"/>
      <sheetName val="Out_Period"/>
      <sheetName val="Out_Annual"/>
      <sheetName val="CRTO"/>
      <sheetName val="Debt_Summ"/>
      <sheetName val="XDebt"/>
      <sheetName val="XDebt_Summ"/>
      <sheetName val="NewBorr"/>
      <sheetName val="NDebt"/>
      <sheetName val="NDebt_Summ"/>
      <sheetName val="Dur_XSumm"/>
      <sheetName val="Dur_NSumm"/>
      <sheetName val="Duration"/>
      <sheetName val="RpyPrfl"/>
      <sheetName val="PIB EN COR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B341">
            <v>24417</v>
          </cell>
        </row>
        <row r="342">
          <cell r="B342">
            <v>0.1281299963593483</v>
          </cell>
        </row>
        <row r="395">
          <cell r="A395" t="str">
            <v xml:space="preserve">     Bono de Consolidación Patrimonial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</sheetNames>
    <sheetDataSet>
      <sheetData sheetId="0"/>
      <sheetData sheetId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J10">
            <v>2981.5711945399999</v>
          </cell>
          <cell r="K10">
            <v>3276.1249730343989</v>
          </cell>
          <cell r="L10">
            <v>3914.6131205482548</v>
          </cell>
          <cell r="M10">
            <v>4065.8037672965456</v>
          </cell>
          <cell r="N10">
            <v>4316.6414948138372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J11">
            <v>2809.1690668949</v>
          </cell>
          <cell r="K11">
            <v>3071.9768497871628</v>
          </cell>
          <cell r="L11">
            <v>3679.1632677126181</v>
          </cell>
          <cell r="M11">
            <v>3801.5265224222699</v>
          </cell>
          <cell r="N11">
            <v>4036.0597976509375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J12">
            <v>1.4864254323170769</v>
          </cell>
          <cell r="K12">
            <v>9.35535657107161</v>
          </cell>
          <cell r="L12">
            <v>19.765331824278661</v>
          </cell>
          <cell r="M12">
            <v>3.3258446501540249</v>
          </cell>
          <cell r="N12">
            <v>6.1694499261109286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J13">
            <v>93.562219286256948</v>
          </cell>
          <cell r="K13">
            <v>98.501554187889042</v>
          </cell>
          <cell r="L13">
            <v>106.34691776625486</v>
          </cell>
          <cell r="M13">
            <v>107.19357906321228</v>
          </cell>
          <cell r="N13">
            <v>106.15679066814899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J14">
            <v>2.6566033323846661</v>
          </cell>
          <cell r="K14">
            <v>5.2791980986684583</v>
          </cell>
          <cell r="L14">
            <v>7.9647104485285558</v>
          </cell>
          <cell r="M14">
            <v>0.79613148621602292</v>
          </cell>
          <cell r="N14">
            <v>-0.96721128646325427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J15">
            <v>195.17788002060487</v>
          </cell>
          <cell r="K15">
            <v>202.73470020578571</v>
          </cell>
          <cell r="L15">
            <v>224.89375038908835</v>
          </cell>
          <cell r="M15">
            <v>230.53798169497389</v>
          </cell>
          <cell r="N15">
            <v>247.15138310838643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J16">
            <v>-1.1398954008625783</v>
          </cell>
          <cell r="K16">
            <v>3.8717605624075224</v>
          </cell>
          <cell r="L16">
            <v>10.930072730918837</v>
          </cell>
          <cell r="M16">
            <v>2.5097323941285721</v>
          </cell>
          <cell r="N16">
            <v>7.2063619587829253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J20">
            <v>2809.1690668949</v>
          </cell>
          <cell r="K20">
            <v>3071.9768497871628</v>
          </cell>
          <cell r="L20">
            <v>3679.1632677126181</v>
          </cell>
          <cell r="M20">
            <v>3728.5265224222699</v>
          </cell>
          <cell r="N20">
            <v>4008.0597976509375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J21">
            <v>1.4864254323170769</v>
          </cell>
          <cell r="K21">
            <v>9.35535657107161</v>
          </cell>
          <cell r="L21">
            <v>19.765331824278661</v>
          </cell>
          <cell r="M21">
            <v>1.3416978567613711</v>
          </cell>
          <cell r="N21">
            <v>7.497151315610509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J22">
            <v>93.562219286256948</v>
          </cell>
          <cell r="K22">
            <v>98.501554187889042</v>
          </cell>
          <cell r="L22">
            <v>106.34691776625486</v>
          </cell>
          <cell r="M22">
            <v>107.19357906321228</v>
          </cell>
          <cell r="N22">
            <v>106.15679066814899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J23">
            <v>2.6566033323846661</v>
          </cell>
          <cell r="K23">
            <v>5.2791980986684583</v>
          </cell>
          <cell r="L23">
            <v>7.9647104485285558</v>
          </cell>
          <cell r="M23">
            <v>0.79613148621602292</v>
          </cell>
          <cell r="N23">
            <v>-0.96721128646325427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J24">
            <v>195.1778800206049</v>
          </cell>
          <cell r="K24">
            <v>202.73470020578574</v>
          </cell>
          <cell r="L24">
            <v>224.89375038908838</v>
          </cell>
          <cell r="M24">
            <v>226.11100412044695</v>
          </cell>
          <cell r="N24">
            <v>245.43678048256254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J25">
            <v>-1.139895400862585</v>
          </cell>
          <cell r="K25">
            <v>3.8717605624075162</v>
          </cell>
          <cell r="L25">
            <v>10.930072730918837</v>
          </cell>
          <cell r="M25">
            <v>0.54125725114752754</v>
          </cell>
          <cell r="N25">
            <v>8.5470304451971515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1012.6487</v>
          </cell>
          <cell r="M27">
            <v>1090.8954140348148</v>
          </cell>
          <cell r="N27">
            <v>1194.5459892995332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587.40769999999998</v>
          </cell>
          <cell r="M28">
            <v>634.25822595899774</v>
          </cell>
          <cell r="N28">
            <v>696.29193210820506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4.1318383265378289</v>
          </cell>
          <cell r="M29">
            <v>7.9758106608064097</v>
          </cell>
          <cell r="N29">
            <v>9.7805126698061233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425.24099999999993</v>
          </cell>
          <cell r="M30">
            <v>456.63718807581705</v>
          </cell>
          <cell r="N30">
            <v>498.254057191328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4.1746692797647977</v>
          </cell>
          <cell r="M31">
            <v>7.3831516894695355</v>
          </cell>
          <cell r="N31">
            <v>9.1137713270521417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J33">
            <v>413.47119454</v>
          </cell>
          <cell r="K33">
            <v>519.224973034399</v>
          </cell>
          <cell r="L33">
            <v>730.47023631505795</v>
          </cell>
          <cell r="M33">
            <v>787.08207627660795</v>
          </cell>
          <cell r="N33">
            <v>809.76996470057861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J34">
            <v>366.44400000000002</v>
          </cell>
          <cell r="K34">
            <v>464.92527303439903</v>
          </cell>
          <cell r="L34">
            <v>656.97824632296192</v>
          </cell>
          <cell r="M34">
            <v>708.5836052826071</v>
          </cell>
          <cell r="N34">
            <v>729.7932036417767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J35">
            <v>-0.24935073419471987</v>
          </cell>
          <cell r="K35">
            <v>16.607396588043045</v>
          </cell>
          <cell r="L35">
            <v>28.923078746571349</v>
          </cell>
          <cell r="M35">
            <v>0</v>
          </cell>
          <cell r="N35">
            <v>-5.3691275167785335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J36">
            <v>4.7001922242202454</v>
          </cell>
          <cell r="K36">
            <v>8.8051470874402469</v>
          </cell>
          <cell r="L36">
            <v>9.6067162234174219</v>
          </cell>
          <cell r="M36">
            <v>7.854957032211475</v>
          </cell>
          <cell r="N36">
            <v>8.836826661237895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J37">
            <v>47.027194539999996</v>
          </cell>
          <cell r="K37">
            <v>54.299699999999994</v>
          </cell>
          <cell r="L37">
            <v>73.491989992096009</v>
          </cell>
          <cell r="M37">
            <v>78.498470994000854</v>
          </cell>
          <cell r="N37">
            <v>79.976761058801856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J38">
            <v>2.2642609913894329</v>
          </cell>
          <cell r="K38">
            <v>23.086296839381838</v>
          </cell>
          <cell r="L38">
            <v>28.923078746571349</v>
          </cell>
          <cell r="M38">
            <v>0</v>
          </cell>
          <cell r="N38">
            <v>-5.3691275167785335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J39">
            <v>4.0321048365246082</v>
          </cell>
          <cell r="K39">
            <v>-6.1922643022186978</v>
          </cell>
          <cell r="L39">
            <v>4.9812909412692452</v>
          </cell>
          <cell r="M39">
            <v>6.8122811784567086</v>
          </cell>
          <cell r="N39">
            <v>7.6638163257637855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1086.8601105887874</v>
          </cell>
          <cell r="M41">
            <v>1169.8141178447579</v>
          </cell>
          <cell r="N41">
            <v>1258.5317530568395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133.042</v>
          </cell>
          <cell r="M42">
            <v>144.52518494780384</v>
          </cell>
          <cell r="N42">
            <v>156.47435332139233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18.999999999999993</v>
          </cell>
          <cell r="M43">
            <v>8.6312479877059971</v>
          </cell>
          <cell r="N43">
            <v>8.267879662568161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953.81811058878748</v>
          </cell>
          <cell r="M44">
            <v>1025.2889328969541</v>
          </cell>
          <cell r="N44">
            <v>1102.0573997354472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6.5242473295496373</v>
          </cell>
          <cell r="M45">
            <v>7.4931290897850635</v>
          </cell>
          <cell r="N45">
            <v>7.4874959024071135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148.84800000000001</v>
          </cell>
          <cell r="M47">
            <v>164.98010755778969</v>
          </cell>
          <cell r="N47">
            <v>181.06640458220824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12.000000000000011</v>
          </cell>
          <cell r="M48">
            <v>10.837974012274048</v>
          </cell>
          <cell r="N48">
            <v>9.7504464402072148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49">
          <cell r="L49">
            <v>601.85727395691401</v>
          </cell>
          <cell r="M49">
            <v>648.04423380937487</v>
          </cell>
          <cell r="N49">
            <v>693.514782530773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838.22019999999986</v>
          </cell>
          <cell r="M50">
            <v>673.33766296248234</v>
          </cell>
          <cell r="N50">
            <v>728.92657522612228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28.511999999999997</v>
          </cell>
          <cell r="M51">
            <v>30.199909778746591</v>
          </cell>
          <cell r="N51">
            <v>31.851157259682878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-4.0000000000000036</v>
          </cell>
          <cell r="M52">
            <v>5.9199978210809281</v>
          </cell>
          <cell r="N52">
            <v>5.4677232251149608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622.70819999999992</v>
          </cell>
          <cell r="M53">
            <v>442.49830181505018</v>
          </cell>
          <cell r="N53">
            <v>482.36456415499396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83.473246906305249</v>
          </cell>
          <cell r="M54">
            <v>9.0681188635207022</v>
          </cell>
          <cell r="N54">
            <v>9.0093593978597024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187</v>
          </cell>
          <cell r="M55">
            <v>200.63945136868554</v>
          </cell>
          <cell r="N55">
            <v>214.71085381144542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0.37573805689747886</v>
          </cell>
          <cell r="M56">
            <v>7.2938242613291679</v>
          </cell>
          <cell r="N56">
            <v>7.0132779703942276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97.06587364440972</v>
          </cell>
          <cell r="M58">
            <v>106.19438862009311</v>
          </cell>
          <cell r="N58">
            <v>115.30080794855517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9.5551621268732738</v>
          </cell>
          <cell r="M59">
            <v>9.4044535251644756</v>
          </cell>
          <cell r="N59">
            <v>8.5752358922089496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73</v>
          </cell>
          <cell r="N61">
            <v>28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L62">
            <v>217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J65">
            <v>2981.5711945399999</v>
          </cell>
          <cell r="K65">
            <v>3276.1249730343989</v>
          </cell>
          <cell r="L65">
            <v>3914.6131205482548</v>
          </cell>
          <cell r="M65">
            <v>4065.8037672965456</v>
          </cell>
          <cell r="N65">
            <v>4316.6414948138372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J67">
            <v>313.06497542669996</v>
          </cell>
          <cell r="K67">
            <v>343.99312216861188</v>
          </cell>
          <cell r="L67">
            <v>411.03437765756672</v>
          </cell>
          <cell r="M67">
            <v>426.90939556613728</v>
          </cell>
          <cell r="N67">
            <v>453.24735695545291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J69">
            <v>2668.5062191132997</v>
          </cell>
          <cell r="K69">
            <v>2932.1318508657869</v>
          </cell>
          <cell r="L69">
            <v>3503.5787428906879</v>
          </cell>
          <cell r="M69">
            <v>3638.8943717304082</v>
          </cell>
          <cell r="N69">
            <v>3863.3941378583841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J71">
            <v>119.2628477816</v>
          </cell>
          <cell r="K71">
            <v>131.04499892137596</v>
          </cell>
          <cell r="L71">
            <v>156.58452482193019</v>
          </cell>
          <cell r="M71">
            <v>162.63215069186182</v>
          </cell>
          <cell r="N71">
            <v>172.6656597925535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J74">
            <v>2809.1690668949</v>
          </cell>
          <cell r="K74">
            <v>3071.9768497871628</v>
          </cell>
          <cell r="L74">
            <v>3679.1632677126181</v>
          </cell>
          <cell r="M74">
            <v>3801.5265224222699</v>
          </cell>
          <cell r="N74">
            <v>4036.0597976509375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J9">
            <v>261.04936675892202</v>
          </cell>
          <cell r="K9">
            <v>325.69103059854103</v>
          </cell>
          <cell r="L9">
            <v>326.54012467160027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J11">
            <v>450.64936675892204</v>
          </cell>
          <cell r="K11">
            <v>523.94303059854099</v>
          </cell>
          <cell r="L11">
            <v>559.34012467160028</v>
          </cell>
          <cell r="M11">
            <v>625.54271147062514</v>
          </cell>
          <cell r="N11">
            <v>691.7391896182678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  <cell r="S11">
            <v>1050.5242287547912</v>
          </cell>
          <cell r="T11">
            <v>1139.3276167769707</v>
          </cell>
          <cell r="U11">
            <v>1235.3840038384546</v>
          </cell>
          <cell r="V11">
            <v>1339.2697503227928</v>
          </cell>
          <cell r="W11">
            <v>1451.6058791723422</v>
          </cell>
          <cell r="X11">
            <v>1566.0297956382237</v>
          </cell>
          <cell r="Y11">
            <v>1689.8180447733803</v>
          </cell>
          <cell r="Z11">
            <v>1823.7146659787923</v>
          </cell>
          <cell r="AA11">
            <v>1968.5212128812691</v>
          </cell>
          <cell r="AB11">
            <v>2125.1010700413635</v>
          </cell>
          <cell r="AC11">
            <v>2294.3840821336048</v>
          </cell>
          <cell r="AD11">
            <v>2477.3715171010563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J12">
            <v>1149.769702758922</v>
          </cell>
          <cell r="K12">
            <v>1306.4542061069194</v>
          </cell>
          <cell r="L12">
            <v>1427.642089235964</v>
          </cell>
          <cell r="M12">
            <v>1544.2664345383778</v>
          </cell>
          <cell r="N12">
            <v>1668.2082640402186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  <cell r="S12">
            <v>2427.2135640429192</v>
          </cell>
          <cell r="T12">
            <v>2616.3443978229056</v>
          </cell>
          <cell r="U12">
            <v>2820.2642330629496</v>
          </cell>
          <cell r="V12">
            <v>3040.1330839139046</v>
          </cell>
          <cell r="W12">
            <v>3277.2022021447606</v>
          </cell>
          <cell r="X12">
            <v>3496.8442588391549</v>
          </cell>
          <cell r="Y12">
            <v>3734.0576800691006</v>
          </cell>
          <cell r="Z12">
            <v>3990.2481749974422</v>
          </cell>
          <cell r="AA12">
            <v>4266.9339095200512</v>
          </cell>
          <cell r="AB12">
            <v>4565.7545028044697</v>
          </cell>
          <cell r="AC12">
            <v>4888.4807435516404</v>
          </cell>
          <cell r="AD12">
            <v>5237.0250835585857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J13">
            <v>-699.12033599999995</v>
          </cell>
          <cell r="K13">
            <v>-782.51117550837841</v>
          </cell>
          <cell r="L13">
            <v>-868.30196456436374</v>
          </cell>
          <cell r="M13">
            <v>-918.72372306775264</v>
          </cell>
          <cell r="N13">
            <v>-976.46907442195084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  <cell r="S13">
            <v>-1376.6893352881279</v>
          </cell>
          <cell r="T13">
            <v>-1477.016781045935</v>
          </cell>
          <cell r="U13">
            <v>-1584.880229224495</v>
          </cell>
          <cell r="V13">
            <v>-1700.8633335911118</v>
          </cell>
          <cell r="W13">
            <v>-1825.5963229724184</v>
          </cell>
          <cell r="X13">
            <v>-1930.8144632009312</v>
          </cell>
          <cell r="Y13">
            <v>-2044.2396352957203</v>
          </cell>
          <cell r="Z13">
            <v>-2166.53350901865</v>
          </cell>
          <cell r="AA13">
            <v>-2298.4126966387821</v>
          </cell>
          <cell r="AB13">
            <v>-2440.6534327631061</v>
          </cell>
          <cell r="AC13">
            <v>-2594.0966614180356</v>
          </cell>
          <cell r="AD13">
            <v>-2759.6535664575295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J15">
            <v>-259.173833241078</v>
          </cell>
          <cell r="K15">
            <v>-286.15696940145898</v>
          </cell>
          <cell r="L15">
            <v>-329.51693799969155</v>
          </cell>
          <cell r="M15">
            <v>-355.81821183380481</v>
          </cell>
          <cell r="N15">
            <v>-377.67509785599952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  <cell r="S15">
            <v>-535.71076451732461</v>
          </cell>
          <cell r="T15">
            <v>-575.82939891553428</v>
          </cell>
          <cell r="U15">
            <v>-619.06581981162014</v>
          </cell>
          <cell r="V15">
            <v>-665.67076721753403</v>
          </cell>
          <cell r="W15">
            <v>-715.91576809864557</v>
          </cell>
          <cell r="X15">
            <v>-772.6803337752292</v>
          </cell>
          <cell r="Y15">
            <v>-833.87254470738651</v>
          </cell>
          <cell r="Z15">
            <v>-899.84936782659906</v>
          </cell>
          <cell r="AA15">
            <v>-970.99741122272133</v>
          </cell>
          <cell r="AB15">
            <v>-1047.7354488850408</v>
          </cell>
          <cell r="AC15">
            <v>-1130.5171651527219</v>
          </cell>
          <cell r="AD15">
            <v>-1219.8341383373477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J16">
            <v>16.329702758922</v>
          </cell>
          <cell r="K16">
            <v>16.554206106919459</v>
          </cell>
          <cell r="L16">
            <v>18.730614799966261</v>
          </cell>
          <cell r="M16">
            <v>19.862056264395992</v>
          </cell>
          <cell r="N16">
            <v>21.182576264799014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  <cell r="S16">
            <v>29.404343515071524</v>
          </cell>
          <cell r="T16">
            <v>31.394050448179314</v>
          </cell>
          <cell r="U16">
            <v>33.51839509824984</v>
          </cell>
          <cell r="V16">
            <v>35.786488010422843</v>
          </cell>
          <cell r="W16">
            <v>38.208056214093851</v>
          </cell>
          <cell r="X16">
            <v>38.208056214093851</v>
          </cell>
          <cell r="Y16">
            <v>38.208056214093851</v>
          </cell>
          <cell r="Z16">
            <v>38.208056214093851</v>
          </cell>
          <cell r="AA16">
            <v>38.208056214093851</v>
          </cell>
          <cell r="AB16">
            <v>38.208056214093851</v>
          </cell>
          <cell r="AC16">
            <v>38.208056214093851</v>
          </cell>
          <cell r="AD16">
            <v>38.208056214093851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J17">
            <v>-275.503536</v>
          </cell>
          <cell r="K17">
            <v>-302.71117550837846</v>
          </cell>
          <cell r="L17">
            <v>-348.2475527996578</v>
          </cell>
          <cell r="M17">
            <v>-375.68026809820083</v>
          </cell>
          <cell r="N17">
            <v>-398.85767412079855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  <cell r="S17">
            <v>-565.11510803239617</v>
          </cell>
          <cell r="T17">
            <v>-607.2234493637136</v>
          </cell>
          <cell r="U17">
            <v>-652.58421490986996</v>
          </cell>
          <cell r="V17">
            <v>-701.45725522795692</v>
          </cell>
          <cell r="W17">
            <v>-754.12382431273943</v>
          </cell>
          <cell r="X17">
            <v>-810.88838998932306</v>
          </cell>
          <cell r="Y17">
            <v>-872.08060092148037</v>
          </cell>
          <cell r="Z17">
            <v>-938.05742404069292</v>
          </cell>
          <cell r="AA17">
            <v>-1009.2054674368152</v>
          </cell>
          <cell r="AB17">
            <v>-1085.9435050991347</v>
          </cell>
          <cell r="AC17">
            <v>-1168.7252213668157</v>
          </cell>
          <cell r="AD17">
            <v>-1258.0421945514415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J19">
            <v>170.4</v>
          </cell>
          <cell r="K19">
            <v>141.19999999999999</v>
          </cell>
          <cell r="L19">
            <v>166.3</v>
          </cell>
          <cell r="M19">
            <v>191.23286239534747</v>
          </cell>
          <cell r="N19">
            <v>213.67288188847104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  <cell r="S19">
            <v>333.20983212506911</v>
          </cell>
          <cell r="T19">
            <v>363.92658809534623</v>
          </cell>
          <cell r="U19">
            <v>397.37541093731676</v>
          </cell>
          <cell r="V19">
            <v>433.79345594171275</v>
          </cell>
          <cell r="W19">
            <v>473.43810875009842</v>
          </cell>
          <cell r="X19">
            <v>545.53404971087684</v>
          </cell>
          <cell r="Y19">
            <v>623.39766594851744</v>
          </cell>
          <cell r="Z19">
            <v>707.49037148516936</v>
          </cell>
          <cell r="AA19">
            <v>798.31049346475356</v>
          </cell>
          <cell r="AB19">
            <v>896.3962252027045</v>
          </cell>
          <cell r="AC19">
            <v>1002.3288154796915</v>
          </cell>
          <cell r="AD19">
            <v>1116.7360129788374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J20">
            <v>301</v>
          </cell>
          <cell r="K20">
            <v>341.9</v>
          </cell>
          <cell r="L20">
            <v>376</v>
          </cell>
          <cell r="M20">
            <v>413.6</v>
          </cell>
          <cell r="N20">
            <v>450.82400000000007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  <cell r="S20">
            <v>662.40836089528352</v>
          </cell>
          <cell r="T20">
            <v>715.40102976690628</v>
          </cell>
          <cell r="U20">
            <v>772.63311214825887</v>
          </cell>
          <cell r="V20">
            <v>834.44376112011969</v>
          </cell>
          <cell r="W20">
            <v>901.1992620097293</v>
          </cell>
          <cell r="X20">
            <v>973.29520297050772</v>
          </cell>
          <cell r="Y20">
            <v>1051.1588192081483</v>
          </cell>
          <cell r="Z20">
            <v>1135.2515247448002</v>
          </cell>
          <cell r="AA20">
            <v>1226.0716467243844</v>
          </cell>
          <cell r="AB20">
            <v>1324.1573784623354</v>
          </cell>
          <cell r="AC20">
            <v>1430.0899687393223</v>
          </cell>
          <cell r="AD20">
            <v>1544.4971662384683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J21">
            <v>17.440499414748345</v>
          </cell>
          <cell r="K21">
            <v>13.588039867109636</v>
          </cell>
          <cell r="L21">
            <v>9.9736765136004824</v>
          </cell>
          <cell r="M21">
            <v>10</v>
          </cell>
          <cell r="N21">
            <v>9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  <cell r="S21">
            <v>8</v>
          </cell>
          <cell r="T21">
            <v>8</v>
          </cell>
          <cell r="U21">
            <v>8</v>
          </cell>
          <cell r="V21">
            <v>8</v>
          </cell>
          <cell r="W21">
            <v>8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  <cell r="AD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J22">
            <v>-130.6</v>
          </cell>
          <cell r="K22">
            <v>-200.7</v>
          </cell>
          <cell r="L22">
            <v>-209.7</v>
          </cell>
          <cell r="M22">
            <v>-222.36713760465256</v>
          </cell>
          <cell r="N22">
            <v>-237.15111811152903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  <cell r="S22">
            <v>-329.19852877021441</v>
          </cell>
          <cell r="T22">
            <v>-351.47444167156004</v>
          </cell>
          <cell r="U22">
            <v>-375.25770121094212</v>
          </cell>
          <cell r="V22">
            <v>-400.65030517840694</v>
          </cell>
          <cell r="W22">
            <v>-427.76115325963087</v>
          </cell>
          <cell r="X22">
            <v>-427.76115325963087</v>
          </cell>
          <cell r="Y22">
            <v>-427.76115325963087</v>
          </cell>
          <cell r="Z22">
            <v>-427.76115325963087</v>
          </cell>
          <cell r="AA22">
            <v>-427.76115325963087</v>
          </cell>
          <cell r="AB22">
            <v>-427.76115325963087</v>
          </cell>
          <cell r="AC22">
            <v>-427.76115325963087</v>
          </cell>
          <cell r="AD22">
            <v>-427.76115325963087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J24">
            <v>43.55</v>
          </cell>
          <cell r="K24">
            <v>49</v>
          </cell>
          <cell r="L24">
            <v>49.574999999999996</v>
          </cell>
          <cell r="M24">
            <v>52.982948768044032</v>
          </cell>
          <cell r="N24">
            <v>56.580850727831404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  <cell r="S24">
            <v>78.062766983809809</v>
          </cell>
          <cell r="T24">
            <v>83.183052267325394</v>
          </cell>
          <cell r="U24">
            <v>88.632933982186415</v>
          </cell>
          <cell r="V24">
            <v>94.433049690588817</v>
          </cell>
          <cell r="W24">
            <v>100.6052734747129</v>
          </cell>
          <cell r="X24">
            <v>98.228295269832714</v>
          </cell>
          <cell r="Y24">
            <v>95.665912382541975</v>
          </cell>
          <cell r="Z24">
            <v>92.903177061441895</v>
          </cell>
          <cell r="AA24">
            <v>89.923900351460532</v>
          </cell>
          <cell r="AB24">
            <v>86.710546372010413</v>
          </cell>
          <cell r="AC24">
            <v>83.244117394962416</v>
          </cell>
          <cell r="AD24">
            <v>79.504028907448401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J25">
            <v>57.75</v>
          </cell>
          <cell r="K25">
            <v>63.5</v>
          </cell>
          <cell r="L25">
            <v>64.8</v>
          </cell>
          <cell r="M25">
            <v>68.714308616029982</v>
          </cell>
          <cell r="N25">
            <v>73.282748944335168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  <cell r="S25">
            <v>101.72658399766286</v>
          </cell>
          <cell r="T25">
            <v>108.61012789850786</v>
          </cell>
          <cell r="U25">
            <v>115.95946131840275</v>
          </cell>
          <cell r="V25">
            <v>123.8061028877481</v>
          </cell>
          <cell r="W25">
            <v>132.18370401155977</v>
          </cell>
          <cell r="X25">
            <v>132.18370401155977</v>
          </cell>
          <cell r="Y25">
            <v>132.18370401155977</v>
          </cell>
          <cell r="Z25">
            <v>132.18370401155977</v>
          </cell>
          <cell r="AA25">
            <v>132.18370401155977</v>
          </cell>
          <cell r="AB25">
            <v>132.18370401155977</v>
          </cell>
          <cell r="AC25">
            <v>132.18370401155977</v>
          </cell>
          <cell r="AD25">
            <v>132.18370401155977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J26">
            <v>-14.2</v>
          </cell>
          <cell r="K26">
            <v>-14.5</v>
          </cell>
          <cell r="L26">
            <v>-15.225</v>
          </cell>
          <cell r="M26">
            <v>-15.731359847985949</v>
          </cell>
          <cell r="N26">
            <v>-16.701898216503761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  <cell r="S26">
            <v>-23.663817013853055</v>
          </cell>
          <cell r="T26">
            <v>-25.427075631182461</v>
          </cell>
          <cell r="U26">
            <v>-27.32652733621633</v>
          </cell>
          <cell r="V26">
            <v>-29.373053197159283</v>
          </cell>
          <cell r="W26">
            <v>-31.578430536846859</v>
          </cell>
          <cell r="X26">
            <v>-33.955408741727055</v>
          </cell>
          <cell r="Y26">
            <v>-36.517791629017793</v>
          </cell>
          <cell r="Z26">
            <v>-39.280526950117874</v>
          </cell>
          <cell r="AA26">
            <v>-42.25980366009923</v>
          </cell>
          <cell r="AB26">
            <v>-45.473157639549356</v>
          </cell>
          <cell r="AC26">
            <v>-48.939586616597346</v>
          </cell>
          <cell r="AD26">
            <v>-52.679675104111375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J28">
            <v>-116.92680000000001</v>
          </cell>
          <cell r="K28">
            <v>-90.100000000000023</v>
          </cell>
          <cell r="L28">
            <v>-118.01793732870806</v>
          </cell>
          <cell r="M28">
            <v>-117.13488785896183</v>
          </cell>
          <cell r="N28">
            <v>-123.46184514203529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  <cell r="S28">
            <v>-180.67260244136435</v>
          </cell>
          <cell r="T28">
            <v>-196.03842100313602</v>
          </cell>
          <cell r="U28">
            <v>-212.77118130903523</v>
          </cell>
          <cell r="V28">
            <v>-230.99566093475033</v>
          </cell>
          <cell r="W28">
            <v>-250.84818162402127</v>
          </cell>
          <cell r="X28">
            <v>-296.92477797107011</v>
          </cell>
          <cell r="Y28">
            <v>-346.59535624641097</v>
          </cell>
          <cell r="Z28">
            <v>-400.14967152902801</v>
          </cell>
          <cell r="AA28">
            <v>-457.90153904305663</v>
          </cell>
          <cell r="AB28">
            <v>-520.19088352561107</v>
          </cell>
          <cell r="AC28">
            <v>-587.38596693581167</v>
          </cell>
          <cell r="AD28">
            <v>-659.88581030316573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J29">
            <v>161.88999999999999</v>
          </cell>
          <cell r="K29">
            <v>174.5</v>
          </cell>
          <cell r="L29">
            <v>177.11147443599782</v>
          </cell>
          <cell r="M29">
            <v>187.81006965795152</v>
          </cell>
          <cell r="N29">
            <v>200.29653883108429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  <cell r="S29">
            <v>278.03927903030007</v>
          </cell>
          <cell r="T29">
            <v>296.85339337634292</v>
          </cell>
          <cell r="U29">
            <v>316.94060445843149</v>
          </cell>
          <cell r="V29">
            <v>338.38705905283808</v>
          </cell>
          <cell r="W29">
            <v>361.28473323918007</v>
          </cell>
          <cell r="X29">
            <v>361.28473323918007</v>
          </cell>
          <cell r="Y29">
            <v>361.28473323918007</v>
          </cell>
          <cell r="Z29">
            <v>361.28473323918007</v>
          </cell>
          <cell r="AA29">
            <v>361.28473323918007</v>
          </cell>
          <cell r="AB29">
            <v>361.28473323918007</v>
          </cell>
          <cell r="AC29">
            <v>361.28473323918007</v>
          </cell>
          <cell r="AD29">
            <v>361.28473323918007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J30">
            <v>-278.8168</v>
          </cell>
          <cell r="K30">
            <v>-264.60000000000002</v>
          </cell>
          <cell r="L30">
            <v>-295.12941176470588</v>
          </cell>
          <cell r="M30">
            <v>-304.94495751691335</v>
          </cell>
          <cell r="N30">
            <v>-323.75838397311958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  <cell r="S30">
            <v>-458.71188147166441</v>
          </cell>
          <cell r="T30">
            <v>-492.89181437947894</v>
          </cell>
          <cell r="U30">
            <v>-529.71178576746672</v>
          </cell>
          <cell r="V30">
            <v>-569.38271998758842</v>
          </cell>
          <cell r="W30">
            <v>-612.13291486320134</v>
          </cell>
          <cell r="X30">
            <v>-658.20951121025018</v>
          </cell>
          <cell r="Y30">
            <v>-707.88008948559104</v>
          </cell>
          <cell r="Z30">
            <v>-761.43440476820808</v>
          </cell>
          <cell r="AA30">
            <v>-819.1862722822367</v>
          </cell>
          <cell r="AB30">
            <v>-881.4756167647912</v>
          </cell>
          <cell r="AC30">
            <v>-948.67070017499179</v>
          </cell>
          <cell r="AD30">
            <v>-1021.1705435423457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J32">
            <v>612.79999999999995</v>
          </cell>
          <cell r="K32">
            <v>710</v>
          </cell>
          <cell r="L32">
            <v>791</v>
          </cell>
          <cell r="M32">
            <v>854.28000000000009</v>
          </cell>
          <cell r="N32">
            <v>922.6224000000002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  <cell r="S32">
            <v>1355.6349966046012</v>
          </cell>
          <cell r="T32">
            <v>1464.0857963329693</v>
          </cell>
          <cell r="U32">
            <v>1581.2126600396068</v>
          </cell>
          <cell r="V32">
            <v>1707.7096728427755</v>
          </cell>
          <cell r="W32">
            <v>1844.3264466701976</v>
          </cell>
          <cell r="X32">
            <v>1991.8725624038136</v>
          </cell>
          <cell r="Y32">
            <v>2151.2223673961189</v>
          </cell>
          <cell r="Z32">
            <v>2323.3201567878086</v>
          </cell>
          <cell r="AA32">
            <v>2509.1857693308334</v>
          </cell>
          <cell r="AB32">
            <v>2709.9206308773005</v>
          </cell>
          <cell r="AC32">
            <v>2926.7142813474848</v>
          </cell>
          <cell r="AD32">
            <v>3160.8514238552839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J33">
            <v>9.272467902995718</v>
          </cell>
          <cell r="K33">
            <v>15.861618798955623</v>
          </cell>
          <cell r="L33">
            <v>11.408450704225359</v>
          </cell>
          <cell r="M33">
            <v>8</v>
          </cell>
          <cell r="N33">
            <v>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8</v>
          </cell>
          <cell r="T33">
            <v>8</v>
          </cell>
          <cell r="U33">
            <v>8</v>
          </cell>
          <cell r="V33">
            <v>8</v>
          </cell>
          <cell r="W33">
            <v>8</v>
          </cell>
          <cell r="X33">
            <v>8</v>
          </cell>
          <cell r="Y33">
            <v>8</v>
          </cell>
          <cell r="Z33">
            <v>8</v>
          </cell>
          <cell r="AA33">
            <v>8</v>
          </cell>
          <cell r="AB33">
            <v>8</v>
          </cell>
          <cell r="AC33">
            <v>8</v>
          </cell>
          <cell r="AD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J35">
            <v>-189.6</v>
          </cell>
          <cell r="K35">
            <v>-198.25199999999998</v>
          </cell>
          <cell r="L35">
            <v>-232.8</v>
          </cell>
          <cell r="M35">
            <v>-221.43095180346626</v>
          </cell>
          <cell r="N35">
            <v>-223.67378533121087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  <cell r="S35">
            <v>-300.401865480016</v>
          </cell>
          <cell r="T35">
            <v>-333.92949293985049</v>
          </cell>
          <cell r="U35">
            <v>-369.58607224125592</v>
          </cell>
          <cell r="V35">
            <v>-408.20017477929042</v>
          </cell>
          <cell r="W35">
            <v>-449.89536859258311</v>
          </cell>
          <cell r="X35">
            <v>-392.90944684108672</v>
          </cell>
          <cell r="Y35">
            <v>-511.4757569825274</v>
          </cell>
          <cell r="Z35">
            <v>-511.08591138625133</v>
          </cell>
          <cell r="AA35">
            <v>-510.69606578997519</v>
          </cell>
          <cell r="AB35">
            <v>-475.54363001739489</v>
          </cell>
          <cell r="AC35" t="e">
            <v>#DIV/0!</v>
          </cell>
          <cell r="AD35" t="e">
            <v>#DIV/0!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J36">
            <v>60</v>
          </cell>
          <cell r="K36">
            <v>41.6</v>
          </cell>
          <cell r="L36">
            <v>42</v>
          </cell>
          <cell r="M36">
            <v>68.606811881843385</v>
          </cell>
          <cell r="N36">
            <v>81.6826633670738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  <cell r="S36">
            <v>118.95615573771677</v>
          </cell>
          <cell r="T36">
            <v>118.95615573771677</v>
          </cell>
          <cell r="U36">
            <v>118.95615573771677</v>
          </cell>
          <cell r="V36">
            <v>118.95615573771677</v>
          </cell>
          <cell r="W36">
            <v>118.95615573771677</v>
          </cell>
          <cell r="X36">
            <v>118.95615573771677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J37">
            <v>-249.6</v>
          </cell>
          <cell r="K37">
            <v>-239.85199999999998</v>
          </cell>
          <cell r="L37">
            <v>-274.8</v>
          </cell>
          <cell r="M37">
            <v>-290.03776368530964</v>
          </cell>
          <cell r="N37">
            <v>-305.35644869828468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  <cell r="S37">
            <v>-419.35802121773276</v>
          </cell>
          <cell r="T37">
            <v>-452.88564867756725</v>
          </cell>
          <cell r="U37">
            <v>-488.54222797897268</v>
          </cell>
          <cell r="V37">
            <v>-527.15633051700718</v>
          </cell>
          <cell r="W37">
            <v>-568.85152433029987</v>
          </cell>
          <cell r="X37">
            <v>-511.86560257880348</v>
          </cell>
          <cell r="Y37">
            <v>-511.4757569825274</v>
          </cell>
          <cell r="Z37">
            <v>-511.08591138625133</v>
          </cell>
          <cell r="AA37">
            <v>-510.69606578997519</v>
          </cell>
          <cell r="AB37">
            <v>-475.54363001739489</v>
          </cell>
          <cell r="AC37" t="e">
            <v>#DIV/0!</v>
          </cell>
          <cell r="AD37" t="e">
            <v>#DIV/0!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J38">
            <v>-142</v>
          </cell>
          <cell r="K38">
            <v>-129.00647552303016</v>
          </cell>
          <cell r="L38">
            <v>-146.60426206177459</v>
          </cell>
          <cell r="M38">
            <v>-139.77495176252688</v>
          </cell>
          <cell r="N38">
            <v>-134.23104188939038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  <cell r="S38">
            <v>-120.39924877878279</v>
          </cell>
          <cell r="T38">
            <v>-122.85401464289248</v>
          </cell>
          <cell r="U38">
            <v>-125.30874189509889</v>
          </cell>
          <cell r="V38">
            <v>-128.44793930026984</v>
          </cell>
          <cell r="W38">
            <v>-132.24136396506904</v>
          </cell>
          <cell r="X38">
            <v>-34.762590176304222</v>
          </cell>
          <cell r="Y38">
            <v>-34.762590176304222</v>
          </cell>
          <cell r="Z38">
            <v>-34.762590176304222</v>
          </cell>
          <cell r="AA38">
            <v>-34.762590176304222</v>
          </cell>
          <cell r="AB38">
            <v>0</v>
          </cell>
          <cell r="AC38" t="e">
            <v>#DIV/0!</v>
          </cell>
          <cell r="AD38" t="e">
            <v>#DIV/0!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J39">
            <v>-125.25</v>
          </cell>
          <cell r="K39">
            <v>-117.99647552303017</v>
          </cell>
          <cell r="L39">
            <v>-110.77460688936078</v>
          </cell>
          <cell r="M39">
            <v>-105.44529659011309</v>
          </cell>
          <cell r="N39">
            <v>-101.40138671697657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  <cell r="S39">
            <v>-92.069593606368997</v>
          </cell>
          <cell r="T39">
            <v>-92.607373591157398</v>
          </cell>
          <cell r="U39">
            <v>-93.511067850094548</v>
          </cell>
          <cell r="V39">
            <v>-95.216322568048867</v>
          </cell>
          <cell r="W39">
            <v>-97.478773788764812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J40">
            <v>-12.7</v>
          </cell>
          <cell r="K40">
            <v>-7.7</v>
          </cell>
          <cell r="L40">
            <v>-7</v>
          </cell>
          <cell r="M40">
            <v>-6.4</v>
          </cell>
          <cell r="N40">
            <v>-5.9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  <cell r="S40">
            <v>-5.4</v>
          </cell>
          <cell r="T40">
            <v>-5.4</v>
          </cell>
          <cell r="U40">
            <v>-5.4</v>
          </cell>
          <cell r="V40">
            <v>-5.4</v>
          </cell>
          <cell r="W40">
            <v>-5.4</v>
          </cell>
          <cell r="X40">
            <v>-5.4</v>
          </cell>
          <cell r="Y40">
            <v>-5.4</v>
          </cell>
          <cell r="Z40">
            <v>-5.4</v>
          </cell>
          <cell r="AA40">
            <v>-5.4</v>
          </cell>
          <cell r="AB40">
            <v>-5.4</v>
          </cell>
          <cell r="AC40">
            <v>-5.4</v>
          </cell>
          <cell r="AD40">
            <v>-5.4</v>
          </cell>
        </row>
        <row r="41">
          <cell r="I41">
            <v>-0.23</v>
          </cell>
          <cell r="J41">
            <v>-2.5499999999999998</v>
          </cell>
          <cell r="K41">
            <v>-1.89</v>
          </cell>
          <cell r="L41">
            <v>-1.36</v>
          </cell>
          <cell r="M41">
            <v>-0.83</v>
          </cell>
          <cell r="N41">
            <v>-0.28000000000000003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J42">
            <v>-16.75</v>
          </cell>
          <cell r="K42">
            <v>-11.01</v>
          </cell>
          <cell r="L42">
            <v>-35.829655172413794</v>
          </cell>
          <cell r="M42">
            <v>-34.329655172413794</v>
          </cell>
          <cell r="N42">
            <v>-32.829655172413794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  <cell r="S42">
            <v>-28.329655172413794</v>
          </cell>
          <cell r="T42">
            <v>-30.246641051735089</v>
          </cell>
          <cell r="U42">
            <v>-31.797674045004342</v>
          </cell>
          <cell r="V42">
            <v>-33.231616732220964</v>
          </cell>
          <cell r="W42">
            <v>-34.762590176304222</v>
          </cell>
          <cell r="X42">
            <v>-34.762590176304222</v>
          </cell>
          <cell r="Y42">
            <v>-34.762590176304222</v>
          </cell>
          <cell r="Z42">
            <v>-34.762590176304222</v>
          </cell>
          <cell r="AA42">
            <v>-34.762590176304222</v>
          </cell>
          <cell r="AB42">
            <v>0</v>
          </cell>
          <cell r="AC42" t="e">
            <v>#DIV/0!</v>
          </cell>
          <cell r="AD42" t="e">
            <v>#DIV/0!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J43">
            <v>-107.6</v>
          </cell>
          <cell r="K43">
            <v>-110.84552447696981</v>
          </cell>
          <cell r="L43">
            <v>-128.19573793822542</v>
          </cell>
          <cell r="M43">
            <v>-150.26281192278276</v>
          </cell>
          <cell r="N43">
            <v>-171.1254068088943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  <cell r="S43">
            <v>-298.95877243894995</v>
          </cell>
          <cell r="T43">
            <v>-330.03163403467477</v>
          </cell>
          <cell r="U43">
            <v>-363.2334860838738</v>
          </cell>
          <cell r="V43">
            <v>-398.70839121673731</v>
          </cell>
          <cell r="W43">
            <v>-436.61016036523085</v>
          </cell>
          <cell r="X43">
            <v>-477.10301240249925</v>
          </cell>
          <cell r="Y43">
            <v>-476.71316680622317</v>
          </cell>
          <cell r="Z43">
            <v>-476.3233212099471</v>
          </cell>
          <cell r="AA43">
            <v>-475.93347561367096</v>
          </cell>
          <cell r="AB43">
            <v>-475.54363001739489</v>
          </cell>
          <cell r="AC43">
            <v>-475.54363001739489</v>
          </cell>
          <cell r="AD43">
            <v>-475.54363001739489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J45">
            <v>1003.9999999999999</v>
          </cell>
          <cell r="K45">
            <v>1111.6965019924044</v>
          </cell>
          <cell r="L45">
            <v>1337.4389306119403</v>
          </cell>
          <cell r="M45">
            <v>1469.7939844320524</v>
          </cell>
          <cell r="N45">
            <v>1561.5599521064571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  <cell r="S45">
            <v>2044.6366319838444</v>
          </cell>
          <cell r="T45">
            <v>2179.4576950031637</v>
          </cell>
          <cell r="U45">
            <v>2323.6756593618879</v>
          </cell>
          <cell r="V45">
            <v>2477.4348255820851</v>
          </cell>
          <cell r="W45">
            <v>2641.5437926368627</v>
          </cell>
          <cell r="X45">
            <v>2445.2204867988903</v>
          </cell>
          <cell r="Y45">
            <v>2614.7619208748129</v>
          </cell>
          <cell r="Z45">
            <v>2796.1712553360499</v>
          </cell>
          <cell r="AA45">
            <v>2990.2792432095735</v>
          </cell>
          <cell r="AB45">
            <v>3197.9747902342438</v>
          </cell>
          <cell r="AC45">
            <v>3420.2090255506409</v>
          </cell>
          <cell r="AD45">
            <v>3657.9996573391859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J46">
            <v>733.59999999999991</v>
          </cell>
          <cell r="K46">
            <v>882.69999999999993</v>
          </cell>
          <cell r="L46">
            <v>1099.5</v>
          </cell>
          <cell r="M46">
            <v>1185.54</v>
          </cell>
          <cell r="N46">
            <v>1266.8478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  <cell r="S46">
            <v>1750.8671335139152</v>
          </cell>
          <cell r="T46">
            <v>1871.7478328598893</v>
          </cell>
          <cell r="U46">
            <v>2001.0901811600816</v>
          </cell>
          <cell r="V46">
            <v>2139.4864938412875</v>
          </cell>
          <cell r="W46">
            <v>2287.5705484101777</v>
          </cell>
          <cell r="X46">
            <v>2446.0204867988905</v>
          </cell>
          <cell r="Y46">
            <v>2615.561920874813</v>
          </cell>
          <cell r="Z46">
            <v>2796.97125533605</v>
          </cell>
          <cell r="AA46">
            <v>2991.0792432095736</v>
          </cell>
          <cell r="AB46">
            <v>3198.7747902342439</v>
          </cell>
          <cell r="AC46">
            <v>3421.0090255506411</v>
          </cell>
          <cell r="AD46">
            <v>3658.7996573391861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J47">
            <v>734.3</v>
          </cell>
          <cell r="K47">
            <v>883.4</v>
          </cell>
          <cell r="L47">
            <v>1100.2</v>
          </cell>
          <cell r="M47">
            <v>1186.24</v>
          </cell>
          <cell r="N47">
            <v>1267.5478000000001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  <cell r="S47">
            <v>1751.5671335139152</v>
          </cell>
          <cell r="T47">
            <v>1872.4478328598893</v>
          </cell>
          <cell r="U47">
            <v>2001.7901811600816</v>
          </cell>
          <cell r="V47">
            <v>2140.1864938412873</v>
          </cell>
          <cell r="W47">
            <v>2288.2705484101775</v>
          </cell>
          <cell r="X47">
            <v>2446.7204867988903</v>
          </cell>
          <cell r="Y47">
            <v>2616.2619208748129</v>
          </cell>
          <cell r="Z47">
            <v>2797.6712553360499</v>
          </cell>
          <cell r="AA47">
            <v>2991.7792432095735</v>
          </cell>
          <cell r="AB47">
            <v>3199.4747902342438</v>
          </cell>
          <cell r="AC47">
            <v>3421.7090255506409</v>
          </cell>
          <cell r="AD47">
            <v>3659.4996573391859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J48">
            <v>711.3</v>
          </cell>
          <cell r="K48">
            <v>860.4</v>
          </cell>
          <cell r="L48">
            <v>1075.5</v>
          </cell>
          <cell r="M48">
            <v>1161.54</v>
          </cell>
          <cell r="N48">
            <v>1242.8478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  <cell r="S48">
            <v>1726.8671335139152</v>
          </cell>
          <cell r="T48">
            <v>1847.7478328598893</v>
          </cell>
          <cell r="U48">
            <v>1977.0901811600816</v>
          </cell>
          <cell r="V48">
            <v>2115.4864938412875</v>
          </cell>
          <cell r="W48">
            <v>2263.5705484101777</v>
          </cell>
          <cell r="X48">
            <v>2422.0204867988905</v>
          </cell>
          <cell r="Y48">
            <v>2591.561920874813</v>
          </cell>
          <cell r="Z48">
            <v>2772.97125533605</v>
          </cell>
          <cell r="AA48">
            <v>2967.0792432095736</v>
          </cell>
          <cell r="AB48">
            <v>3174.7747902342439</v>
          </cell>
          <cell r="AC48">
            <v>3397.0090255506411</v>
          </cell>
          <cell r="AD48">
            <v>3634.7996573391861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J49">
            <v>30.264324995564994</v>
          </cell>
          <cell r="K49">
            <v>20.305052430886562</v>
          </cell>
          <cell r="L49">
            <v>24.54154403441251</v>
          </cell>
          <cell r="M49">
            <v>8</v>
          </cell>
          <cell r="N49">
            <v>7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7</v>
          </cell>
          <cell r="Z49">
            <v>7</v>
          </cell>
          <cell r="AA49">
            <v>7</v>
          </cell>
          <cell r="AB49">
            <v>7</v>
          </cell>
          <cell r="AC49">
            <v>7</v>
          </cell>
          <cell r="AD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J50">
            <v>23</v>
          </cell>
          <cell r="K50">
            <v>23</v>
          </cell>
          <cell r="L50">
            <v>24.7</v>
          </cell>
          <cell r="M50">
            <v>24.7</v>
          </cell>
          <cell r="N50">
            <v>24.7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  <cell r="S50">
            <v>24.7</v>
          </cell>
          <cell r="T50">
            <v>24.7</v>
          </cell>
          <cell r="U50">
            <v>24.7</v>
          </cell>
          <cell r="V50">
            <v>24.7</v>
          </cell>
          <cell r="W50">
            <v>24.7</v>
          </cell>
          <cell r="X50">
            <v>24.7</v>
          </cell>
          <cell r="Y50">
            <v>24.7</v>
          </cell>
          <cell r="Z50">
            <v>24.7</v>
          </cell>
          <cell r="AA50">
            <v>24.7</v>
          </cell>
          <cell r="AB50">
            <v>24.7</v>
          </cell>
          <cell r="AC50">
            <v>24.7</v>
          </cell>
          <cell r="AD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J51">
            <v>-0.7</v>
          </cell>
          <cell r="K51">
            <v>-0.7</v>
          </cell>
          <cell r="L51">
            <v>-0.7</v>
          </cell>
          <cell r="M51">
            <v>-0.7</v>
          </cell>
          <cell r="N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J52">
            <v>270.39999999999998</v>
          </cell>
          <cell r="K52">
            <v>228.99650199240443</v>
          </cell>
          <cell r="L52">
            <v>237.93893061194041</v>
          </cell>
          <cell r="M52">
            <v>284.2539844320525</v>
          </cell>
          <cell r="N52">
            <v>294.71215210645704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  <cell r="S52">
            <v>293.76949846992909</v>
          </cell>
          <cell r="T52">
            <v>307.70986214327451</v>
          </cell>
          <cell r="U52">
            <v>322.58547820180627</v>
          </cell>
          <cell r="V52">
            <v>337.94833174079776</v>
          </cell>
          <cell r="W52">
            <v>353.97324422668504</v>
          </cell>
          <cell r="X52">
            <v>-0.8</v>
          </cell>
          <cell r="Y52">
            <v>-0.8</v>
          </cell>
          <cell r="Z52">
            <v>-0.8</v>
          </cell>
          <cell r="AA52">
            <v>-0.8</v>
          </cell>
          <cell r="AB52">
            <v>-0.8</v>
          </cell>
          <cell r="AC52">
            <v>-0.8</v>
          </cell>
          <cell r="AD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J53">
            <v>271.2</v>
          </cell>
          <cell r="K53">
            <v>229.79650199240444</v>
          </cell>
          <cell r="L53">
            <v>238.73893061194042</v>
          </cell>
          <cell r="M53">
            <v>285.05398443205252</v>
          </cell>
          <cell r="N53">
            <v>295.51215210645705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  <cell r="S53">
            <v>294.5694984699291</v>
          </cell>
          <cell r="T53">
            <v>308.50986214327452</v>
          </cell>
          <cell r="U53">
            <v>323.38547820180628</v>
          </cell>
          <cell r="V53">
            <v>338.74833174079777</v>
          </cell>
          <cell r="W53">
            <v>354.77324422668505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J54">
            <v>35.299999999999997</v>
          </cell>
          <cell r="K54">
            <v>5.7965019924044583</v>
          </cell>
          <cell r="L54">
            <v>5.8389306119404463</v>
          </cell>
          <cell r="M54">
            <v>44.111847345062188</v>
          </cell>
          <cell r="N54">
            <v>47.729071439174334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  <cell r="S54">
            <v>-1.5670749006357321</v>
          </cell>
          <cell r="T54">
            <v>-1.5943186534464271</v>
          </cell>
          <cell r="U54">
            <v>-1.3451075987920182</v>
          </cell>
          <cell r="V54">
            <v>-1.2985295542587156</v>
          </cell>
          <cell r="W54">
            <v>-1.31230155440588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J55">
            <v>-0.8</v>
          </cell>
          <cell r="K55">
            <v>-0.8</v>
          </cell>
          <cell r="L55">
            <v>-0.8</v>
          </cell>
          <cell r="M55">
            <v>-0.8</v>
          </cell>
          <cell r="N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J57">
            <v>4.0204306711948998</v>
          </cell>
          <cell r="K57">
            <v>2.9388771837458938</v>
          </cell>
          <cell r="L57">
            <v>2.4487364358124442</v>
          </cell>
          <cell r="M57">
            <v>4</v>
          </cell>
          <cell r="N57">
            <v>4.5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  <cell r="S57">
            <v>5</v>
          </cell>
          <cell r="T57">
            <v>5</v>
          </cell>
          <cell r="U57">
            <v>5</v>
          </cell>
          <cell r="V57">
            <v>5</v>
          </cell>
          <cell r="W57">
            <v>5</v>
          </cell>
          <cell r="X57">
            <v>5</v>
          </cell>
          <cell r="Y57">
            <v>5</v>
          </cell>
          <cell r="Z57">
            <v>5</v>
          </cell>
          <cell r="AA57">
            <v>5</v>
          </cell>
          <cell r="AB57">
            <v>5</v>
          </cell>
          <cell r="AC57">
            <v>5</v>
          </cell>
          <cell r="AD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J58">
            <v>1220.1000000000001</v>
          </cell>
          <cell r="K58">
            <v>1414.0000000000002</v>
          </cell>
          <cell r="L58">
            <v>1657.4000000000003</v>
          </cell>
          <cell r="M58">
            <v>1887.5145860494754</v>
          </cell>
          <cell r="N58">
            <v>2133.2141218717193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  <cell r="S58">
            <v>3640.2515249758553</v>
          </cell>
          <cell r="T58">
            <v>4006.4682148020829</v>
          </cell>
          <cell r="U58">
            <v>4397.7566980591519</v>
          </cell>
          <cell r="V58">
            <v>4815.8135105391048</v>
          </cell>
          <cell r="W58">
            <v>5262.449987707233</v>
          </cell>
          <cell r="X58">
            <v>5258.1499877072329</v>
          </cell>
          <cell r="Y58">
            <v>5253.8499877072327</v>
          </cell>
          <cell r="Z58">
            <v>5249.5499877072325</v>
          </cell>
          <cell r="AA58">
            <v>5245.2499877072323</v>
          </cell>
          <cell r="AB58">
            <v>5245.2499877072323</v>
          </cell>
          <cell r="AC58">
            <v>5245.2499877072323</v>
          </cell>
          <cell r="AD58">
            <v>5245.2499877072323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J59">
            <v>10.263258298359403</v>
          </cell>
          <cell r="K59">
            <v>9.0849540592549634</v>
          </cell>
          <cell r="L59">
            <v>9.0661766575831262</v>
          </cell>
          <cell r="M59">
            <v>9.0661766575831262</v>
          </cell>
          <cell r="N59">
            <v>9.0661766575831262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  <cell r="S59">
            <v>9.0661766575831262</v>
          </cell>
          <cell r="T59">
            <v>9.0661766575831262</v>
          </cell>
          <cell r="U59">
            <v>9.0661766575831262</v>
          </cell>
          <cell r="V59">
            <v>9.0661766575831262</v>
          </cell>
          <cell r="W59">
            <v>9.0661766575831262</v>
          </cell>
          <cell r="X59">
            <v>9.0661766575831262</v>
          </cell>
          <cell r="Y59">
            <v>9.0661766575831262</v>
          </cell>
          <cell r="Z59">
            <v>9.0661766575831262</v>
          </cell>
          <cell r="AA59">
            <v>9.0661766575831262</v>
          </cell>
          <cell r="AB59">
            <v>9.0661766575831262</v>
          </cell>
          <cell r="AC59">
            <v>9.0661766575831262</v>
          </cell>
          <cell r="AD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2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J9">
            <v>175.5</v>
          </cell>
          <cell r="K9">
            <v>198</v>
          </cell>
          <cell r="L9">
            <v>247.7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J10">
            <v>-3.8</v>
          </cell>
          <cell r="K10">
            <v>-4.0999999999999996</v>
          </cell>
          <cell r="L10">
            <v>-4.3</v>
          </cell>
          <cell r="M10">
            <v>-4.3</v>
          </cell>
          <cell r="N10">
            <v>-4.3</v>
          </cell>
          <cell r="O10">
            <v>-4.3</v>
          </cell>
          <cell r="P10">
            <v>-4.3</v>
          </cell>
          <cell r="Q10">
            <v>-4.3</v>
          </cell>
          <cell r="R10">
            <v>-4.3</v>
          </cell>
          <cell r="S10">
            <v>-4.3</v>
          </cell>
          <cell r="T10">
            <v>-4.3</v>
          </cell>
          <cell r="U10">
            <v>-4.3</v>
          </cell>
          <cell r="V10">
            <v>-4.3</v>
          </cell>
          <cell r="W10">
            <v>-4.3</v>
          </cell>
          <cell r="X10">
            <v>-4.3</v>
          </cell>
          <cell r="Y10">
            <v>-4.3</v>
          </cell>
          <cell r="Z10">
            <v>-4.3</v>
          </cell>
          <cell r="AA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J11">
            <v>-3.8</v>
          </cell>
          <cell r="K11">
            <v>-4.0999999999999996</v>
          </cell>
          <cell r="L11">
            <v>-4.3</v>
          </cell>
          <cell r="M11">
            <v>-4.3</v>
          </cell>
          <cell r="N11">
            <v>-4.3</v>
          </cell>
          <cell r="O11">
            <v>-4.3</v>
          </cell>
          <cell r="P11">
            <v>-4.3</v>
          </cell>
          <cell r="Q11">
            <v>-4.3</v>
          </cell>
          <cell r="R11">
            <v>-4.3</v>
          </cell>
          <cell r="S11">
            <v>-4.3</v>
          </cell>
          <cell r="T11">
            <v>-4.3</v>
          </cell>
          <cell r="U11">
            <v>-4.3</v>
          </cell>
          <cell r="V11">
            <v>-4.3</v>
          </cell>
          <cell r="W11">
            <v>-4.3</v>
          </cell>
          <cell r="X11">
            <v>-4.3</v>
          </cell>
          <cell r="Y11">
            <v>-4.3</v>
          </cell>
          <cell r="Z11">
            <v>-4.3</v>
          </cell>
          <cell r="AA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J13">
            <v>-55.100000000000023</v>
          </cell>
          <cell r="K13">
            <v>-97.199999999999989</v>
          </cell>
          <cell r="L13">
            <v>187.33095861774166</v>
          </cell>
          <cell r="M13">
            <v>39.110571022231852</v>
          </cell>
          <cell r="N13">
            <v>22.293862478381072</v>
          </cell>
          <cell r="O13">
            <v>49.950942247532396</v>
          </cell>
          <cell r="P13">
            <v>66.695206346888483</v>
          </cell>
          <cell r="Q13">
            <v>90.754257945564916</v>
          </cell>
          <cell r="R13">
            <v>95.784704149718095</v>
          </cell>
          <cell r="S13">
            <v>110.55362816682754</v>
          </cell>
          <cell r="T13">
            <v>120.60677926504468</v>
          </cell>
          <cell r="U13">
            <v>142.31375565296099</v>
          </cell>
          <cell r="V13">
            <v>156.43833490032989</v>
          </cell>
          <cell r="W13">
            <v>161.96712986076773</v>
          </cell>
          <cell r="X13">
            <v>-1.4391819314317331</v>
          </cell>
          <cell r="Y13">
            <v>-1.4391819314317331</v>
          </cell>
          <cell r="Z13">
            <v>-1.4391819314317331</v>
          </cell>
          <cell r="AA13">
            <v>-1.4391819314317331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J14">
            <v>267.2</v>
          </cell>
          <cell r="K14">
            <v>266.60000000000002</v>
          </cell>
          <cell r="L14">
            <v>555.88</v>
          </cell>
          <cell r="M14">
            <v>372.45923179558889</v>
          </cell>
          <cell r="N14">
            <v>344.84719151817126</v>
          </cell>
          <cell r="O14">
            <v>359.29646471147169</v>
          </cell>
          <cell r="P14">
            <v>374.26749659754569</v>
          </cell>
          <cell r="Q14">
            <v>386.43249543502856</v>
          </cell>
          <cell r="R14">
            <v>399.17126983210431</v>
          </cell>
          <cell r="S14">
            <v>412.51088254456801</v>
          </cell>
          <cell r="T14">
            <v>434.35268898379258</v>
          </cell>
          <cell r="U14">
            <v>455.35038883734779</v>
          </cell>
          <cell r="V14">
            <v>476.55713045012703</v>
          </cell>
          <cell r="W14">
            <v>498.88484528044722</v>
          </cell>
          <cell r="X14">
            <v>142.76914553398234</v>
          </cell>
          <cell r="Y14">
            <v>142.76914553398234</v>
          </cell>
          <cell r="Z14">
            <v>142.76914553398234</v>
          </cell>
          <cell r="AA14">
            <v>142.76914553398234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J15">
            <v>-322.3</v>
          </cell>
          <cell r="K15">
            <v>-363.8</v>
          </cell>
          <cell r="L15">
            <v>-368.54904138225834</v>
          </cell>
          <cell r="M15">
            <v>-333.34866077335704</v>
          </cell>
          <cell r="N15">
            <v>-322.55332903979019</v>
          </cell>
          <cell r="O15">
            <v>-309.34552246393929</v>
          </cell>
          <cell r="P15">
            <v>-307.5722902506572</v>
          </cell>
          <cell r="Q15">
            <v>-295.67823748946364</v>
          </cell>
          <cell r="R15">
            <v>-303.38656568238622</v>
          </cell>
          <cell r="S15">
            <v>-301.95725437774047</v>
          </cell>
          <cell r="T15">
            <v>-313.7459097187479</v>
          </cell>
          <cell r="U15">
            <v>-313.0366331843868</v>
          </cell>
          <cell r="V15">
            <v>-320.11879554979714</v>
          </cell>
          <cell r="W15">
            <v>-336.9177154196795</v>
          </cell>
          <cell r="X15">
            <v>-144.20832746541407</v>
          </cell>
          <cell r="Y15">
            <v>-144.20832746541407</v>
          </cell>
          <cell r="Z15">
            <v>-144.20832746541407</v>
          </cell>
          <cell r="AA15">
            <v>-144.20832746541407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J17">
            <v>-12.099999999999994</v>
          </cell>
          <cell r="K17">
            <v>-96.2</v>
          </cell>
          <cell r="L17">
            <v>73</v>
          </cell>
          <cell r="M17">
            <v>-10</v>
          </cell>
          <cell r="N17">
            <v>-10</v>
          </cell>
          <cell r="O17">
            <v>-10</v>
          </cell>
          <cell r="P17">
            <v>-10</v>
          </cell>
          <cell r="Q17">
            <v>-10</v>
          </cell>
          <cell r="R17">
            <v>-10</v>
          </cell>
          <cell r="S17">
            <v>-10</v>
          </cell>
          <cell r="T17">
            <v>-7.2933156190507091</v>
          </cell>
          <cell r="U17">
            <v>-6.439181931431726</v>
          </cell>
          <cell r="V17">
            <v>-6.439181931431726</v>
          </cell>
          <cell r="W17">
            <v>-6.439181931431726</v>
          </cell>
          <cell r="X17">
            <v>-6.439181931431726</v>
          </cell>
          <cell r="Y17">
            <v>-6.439181931431726</v>
          </cell>
          <cell r="Z17">
            <v>-6.439181931431726</v>
          </cell>
          <cell r="AA17">
            <v>-6.439181931431726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J18">
            <v>34.200000000000003</v>
          </cell>
          <cell r="K18">
            <v>-2.2000000000000002</v>
          </cell>
          <cell r="L18">
            <v>174.1</v>
          </cell>
          <cell r="M18">
            <v>40</v>
          </cell>
          <cell r="N18">
            <v>40</v>
          </cell>
          <cell r="O18">
            <v>40</v>
          </cell>
          <cell r="P18">
            <v>40</v>
          </cell>
          <cell r="Q18">
            <v>40</v>
          </cell>
          <cell r="R18">
            <v>40</v>
          </cell>
          <cell r="S18">
            <v>40</v>
          </cell>
          <cell r="T18">
            <v>42.706684380949291</v>
          </cell>
          <cell r="U18">
            <v>43.560818068568274</v>
          </cell>
          <cell r="V18">
            <v>43.560818068568274</v>
          </cell>
          <cell r="W18">
            <v>43.560818068568274</v>
          </cell>
          <cell r="X18">
            <v>43.560818068568274</v>
          </cell>
          <cell r="Y18">
            <v>43.560818068568274</v>
          </cell>
          <cell r="Z18">
            <v>43.560818068568274</v>
          </cell>
          <cell r="AA18">
            <v>43.560818068568274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J19">
            <v>-46.3</v>
          </cell>
          <cell r="K19">
            <v>-94</v>
          </cell>
          <cell r="L19">
            <v>-101.1</v>
          </cell>
          <cell r="M19">
            <v>-50</v>
          </cell>
          <cell r="N19">
            <v>-50</v>
          </cell>
          <cell r="O19">
            <v>-50</v>
          </cell>
          <cell r="P19">
            <v>-50</v>
          </cell>
          <cell r="Q19">
            <v>-50</v>
          </cell>
          <cell r="R19">
            <v>-50</v>
          </cell>
          <cell r="S19">
            <v>-50</v>
          </cell>
          <cell r="T19">
            <v>-50</v>
          </cell>
          <cell r="U19">
            <v>-50</v>
          </cell>
          <cell r="V19">
            <v>-50</v>
          </cell>
          <cell r="W19">
            <v>-50</v>
          </cell>
          <cell r="X19">
            <v>-50</v>
          </cell>
          <cell r="Y19">
            <v>-50</v>
          </cell>
          <cell r="Z19">
            <v>-50</v>
          </cell>
          <cell r="AA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J21">
            <v>-13.700000000000003</v>
          </cell>
          <cell r="K21">
            <v>-9.3999999999999986</v>
          </cell>
          <cell r="L21">
            <v>52</v>
          </cell>
          <cell r="M21">
            <v>-5</v>
          </cell>
          <cell r="N21">
            <v>-5</v>
          </cell>
          <cell r="O21">
            <v>-5</v>
          </cell>
          <cell r="P21">
            <v>-5</v>
          </cell>
          <cell r="Q21">
            <v>-5</v>
          </cell>
          <cell r="R21">
            <v>-5</v>
          </cell>
          <cell r="S21">
            <v>-5</v>
          </cell>
          <cell r="T21">
            <v>0.1663318299649319</v>
          </cell>
          <cell r="U21">
            <v>5.6822544017040428</v>
          </cell>
          <cell r="V21">
            <v>11.571423510229451</v>
          </cell>
          <cell r="W21">
            <v>5</v>
          </cell>
          <cell r="X21">
            <v>5</v>
          </cell>
          <cell r="Y21">
            <v>5</v>
          </cell>
          <cell r="Z21">
            <v>5</v>
          </cell>
          <cell r="AA21">
            <v>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J22">
            <v>70</v>
          </cell>
          <cell r="K22">
            <v>47.6</v>
          </cell>
          <cell r="L22">
            <v>112</v>
          </cell>
          <cell r="M22">
            <v>76.349231795588864</v>
          </cell>
          <cell r="N22">
            <v>76.349231795588864</v>
          </cell>
          <cell r="O22">
            <v>76.349231795588864</v>
          </cell>
          <cell r="P22">
            <v>76.349231795588864</v>
          </cell>
          <cell r="Q22">
            <v>76.349231795588864</v>
          </cell>
          <cell r="R22">
            <v>76.349231795588864</v>
          </cell>
          <cell r="S22">
            <v>76.349231795588864</v>
          </cell>
          <cell r="T22">
            <v>81.515563625553796</v>
          </cell>
          <cell r="U22">
            <v>87.031486197292907</v>
          </cell>
          <cell r="V22">
            <v>92.920655305818315</v>
          </cell>
          <cell r="W22">
            <v>99.208327465414072</v>
          </cell>
          <cell r="X22">
            <v>99.208327465414072</v>
          </cell>
          <cell r="Y22">
            <v>99.208327465414072</v>
          </cell>
          <cell r="Z22">
            <v>99.208327465414072</v>
          </cell>
          <cell r="AA22">
            <v>99.208327465414072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J23">
            <v>-83.7</v>
          </cell>
          <cell r="K23">
            <v>-57</v>
          </cell>
          <cell r="L23">
            <v>-60</v>
          </cell>
          <cell r="M23">
            <v>-81.349231795588864</v>
          </cell>
          <cell r="N23">
            <v>-81.349231795588864</v>
          </cell>
          <cell r="O23">
            <v>-81.349231795588864</v>
          </cell>
          <cell r="P23">
            <v>-81.349231795588864</v>
          </cell>
          <cell r="Q23">
            <v>-81.349231795588864</v>
          </cell>
          <cell r="R23">
            <v>-81.349231795588864</v>
          </cell>
          <cell r="S23">
            <v>-81.349231795588864</v>
          </cell>
          <cell r="T23">
            <v>-81.349231795588864</v>
          </cell>
          <cell r="U23">
            <v>-81.349231795588864</v>
          </cell>
          <cell r="V23">
            <v>-81.349231795588864</v>
          </cell>
          <cell r="W23">
            <v>-94.208327465414072</v>
          </cell>
          <cell r="X23">
            <v>-94.208327465414072</v>
          </cell>
          <cell r="Y23">
            <v>-94.208327465414072</v>
          </cell>
          <cell r="Z23">
            <v>-94.208327465414072</v>
          </cell>
          <cell r="AA23">
            <v>-94.208327465414072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J25">
            <v>-29.300000000000011</v>
          </cell>
          <cell r="K25">
            <v>8.3999999999999773</v>
          </cell>
          <cell r="L25">
            <v>62.330958617741715</v>
          </cell>
          <cell r="M25">
            <v>54.110571022231824</v>
          </cell>
          <cell r="N25">
            <v>37.293862478381044</v>
          </cell>
          <cell r="O25">
            <v>64.950942247532396</v>
          </cell>
          <cell r="P25">
            <v>81.695206346888455</v>
          </cell>
          <cell r="Q25">
            <v>105.75425794556489</v>
          </cell>
          <cell r="R25">
            <v>110.78470414971807</v>
          </cell>
          <cell r="S25">
            <v>125.55362816682754</v>
          </cell>
          <cell r="T25">
            <v>127.73376305413046</v>
          </cell>
          <cell r="U25">
            <v>143.0706831826887</v>
          </cell>
          <cell r="V25">
            <v>151.30609332153216</v>
          </cell>
          <cell r="W25">
            <v>163.40631179219946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J26">
            <v>163</v>
          </cell>
          <cell r="K26">
            <v>221.2</v>
          </cell>
          <cell r="L26">
            <v>269.78000000000003</v>
          </cell>
          <cell r="M26">
            <v>256.11</v>
          </cell>
          <cell r="N26">
            <v>228.49795972258238</v>
          </cell>
          <cell r="O26">
            <v>242.94723291588281</v>
          </cell>
          <cell r="P26">
            <v>257.91826480195681</v>
          </cell>
          <cell r="Q26">
            <v>270.08326363943968</v>
          </cell>
          <cell r="R26">
            <v>282.82203803651544</v>
          </cell>
          <cell r="S26">
            <v>296.16165074897913</v>
          </cell>
          <cell r="T26">
            <v>310.13044097728948</v>
          </cell>
          <cell r="U26">
            <v>324.75808457148662</v>
          </cell>
          <cell r="V26">
            <v>340.07565707574042</v>
          </cell>
          <cell r="W26">
            <v>356.11569974646488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J27">
            <v>-192.3</v>
          </cell>
          <cell r="K27">
            <v>-212.8</v>
          </cell>
          <cell r="L27">
            <v>-207.44904138225832</v>
          </cell>
          <cell r="M27">
            <v>-201.99942897776819</v>
          </cell>
          <cell r="N27">
            <v>-191.20409724420134</v>
          </cell>
          <cell r="O27">
            <v>-177.99629066835041</v>
          </cell>
          <cell r="P27">
            <v>-176.22305845506835</v>
          </cell>
          <cell r="Q27">
            <v>-164.32900569387479</v>
          </cell>
          <cell r="R27">
            <v>-172.03733388679737</v>
          </cell>
          <cell r="S27">
            <v>-170.60802258215159</v>
          </cell>
          <cell r="T27">
            <v>-182.39667792315902</v>
          </cell>
          <cell r="U27">
            <v>-181.68740138879792</v>
          </cell>
          <cell r="V27">
            <v>-188.76956375420826</v>
          </cell>
          <cell r="W27">
            <v>-192.70938795426542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J28">
            <v>-23.1</v>
          </cell>
          <cell r="K28">
            <v>-15.7</v>
          </cell>
          <cell r="L28">
            <v>-16.399999999999999</v>
          </cell>
          <cell r="M28">
            <v>-10.5</v>
          </cell>
          <cell r="N28">
            <v>-8.9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  <cell r="S28">
            <v>-7.9</v>
          </cell>
          <cell r="T28">
            <v>-7.9</v>
          </cell>
          <cell r="U28">
            <v>-7.9</v>
          </cell>
          <cell r="V28">
            <v>-7.9</v>
          </cell>
          <cell r="W28">
            <v>-7.9</v>
          </cell>
          <cell r="X28">
            <v>-7.9</v>
          </cell>
          <cell r="Y28">
            <v>-7.9</v>
          </cell>
          <cell r="Z28">
            <v>-7.9</v>
          </cell>
          <cell r="AA28">
            <v>-7.9</v>
          </cell>
        </row>
        <row r="29">
          <cell r="I29">
            <v>-3</v>
          </cell>
          <cell r="J29">
            <v>-13.4</v>
          </cell>
          <cell r="K29">
            <v>-7.1</v>
          </cell>
          <cell r="L29">
            <v>-6.9</v>
          </cell>
          <cell r="M29">
            <v>-6.9</v>
          </cell>
          <cell r="N29">
            <v>-6.5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J31">
            <v>13.432042623804577</v>
          </cell>
          <cell r="K31">
            <v>-110.70010688596182</v>
          </cell>
          <cell r="L31">
            <v>114.08081524273641</v>
          </cell>
          <cell r="M31">
            <v>-46.665288797657368</v>
          </cell>
          <cell r="N31">
            <v>-79.250525885410056</v>
          </cell>
          <cell r="O31">
            <v>-61.14326021358228</v>
          </cell>
          <cell r="P31">
            <v>-49.477006404132041</v>
          </cell>
          <cell r="Q31">
            <v>-31.992851708493788</v>
          </cell>
          <cell r="R31">
            <v>-73.859874087216099</v>
          </cell>
          <cell r="S31">
            <v>-73.859874087216099</v>
          </cell>
          <cell r="T31">
            <v>-73.859874087216099</v>
          </cell>
          <cell r="U31">
            <v>-73.859874087216099</v>
          </cell>
          <cell r="V31">
            <v>-73.859874087216099</v>
          </cell>
          <cell r="W31">
            <v>-73.859874087216099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J32">
            <v>-84.267957376195426</v>
          </cell>
          <cell r="K32">
            <v>-97.80010688596181</v>
          </cell>
          <cell r="L32">
            <v>114.08081524273641</v>
          </cell>
          <cell r="M32">
            <v>-46.665288797657368</v>
          </cell>
          <cell r="N32">
            <v>-79.250525885410056</v>
          </cell>
          <cell r="O32">
            <v>-61.14326021358228</v>
          </cell>
          <cell r="P32">
            <v>-49.477006404132041</v>
          </cell>
          <cell r="Q32">
            <v>-31.992851708493788</v>
          </cell>
          <cell r="R32">
            <v>-73.859874087216099</v>
          </cell>
          <cell r="S32">
            <v>-73.859874087216099</v>
          </cell>
          <cell r="T32">
            <v>-73.859874087216099</v>
          </cell>
          <cell r="U32">
            <v>-73.859874087216099</v>
          </cell>
          <cell r="V32">
            <v>-73.859874087216099</v>
          </cell>
          <cell r="W32">
            <v>-73.859874087216099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J33">
            <v>-103.16795737619543</v>
          </cell>
          <cell r="K33">
            <v>-29.400106885961804</v>
          </cell>
          <cell r="L33">
            <v>-51.17991043716296</v>
          </cell>
          <cell r="M33">
            <v>-62.56618751847617</v>
          </cell>
          <cell r="N33">
            <v>-69.861461302917746</v>
          </cell>
          <cell r="O33">
            <v>-71.489760844746229</v>
          </cell>
          <cell r="P33">
            <v>-73.859874087216099</v>
          </cell>
          <cell r="Q33">
            <v>-73.859874087216099</v>
          </cell>
          <cell r="R33">
            <v>-73.859874087216099</v>
          </cell>
          <cell r="S33">
            <v>-73.859874087216099</v>
          </cell>
          <cell r="T33">
            <v>-73.859874087216099</v>
          </cell>
          <cell r="U33">
            <v>-73.859874087216099</v>
          </cell>
          <cell r="V33">
            <v>-73.859874087216099</v>
          </cell>
          <cell r="W33">
            <v>-73.859874087216099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J34">
            <v>18.899999999999999</v>
          </cell>
          <cell r="K34">
            <v>-68.400000000000006</v>
          </cell>
          <cell r="L34">
            <v>146.4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18.86072567989936</v>
          </cell>
          <cell r="M35">
            <v>15.900898720818802</v>
          </cell>
          <cell r="N35">
            <v>-9.3890645824923098</v>
          </cell>
          <cell r="O35">
            <v>10.346500631163948</v>
          </cell>
          <cell r="P35">
            <v>24.382867683084058</v>
          </cell>
          <cell r="Q35">
            <v>41.867022378722311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J36">
            <v>97.7</v>
          </cell>
          <cell r="K36">
            <v>-12.900000000000006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J39">
            <v>1.9763109041964038</v>
          </cell>
          <cell r="K39">
            <v>-0.20182172611950916</v>
          </cell>
          <cell r="L39">
            <v>7.3935886251158935</v>
          </cell>
          <cell r="M39">
            <v>2.848285237170479</v>
          </cell>
          <cell r="N39">
            <v>2.2649186742820513</v>
          </cell>
          <cell r="O39">
            <v>2.8259074198879657</v>
          </cell>
          <cell r="P39">
            <v>3.1359532640347556</v>
          </cell>
          <cell r="Q39">
            <v>3.5366732175165394</v>
          </cell>
          <cell r="R39">
            <v>3.1626710034640246</v>
          </cell>
          <cell r="S39">
            <v>3.2800339099517113</v>
          </cell>
          <cell r="T39">
            <v>3.3436841552082539</v>
          </cell>
          <cell r="U39">
            <v>3.4865198377682924</v>
          </cell>
          <cell r="V39">
            <v>3.5560118257841236</v>
          </cell>
          <cell r="W39">
            <v>3.5575547334284829</v>
          </cell>
          <cell r="X39" t="e">
            <v>#DIV/0!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J41">
            <v>2.6673622646221009</v>
          </cell>
          <cell r="K41">
            <v>2.8543140489686012</v>
          </cell>
          <cell r="L41">
            <v>3.3615130771939068</v>
          </cell>
          <cell r="M41">
            <v>3</v>
          </cell>
          <cell r="N41">
            <v>3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  <cell r="V41">
            <v>3</v>
          </cell>
          <cell r="W41">
            <v>3</v>
          </cell>
          <cell r="X41">
            <v>3</v>
          </cell>
          <cell r="Y41">
            <v>3</v>
          </cell>
          <cell r="Z41">
            <v>3</v>
          </cell>
          <cell r="AA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J42">
            <v>-5.7754852453356036E-2</v>
          </cell>
          <cell r="K42">
            <v>-5.9104482832178104E-2</v>
          </cell>
          <cell r="L42">
            <v>-5.8354889914952766E-2</v>
          </cell>
          <cell r="M42">
            <v>-5.5030705287585448E-2</v>
          </cell>
          <cell r="N42">
            <v>-5.1600095806466677E-2</v>
          </cell>
          <cell r="O42">
            <v>-4.8320599675415646E-2</v>
          </cell>
          <cell r="P42">
            <v>-4.5253908279786946E-2</v>
          </cell>
          <cell r="Q42">
            <v>-4.2373030642574611E-2</v>
          </cell>
          <cell r="R42">
            <v>-3.9687492725589801E-2</v>
          </cell>
          <cell r="S42">
            <v>-3.7172160097067808E-2</v>
          </cell>
          <cell r="T42">
            <v>-3.4816245405976456E-2</v>
          </cell>
          <cell r="U42">
            <v>-3.2609644987104065E-2</v>
          </cell>
          <cell r="V42">
            <v>-3.0542895530097078E-2</v>
          </cell>
          <cell r="W42">
            <v>-2.860713349474794E-2</v>
          </cell>
          <cell r="X42" t="e">
            <v>#DIV/0!</v>
          </cell>
          <cell r="Y42" t="e">
            <v>#DIV/0!</v>
          </cell>
          <cell r="Z42" t="e">
            <v>#DIV/0!</v>
          </cell>
          <cell r="AA42" t="e">
            <v>#DIV/0!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J43">
            <v>-5.7754852453356036E-2</v>
          </cell>
          <cell r="K43">
            <v>-5.9104482832178104E-2</v>
          </cell>
          <cell r="L43">
            <v>-5.8354889914952766E-2</v>
          </cell>
          <cell r="M43">
            <v>-5.5030705287585448E-2</v>
          </cell>
          <cell r="N43">
            <v>-5.1600095806466677E-2</v>
          </cell>
          <cell r="O43">
            <v>-4.8320599675415646E-2</v>
          </cell>
          <cell r="P43">
            <v>-4.5253908279786946E-2</v>
          </cell>
          <cell r="Q43">
            <v>-4.2373030642574611E-2</v>
          </cell>
          <cell r="R43">
            <v>-3.9687492725589801E-2</v>
          </cell>
          <cell r="S43">
            <v>-3.7172160097067808E-2</v>
          </cell>
          <cell r="T43">
            <v>-3.4816245405976456E-2</v>
          </cell>
          <cell r="U43">
            <v>-3.2609644987104065E-2</v>
          </cell>
          <cell r="V43">
            <v>-3.0542895530097078E-2</v>
          </cell>
          <cell r="W43">
            <v>-2.860713349474794E-2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J45">
            <v>-0.83744536057366281</v>
          </cell>
          <cell r="K45">
            <v>-1.4012087149482222</v>
          </cell>
          <cell r="L45">
            <v>2.5422505739071828</v>
          </cell>
          <cell r="M45">
            <v>0.50053076919851636</v>
          </cell>
          <cell r="N45">
            <v>0.26752684646061764</v>
          </cell>
          <cell r="O45">
            <v>0.5613161590122836</v>
          </cell>
          <cell r="P45">
            <v>0.70191133737757105</v>
          </cell>
          <cell r="Q45">
            <v>0.89430998903989367</v>
          </cell>
          <cell r="R45">
            <v>0.88405924399179259</v>
          </cell>
          <cell r="S45">
            <v>0.95570166640209719</v>
          </cell>
          <cell r="T45">
            <v>0.97652912198051833</v>
          </cell>
          <cell r="U45">
            <v>1.0792560578196586</v>
          </cell>
          <cell r="V45">
            <v>1.1111813301774687</v>
          </cell>
          <cell r="W45">
            <v>1.0775384431832926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J46">
            <v>4.0610780461938765</v>
          </cell>
          <cell r="K46">
            <v>3.8432329568435812</v>
          </cell>
          <cell r="L46">
            <v>7.5437944664939405</v>
          </cell>
          <cell r="M46">
            <v>4.7666730736240766</v>
          </cell>
          <cell r="N46">
            <v>4.1381739816113026</v>
          </cell>
          <cell r="O46">
            <v>4.0375396828174717</v>
          </cell>
          <cell r="P46">
            <v>3.9388527821234436</v>
          </cell>
          <cell r="Q46">
            <v>3.8079804582221017</v>
          </cell>
          <cell r="R46">
            <v>3.6842108994711826</v>
          </cell>
          <cell r="S46">
            <v>3.5660280390068402</v>
          </cell>
          <cell r="T46">
            <v>3.5168673982338348</v>
          </cell>
          <cell r="U46">
            <v>3.4532126801687686</v>
          </cell>
          <cell r="V46">
            <v>3.38498480220025</v>
          </cell>
          <cell r="W46">
            <v>3.3189919459173085</v>
          </cell>
          <cell r="X46" t="e">
            <v>#DIV/0!</v>
          </cell>
          <cell r="Y46" t="e">
            <v>#DIV/0!</v>
          </cell>
          <cell r="Z46" t="e">
            <v>#DIV/0!</v>
          </cell>
          <cell r="AA46" t="e">
            <v>#DIV/0!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J47">
            <v>-4.8985234067675396</v>
          </cell>
          <cell r="K47">
            <v>-5.2444416717918036</v>
          </cell>
          <cell r="L47">
            <v>-5.0015438925867581</v>
          </cell>
          <cell r="M47">
            <v>-4.2661423044255606</v>
          </cell>
          <cell r="N47">
            <v>-3.8706471351506853</v>
          </cell>
          <cell r="O47">
            <v>-3.4762235238051877</v>
          </cell>
          <cell r="P47">
            <v>-3.236941444745872</v>
          </cell>
          <cell r="Q47">
            <v>-2.913670469182208</v>
          </cell>
          <cell r="R47">
            <v>-2.8001516554793895</v>
          </cell>
          <cell r="S47">
            <v>-2.6103263726047436</v>
          </cell>
          <cell r="T47">
            <v>-2.5403382762533169</v>
          </cell>
          <cell r="U47">
            <v>-2.3739566223491102</v>
          </cell>
          <cell r="V47">
            <v>-2.2738034720227813</v>
          </cell>
          <cell r="W47">
            <v>-2.2414535027340161</v>
          </cell>
          <cell r="X47" t="e">
            <v>#DIV/0!</v>
          </cell>
          <cell r="Y47" t="e">
            <v>#DIV/0!</v>
          </cell>
          <cell r="Z47" t="e">
            <v>#DIV/0!</v>
          </cell>
          <cell r="AA47" t="e">
            <v>#DIV/0!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J49">
            <v>-0.1839036091277915</v>
          </cell>
          <cell r="K49">
            <v>-1.386792987428179</v>
          </cell>
          <cell r="L49">
            <v>0.99067603809105864</v>
          </cell>
          <cell r="M49">
            <v>-0.12797838438973361</v>
          </cell>
          <cell r="N49">
            <v>-0.12000022280573645</v>
          </cell>
          <cell r="O49">
            <v>-0.11237348761724568</v>
          </cell>
          <cell r="P49">
            <v>-0.10524164716229523</v>
          </cell>
          <cell r="Q49">
            <v>-9.8541931726917706E-2</v>
          </cell>
          <cell r="R49">
            <v>-9.2296494710673957E-2</v>
          </cell>
          <cell r="S49">
            <v>-8.6446883946669315E-2</v>
          </cell>
          <cell r="T49">
            <v>-5.9052527073514098E-2</v>
          </cell>
          <cell r="U49">
            <v>-4.8832427160782246E-2</v>
          </cell>
          <cell r="V49">
            <v>-4.5737502565350682E-2</v>
          </cell>
          <cell r="W49">
            <v>-4.2838729560334021E-2</v>
          </cell>
          <cell r="X49" t="e">
            <v>#DIV/0!</v>
          </cell>
          <cell r="Y49" t="e">
            <v>#DIV/0!</v>
          </cell>
          <cell r="Z49" t="e">
            <v>#DIV/0!</v>
          </cell>
          <cell r="AA49" t="e">
            <v>#DIV/0!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J50">
            <v>0.51979367208020433</v>
          </cell>
          <cell r="K50">
            <v>-3.171460054409557E-2</v>
          </cell>
          <cell r="L50">
            <v>2.3626944963240177</v>
          </cell>
          <cell r="M50">
            <v>0.51191353755893443</v>
          </cell>
          <cell r="N50">
            <v>0.48000089122294581</v>
          </cell>
          <cell r="O50">
            <v>0.44949395046898272</v>
          </cell>
          <cell r="P50">
            <v>0.42096658864918091</v>
          </cell>
          <cell r="Q50">
            <v>0.39416772690767082</v>
          </cell>
          <cell r="R50">
            <v>0.36918597884269583</v>
          </cell>
          <cell r="S50">
            <v>0.34578753578667726</v>
          </cell>
          <cell r="T50">
            <v>0.34578753578667731</v>
          </cell>
          <cell r="U50">
            <v>0.33034949129391616</v>
          </cell>
          <cell r="V50">
            <v>0.30941244545903396</v>
          </cell>
          <cell r="W50">
            <v>0.28980235758789791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J51">
            <v>-0.70369728120799591</v>
          </cell>
          <cell r="K51">
            <v>-1.3550783868840834</v>
          </cell>
          <cell r="L51">
            <v>-1.3720184582329593</v>
          </cell>
          <cell r="M51">
            <v>-0.63989192194866795</v>
          </cell>
          <cell r="N51">
            <v>-0.60000111402868228</v>
          </cell>
          <cell r="O51">
            <v>-0.56186743808622841</v>
          </cell>
          <cell r="P51">
            <v>-0.52620823581147613</v>
          </cell>
          <cell r="Q51">
            <v>-0.49270965863458849</v>
          </cell>
          <cell r="R51">
            <v>-0.4614824735533698</v>
          </cell>
          <cell r="S51">
            <v>-0.43223441973334659</v>
          </cell>
          <cell r="T51">
            <v>-0.40484006286019142</v>
          </cell>
          <cell r="U51">
            <v>-0.3791819184546984</v>
          </cell>
          <cell r="V51">
            <v>-0.3551499480243846</v>
          </cell>
          <cell r="W51">
            <v>-0.33264108714823193</v>
          </cell>
          <cell r="X51" t="e">
            <v>#DIV/0!</v>
          </cell>
          <cell r="Y51" t="e">
            <v>#DIV/0!</v>
          </cell>
          <cell r="Z51" t="e">
            <v>#DIV/0!</v>
          </cell>
          <cell r="AA51" t="e">
            <v>#DIV/0!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J53">
            <v>-0.20822144173973101</v>
          </cell>
          <cell r="K53">
            <v>-0.13550783868840832</v>
          </cell>
          <cell r="L53">
            <v>0.70568704083198697</v>
          </cell>
          <cell r="M53">
            <v>-6.3989192194866804E-2</v>
          </cell>
          <cell r="N53">
            <v>-6.0000111402868227E-2</v>
          </cell>
          <cell r="O53">
            <v>-5.618674380862284E-2</v>
          </cell>
          <cell r="P53">
            <v>-5.2620823581147613E-2</v>
          </cell>
          <cell r="Q53">
            <v>-4.9270965863458853E-2</v>
          </cell>
          <cell r="R53">
            <v>-4.6148247355336978E-2</v>
          </cell>
          <cell r="S53">
            <v>-4.3223441973334657E-2</v>
          </cell>
          <cell r="T53">
            <v>1.3467557699730741E-3</v>
          </cell>
          <cell r="U53">
            <v>4.3092162503715871E-2</v>
          </cell>
          <cell r="V53">
            <v>8.2191809164522636E-2</v>
          </cell>
          <cell r="W53">
            <v>3.3264108714823194E-2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J54">
            <v>1.063905176772348</v>
          </cell>
          <cell r="K54">
            <v>0.68618862995406782</v>
          </cell>
          <cell r="L54">
            <v>1.5199413187150488</v>
          </cell>
          <cell r="M54">
            <v>0.9771051334596742</v>
          </cell>
          <cell r="N54">
            <v>0.91619248265174835</v>
          </cell>
          <cell r="O54">
            <v>0.85796294537678253</v>
          </cell>
          <cell r="P54">
            <v>0.80351189137436541</v>
          </cell>
          <cell r="Q54">
            <v>0.75236007870035315</v>
          </cell>
          <cell r="R54">
            <v>0.70467664685855869</v>
          </cell>
          <cell r="S54">
            <v>0.66001531804506253</v>
          </cell>
          <cell r="T54">
            <v>0.66001531804506264</v>
          </cell>
          <cell r="U54">
            <v>0.66001531804506264</v>
          </cell>
          <cell r="V54">
            <v>0.66001531804506264</v>
          </cell>
          <cell r="W54">
            <v>0.66001531804506264</v>
          </cell>
          <cell r="X54" t="e">
            <v>#DIV/0!</v>
          </cell>
          <cell r="Y54" t="e">
            <v>#DIV/0!</v>
          </cell>
          <cell r="Z54" t="e">
            <v>#DIV/0!</v>
          </cell>
          <cell r="AA54" t="e">
            <v>#DIV/0!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J55">
            <v>-1.272126618512079</v>
          </cell>
          <cell r="K55">
            <v>-0.82169646864247614</v>
          </cell>
          <cell r="L55">
            <v>-0.81425427788306193</v>
          </cell>
          <cell r="M55">
            <v>-1.0410943256545411</v>
          </cell>
          <cell r="N55">
            <v>-0.97619259405461645</v>
          </cell>
          <cell r="O55">
            <v>-0.91414968918540551</v>
          </cell>
          <cell r="P55">
            <v>-0.85613271495551313</v>
          </cell>
          <cell r="Q55">
            <v>-0.80163104456381207</v>
          </cell>
          <cell r="R55">
            <v>-0.75082489421389575</v>
          </cell>
          <cell r="S55">
            <v>-0.70323876001839725</v>
          </cell>
          <cell r="T55">
            <v>-0.65866856227508952</v>
          </cell>
          <cell r="U55">
            <v>-0.6169231555413468</v>
          </cell>
          <cell r="V55">
            <v>-0.57782350888054002</v>
          </cell>
          <cell r="W55">
            <v>-0.62675120933023942</v>
          </cell>
          <cell r="X55" t="e">
            <v>#DIV/0!</v>
          </cell>
          <cell r="Y55" t="e">
            <v>#DIV/0!</v>
          </cell>
          <cell r="Z55" t="e">
            <v>#DIV/0!</v>
          </cell>
          <cell r="AA55" t="e">
            <v>#DIV/0!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J57">
            <v>-0.44532030970614006</v>
          </cell>
          <cell r="K57">
            <v>0.12109211116836459</v>
          </cell>
          <cell r="L57">
            <v>0.84588749498413829</v>
          </cell>
          <cell r="M57">
            <v>0.69249834578311642</v>
          </cell>
          <cell r="N57">
            <v>0.44752718066922204</v>
          </cell>
          <cell r="O57">
            <v>0.72987639043815222</v>
          </cell>
          <cell r="P57">
            <v>0.85977380812101367</v>
          </cell>
          <cell r="Q57">
            <v>1.0421228866302699</v>
          </cell>
          <cell r="R57">
            <v>1.0225039860578033</v>
          </cell>
          <cell r="S57">
            <v>1.0853719923221012</v>
          </cell>
          <cell r="T57">
            <v>1.0342348932840595</v>
          </cell>
          <cell r="U57">
            <v>1.0849963224767252</v>
          </cell>
          <cell r="V57">
            <v>1.0747270235782969</v>
          </cell>
          <cell r="W57">
            <v>1.0871130640288036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J58">
            <v>2.4773791973413246</v>
          </cell>
          <cell r="K58">
            <v>3.188758927433609</v>
          </cell>
          <cell r="L58">
            <v>3.6611586514548744</v>
          </cell>
          <cell r="M58">
            <v>3.2776544026054677</v>
          </cell>
          <cell r="N58">
            <v>2.741980607736608</v>
          </cell>
          <cell r="O58">
            <v>2.7300827869717064</v>
          </cell>
          <cell r="P58">
            <v>2.7143743020998969</v>
          </cell>
          <cell r="Q58">
            <v>2.6614526526140776</v>
          </cell>
          <cell r="R58">
            <v>2.6103482737699277</v>
          </cell>
          <cell r="S58">
            <v>2.560225185175101</v>
          </cell>
          <cell r="T58">
            <v>2.5110645444020951</v>
          </cell>
          <cell r="U58">
            <v>2.4628478708297896</v>
          </cell>
          <cell r="V58">
            <v>2.4155570386961536</v>
          </cell>
          <cell r="W58">
            <v>2.3691742702843483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J59">
            <v>-2.9226995070474646</v>
          </cell>
          <cell r="K59">
            <v>-3.0676668162652443</v>
          </cell>
          <cell r="L59">
            <v>-2.815271156470736</v>
          </cell>
          <cell r="M59">
            <v>-2.5851560568223508</v>
          </cell>
          <cell r="N59">
            <v>-2.2944534270673862</v>
          </cell>
          <cell r="O59">
            <v>-2.0002063965335539</v>
          </cell>
          <cell r="P59">
            <v>-1.8546004939788832</v>
          </cell>
          <cell r="Q59">
            <v>-1.619329765983808</v>
          </cell>
          <cell r="R59">
            <v>-1.5878442877121244</v>
          </cell>
          <cell r="S59">
            <v>-1.4748531928529995</v>
          </cell>
          <cell r="T59">
            <v>-1.4768296511180354</v>
          </cell>
          <cell r="U59">
            <v>-1.3778515483530647</v>
          </cell>
          <cell r="V59">
            <v>-1.3408300151178565</v>
          </cell>
          <cell r="W59">
            <v>-1.2820612062555448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J61">
            <v>0.20414885260132171</v>
          </cell>
          <cell r="K61">
            <v>-1.5958225773077102</v>
          </cell>
          <cell r="L61">
            <v>1.5481798639297555</v>
          </cell>
          <cell r="M61">
            <v>-0.59721482674045234</v>
          </cell>
          <cell r="N61">
            <v>-0.95100807637209916</v>
          </cell>
          <cell r="O61">
            <v>-0.6870881394489019</v>
          </cell>
          <cell r="P61">
            <v>-0.52070416506302852</v>
          </cell>
          <cell r="Q61">
            <v>-0.31526374088077969</v>
          </cell>
          <cell r="R61">
            <v>-0.68170074780217849</v>
          </cell>
          <cell r="S61">
            <v>-0.63849559635331776</v>
          </cell>
          <cell r="T61">
            <v>-0.59802872136628771</v>
          </cell>
          <cell r="U61">
            <v>-0.56012657506426133</v>
          </cell>
          <cell r="V61">
            <v>-0.52462660886324786</v>
          </cell>
          <cell r="W61">
            <v>-0.49137657626006176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J62">
            <v>-1.2807588012652269</v>
          </cell>
          <cell r="K62">
            <v>-1.4098596922991498</v>
          </cell>
          <cell r="L62">
            <v>1.5481798639297555</v>
          </cell>
          <cell r="M62">
            <v>-0.59721482674045234</v>
          </cell>
          <cell r="N62">
            <v>-0.95100807637209916</v>
          </cell>
          <cell r="O62">
            <v>-0.6870881394489019</v>
          </cell>
          <cell r="P62">
            <v>-0.52070416506302852</v>
          </cell>
          <cell r="Q62">
            <v>-0.31526374088077969</v>
          </cell>
          <cell r="R62">
            <v>-0.68170074780217849</v>
          </cell>
          <cell r="S62">
            <v>-0.63849559635331776</v>
          </cell>
          <cell r="T62">
            <v>-0.59802872136628771</v>
          </cell>
          <cell r="U62">
            <v>-0.56012657506426133</v>
          </cell>
          <cell r="V62">
            <v>-0.52462660886324786</v>
          </cell>
          <cell r="W62">
            <v>-0.49137657626006176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J63">
            <v>-1.5680131989937607</v>
          </cell>
          <cell r="K63">
            <v>-0.42382392992817819</v>
          </cell>
          <cell r="L63">
            <v>-0.69455768358553183</v>
          </cell>
          <cell r="M63">
            <v>-0.80071195960396968</v>
          </cell>
          <cell r="N63">
            <v>-0.8383390921884466</v>
          </cell>
          <cell r="O63">
            <v>-0.8033553755046946</v>
          </cell>
          <cell r="P63">
            <v>-0.77731348081383489</v>
          </cell>
          <cell r="Q63">
            <v>-0.72782946696611861</v>
          </cell>
          <cell r="R63">
            <v>-0.68170074780217849</v>
          </cell>
          <cell r="S63">
            <v>-0.63849559635331776</v>
          </cell>
          <cell r="T63">
            <v>-0.59802872136628771</v>
          </cell>
          <cell r="U63">
            <v>-0.56012657506426133</v>
          </cell>
          <cell r="V63">
            <v>-0.52462660886324786</v>
          </cell>
          <cell r="W63">
            <v>-0.49137657626006176</v>
          </cell>
          <cell r="X63" t="e">
            <v>#DIV/0!</v>
          </cell>
          <cell r="Y63" t="e">
            <v>#DIV/0!</v>
          </cell>
          <cell r="Z63" t="e">
            <v>#DIV/0!</v>
          </cell>
          <cell r="AA63" t="e">
            <v>#DIV/0!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J64">
            <v>1.4849076538665487</v>
          </cell>
          <cell r="K64">
            <v>-0.18596288500856045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 t="e">
            <v>#DIV/0!</v>
          </cell>
          <cell r="Y64" t="e">
            <v>#DIV/0!</v>
          </cell>
          <cell r="Z64" t="e">
            <v>#DIV/0!</v>
          </cell>
          <cell r="AA64" t="e">
            <v>#DIV/0!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J9">
            <v>3508.2894028948999</v>
          </cell>
          <cell r="K9">
            <v>3854.4880252955413</v>
          </cell>
          <cell r="L9">
            <v>4547.4652322769816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J11">
            <v>1360.8085632435</v>
          </cell>
          <cell r="K11">
            <v>1379.5171755766219</v>
          </cell>
          <cell r="L11">
            <v>1559.5279666638548</v>
          </cell>
          <cell r="M11">
            <v>1649.1857216906928</v>
          </cell>
          <cell r="N11">
            <v>1753.0214770162406</v>
          </cell>
          <cell r="O11">
            <v>1874.1123514649298</v>
          </cell>
          <cell r="P11">
            <v>2000.9027209618284</v>
          </cell>
          <cell r="Q11">
            <v>2139.1050786481019</v>
          </cell>
          <cell r="R11">
            <v>2288.413124202214</v>
          </cell>
          <cell r="S11">
            <v>2446.482167054206</v>
          </cell>
          <cell r="T11">
            <v>2618.9790135099856</v>
          </cell>
          <cell r="U11">
            <v>2807.5341944910087</v>
          </cell>
          <cell r="V11">
            <v>3013.9902092977618</v>
          </cell>
          <cell r="W11">
            <v>3240.4315368472462</v>
          </cell>
          <cell r="X11">
            <v>3490.5314624326352</v>
          </cell>
          <cell r="Y11">
            <v>3765.7427868497953</v>
          </cell>
          <cell r="Z11">
            <v>4069.1090229825486</v>
          </cell>
          <cell r="AA11">
            <v>4404.0882775401442</v>
          </cell>
          <cell r="AB11">
            <v>0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J12">
            <v>2809.1690668949</v>
          </cell>
          <cell r="K12">
            <v>3071.9768497871628</v>
          </cell>
          <cell r="L12">
            <v>3679.1632677126181</v>
          </cell>
          <cell r="M12">
            <v>3801.5265224222699</v>
          </cell>
          <cell r="N12">
            <v>4036.0597976509375</v>
          </cell>
          <cell r="O12">
            <v>4314.2457981001544</v>
          </cell>
          <cell r="P12">
            <v>4623.5658462318042</v>
          </cell>
          <cell r="Q12">
            <v>4955.4336857518347</v>
          </cell>
          <cell r="R12">
            <v>5322.8120922079179</v>
          </cell>
          <cell r="S12">
            <v>5718.4266884230565</v>
          </cell>
          <cell r="T12">
            <v>6144.5229995137688</v>
          </cell>
          <cell r="U12">
            <v>6603.53074611178</v>
          </cell>
          <cell r="V12">
            <v>7098.0793683781358</v>
          </cell>
          <cell r="W12">
            <v>7631.0148888789108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5">
          <cell r="H15">
            <v>130.16</v>
          </cell>
          <cell r="I15">
            <v>162.95999999999998</v>
          </cell>
          <cell r="J15">
            <v>250.16</v>
          </cell>
          <cell r="K15">
            <v>363.91999999999996</v>
          </cell>
          <cell r="L15">
            <v>430.8</v>
          </cell>
          <cell r="M15">
            <v>460.31999999999994</v>
          </cell>
          <cell r="N15">
            <v>448.64</v>
          </cell>
          <cell r="O15">
            <v>490.23999999999995</v>
          </cell>
          <cell r="P15">
            <v>568</v>
          </cell>
          <cell r="Q15">
            <v>632.80000000000007</v>
          </cell>
          <cell r="R15">
            <v>683.42400000000009</v>
          </cell>
          <cell r="S15">
            <v>738.09792000000027</v>
          </cell>
          <cell r="T15">
            <v>797.14575360000015</v>
          </cell>
          <cell r="U15">
            <v>860.91741388800028</v>
          </cell>
          <cell r="V15">
            <v>929.79080699904046</v>
          </cell>
          <cell r="W15">
            <v>1004.1740715589639</v>
          </cell>
          <cell r="X15">
            <v>1084.5079972836809</v>
          </cell>
          <cell r="Y15">
            <v>1171.2686370663755</v>
          </cell>
          <cell r="Z15">
            <v>1264.9701280316856</v>
          </cell>
          <cell r="AA15">
            <v>1366.1677382742203</v>
          </cell>
          <cell r="AB15">
            <v>1475.4611573361581</v>
          </cell>
        </row>
        <row r="16">
          <cell r="H16">
            <v>3466.6069205000003</v>
          </cell>
          <cell r="I16">
            <v>3645.9969675340008</v>
          </cell>
          <cell r="J16">
            <v>3758.4494028948998</v>
          </cell>
          <cell r="K16">
            <v>4218.4080252955409</v>
          </cell>
          <cell r="L16">
            <v>4978.2652322769818</v>
          </cell>
          <cell r="M16">
            <v>5180.570245490022</v>
          </cell>
          <cell r="N16">
            <v>5461.1688720728889</v>
          </cell>
          <cell r="O16">
            <v>5848.0078023597289</v>
          </cell>
          <cell r="P16">
            <v>6308.9101071012938</v>
          </cell>
          <cell r="Q16">
            <v>6784.7535119364211</v>
          </cell>
          <cell r="R16">
            <v>7289.5933791090929</v>
          </cell>
          <cell r="S16">
            <v>7833.2139437111846</v>
          </cell>
          <cell r="T16">
            <v>8418.6855341597038</v>
          </cell>
          <cell r="U16">
            <v>9049.3283892242762</v>
          </cell>
          <cell r="V16">
            <v>9728.7335089682892</v>
          </cell>
          <cell r="W16">
            <v>10460.785283410294</v>
          </cell>
          <cell r="X16">
            <v>3015.3224604846118</v>
          </cell>
          <cell r="Y16">
            <v>3215.5082723620958</v>
          </cell>
          <cell r="Z16">
            <v>3431.5036370503358</v>
          </cell>
          <cell r="AA16">
            <v>3664.5804349130021</v>
          </cell>
          <cell r="AB16">
            <v>3916.1145900992642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J19">
            <v>-15.163857763761888</v>
          </cell>
          <cell r="K19">
            <v>-16.845017536946305</v>
          </cell>
          <cell r="L19">
            <v>-21.17461703542352</v>
          </cell>
          <cell r="M19">
            <v>-19.539715275294885</v>
          </cell>
          <cell r="N19">
            <v>-19.095625027254634</v>
          </cell>
          <cell r="O19">
            <v>-18.941294432919801</v>
          </cell>
          <cell r="P19">
            <v>-18.963720503074185</v>
          </cell>
          <cell r="Q19">
            <v>-18.957032815976302</v>
          </cell>
          <cell r="R19">
            <v>-19.068086310260689</v>
          </cell>
          <cell r="S19">
            <v>-19.203486223238382</v>
          </cell>
          <cell r="T19">
            <v>-19.320719698316012</v>
          </cell>
          <cell r="U19">
            <v>-19.418759565745443</v>
          </cell>
          <cell r="V19">
            <v>-19.496449407131546</v>
          </cell>
          <cell r="W19">
            <v>-19.552493233521776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J20">
            <v>38.157388769887454</v>
          </cell>
          <cell r="K20">
            <v>38.720231564984523</v>
          </cell>
          <cell r="L20">
            <v>40.538599946343545</v>
          </cell>
          <cell r="M20">
            <v>40.869284758010757</v>
          </cell>
          <cell r="N20">
            <v>41.054833119638715</v>
          </cell>
          <cell r="O20">
            <v>41.265810946535062</v>
          </cell>
          <cell r="P20">
            <v>41.454563085126701</v>
          </cell>
          <cell r="Q20">
            <v>41.665505480064738</v>
          </cell>
          <cell r="R20">
            <v>41.904541405415173</v>
          </cell>
          <cell r="S20">
            <v>42.131580925753084</v>
          </cell>
          <cell r="T20">
            <v>42.389373178748784</v>
          </cell>
          <cell r="U20">
            <v>42.679188088724899</v>
          </cell>
          <cell r="V20">
            <v>43.002431458346791</v>
          </cell>
          <cell r="W20">
            <v>43.360655451445936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J21">
            <v>53.321246533649337</v>
          </cell>
          <cell r="K21">
            <v>55.565249101930839</v>
          </cell>
          <cell r="L21">
            <v>61.713216981767069</v>
          </cell>
          <cell r="M21">
            <v>60.409000033305645</v>
          </cell>
          <cell r="N21">
            <v>60.150458146893349</v>
          </cell>
          <cell r="O21">
            <v>60.207105379454859</v>
          </cell>
          <cell r="P21">
            <v>60.418283588200886</v>
          </cell>
          <cell r="Q21">
            <v>60.622538296041029</v>
          </cell>
          <cell r="R21">
            <v>60.972627715675863</v>
          </cell>
          <cell r="S21">
            <v>61.335067148991463</v>
          </cell>
          <cell r="T21">
            <v>61.710092877064795</v>
          </cell>
          <cell r="U21">
            <v>62.097947654470346</v>
          </cell>
          <cell r="V21">
            <v>62.498880865478334</v>
          </cell>
          <cell r="W21">
            <v>62.913148684967702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J24">
            <v>3.2972046210481665</v>
          </cell>
          <cell r="K24">
            <v>6.9861640266804415</v>
          </cell>
          <cell r="L24">
            <v>11.213770789601242</v>
          </cell>
          <cell r="M24">
            <v>6.9056028437963768</v>
          </cell>
          <cell r="N24">
            <v>7.1326443511324111</v>
          </cell>
          <cell r="O24">
            <v>7.3357229137801738</v>
          </cell>
          <cell r="P24">
            <v>7.2650355722872151</v>
          </cell>
          <cell r="Q24">
            <v>7.3422953962913207</v>
          </cell>
          <cell r="R24">
            <v>7.3792339316356426</v>
          </cell>
          <cell r="S24">
            <v>7.3451748140383355</v>
          </cell>
          <cell r="T24">
            <v>7.4199888583188045</v>
          </cell>
          <cell r="U24">
            <v>7.4966718459355874</v>
          </cell>
          <cell r="V24">
            <v>7.5753400045460495</v>
          </cell>
          <cell r="W24">
            <v>7.6561117660101541</v>
          </cell>
          <cell r="X24">
            <v>7.2072473092425149</v>
          </cell>
          <cell r="Y24">
            <v>7.333579387854039</v>
          </cell>
          <cell r="Z24">
            <v>7.4609549084573734</v>
          </cell>
          <cell r="AA24">
            <v>7.5895009248816203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J25">
            <v>0.72501198225232155</v>
          </cell>
          <cell r="K25">
            <v>9.8680177899511889</v>
          </cell>
          <cell r="L25">
            <v>17.978450119281586</v>
          </cell>
          <cell r="M25">
            <v>3.7995895380716238</v>
          </cell>
          <cell r="N25">
            <v>6.1920154945624972</v>
          </cell>
          <cell r="O25">
            <v>6.8875200342550791</v>
          </cell>
          <cell r="P25">
            <v>7.1511554601678906</v>
          </cell>
          <cell r="Q25">
            <v>7.1598996877983101</v>
          </cell>
          <cell r="R25">
            <v>7.3832786007139495</v>
          </cell>
          <cell r="S25">
            <v>7.4013640362946775</v>
          </cell>
          <cell r="T25">
            <v>7.4195228815041592</v>
          </cell>
          <cell r="U25">
            <v>7.4377515711784747</v>
          </cell>
          <cell r="V25">
            <v>7.456046459708876</v>
          </cell>
          <cell r="W25">
            <v>7.4744038250742495</v>
          </cell>
          <cell r="X25">
            <v>-79.582385064311694</v>
          </cell>
          <cell r="Y25">
            <v>5.8744728847095473</v>
          </cell>
          <cell r="Z25">
            <v>5.9823648662031159</v>
          </cell>
          <cell r="AA25">
            <v>6.0871058338658246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J26">
            <v>-1.1001184017294663</v>
          </cell>
          <cell r="K26">
            <v>1.3748158880283468</v>
          </cell>
          <cell r="L26">
            <v>13.048825652496188</v>
          </cell>
          <cell r="M26">
            <v>5.7490315623280663</v>
          </cell>
          <cell r="N26">
            <v>6.2961832594026212</v>
          </cell>
          <cell r="O26">
            <v>6.9075522482926921</v>
          </cell>
          <cell r="P26">
            <v>6.7653558442102524</v>
          </cell>
          <cell r="Q26">
            <v>6.9070003373197464</v>
          </cell>
          <cell r="R26">
            <v>6.9799303944654056</v>
          </cell>
          <cell r="S26">
            <v>6.9073648101497298</v>
          </cell>
          <cell r="T26">
            <v>7.050811519443112</v>
          </cell>
          <cell r="U26">
            <v>7.1995682290068919</v>
          </cell>
          <cell r="V26">
            <v>7.3536420397608993</v>
          </cell>
          <cell r="W26">
            <v>7.5130080665472221</v>
          </cell>
          <cell r="X26">
            <v>7.7181055282754762</v>
          </cell>
          <cell r="Y26">
            <v>7.8845106362501749</v>
          </cell>
          <cell r="Z26">
            <v>8.0559468159144387</v>
          </cell>
          <cell r="AA26">
            <v>8.2322506638582205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J27">
            <v>1.4864254323170734</v>
          </cell>
          <cell r="K27">
            <v>9.3553565710716047</v>
          </cell>
          <cell r="L27">
            <v>19.765331824278665</v>
          </cell>
          <cell r="M27">
            <v>3.3258446501540195</v>
          </cell>
          <cell r="N27">
            <v>6.1694499261109259</v>
          </cell>
          <cell r="O27">
            <v>6.8925143431008307</v>
          </cell>
          <cell r="P27">
            <v>7.1697363248951707</v>
          </cell>
          <cell r="Q27">
            <v>7.1777465825538567</v>
          </cell>
          <cell r="R27">
            <v>7.4136479217226103</v>
          </cell>
          <cell r="S27">
            <v>7.4324358884334751</v>
          </cell>
          <cell r="T27">
            <v>7.4512857173345104</v>
          </cell>
          <cell r="U27">
            <v>7.4701933190637115</v>
          </cell>
          <cell r="V27">
            <v>7.489154533846154</v>
          </cell>
          <cell r="W27">
            <v>7.5081651365437985</v>
          </cell>
          <cell r="X27">
            <v>-100</v>
          </cell>
          <cell r="Y27" t="e">
            <v>#DIV/0!</v>
          </cell>
          <cell r="Z27" t="e">
            <v>#DIV/0!</v>
          </cell>
          <cell r="AA27" t="e">
            <v>#DIV/0!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J30">
            <v>75.152209019966577</v>
          </cell>
          <cell r="K30">
            <v>71.278622318975266</v>
          </cell>
          <cell r="L30">
            <v>70.245784643856595</v>
          </cell>
          <cell r="M30">
            <v>70.137347601330646</v>
          </cell>
          <cell r="N30">
            <v>71.422852091814136</v>
          </cell>
          <cell r="O30">
            <v>72.667962106687455</v>
          </cell>
          <cell r="P30">
            <v>73.720485758791739</v>
          </cell>
          <cell r="Q30">
            <v>74.645866915195569</v>
          </cell>
          <cell r="R30">
            <v>75.546913987355509</v>
          </cell>
          <cell r="S30">
            <v>76.456220706964118</v>
          </cell>
          <cell r="T30">
            <v>77.373016296551711</v>
          </cell>
          <cell r="U30">
            <v>78.296419086307239</v>
          </cell>
          <cell r="V30">
            <v>79.225434880475859</v>
          </cell>
          <cell r="W30">
            <v>80.15895130866754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J31">
            <v>70.314074601727299</v>
          </cell>
          <cell r="K31">
            <v>70.2105507879062</v>
          </cell>
          <cell r="L31">
            <v>74.704226829462655</v>
          </cell>
          <cell r="M31">
            <v>75.182733153872391</v>
          </cell>
          <cell r="N31">
            <v>75.820207584328799</v>
          </cell>
          <cell r="O31">
            <v>77.026281366650849</v>
          </cell>
          <cell r="P31">
            <v>78.251240310535977</v>
          </cell>
          <cell r="Q31">
            <v>79.474345581849008</v>
          </cell>
          <cell r="R31">
            <v>80.680716703840162</v>
          </cell>
          <cell r="S31">
            <v>81.905197426475482</v>
          </cell>
          <cell r="T31">
            <v>83.147210474882471</v>
          </cell>
          <cell r="U31">
            <v>84.406052718848258</v>
          </cell>
          <cell r="V31">
            <v>85.680891153500369</v>
          </cell>
          <cell r="W31">
            <v>86.970754401132325</v>
          </cell>
          <cell r="X31">
            <v>88.138723081530969</v>
          </cell>
          <cell r="Y31">
            <v>89.317122747078983</v>
          </cell>
          <cell r="Z31">
            <v>90.504771526724468</v>
          </cell>
          <cell r="AA31">
            <v>91.70034036840282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J32">
            <v>93.562219286256948</v>
          </cell>
          <cell r="K32">
            <v>98.501554187889042</v>
          </cell>
          <cell r="L32">
            <v>106.34691776625486</v>
          </cell>
          <cell r="M32">
            <v>107.19357906321228</v>
          </cell>
          <cell r="N32">
            <v>106.15679066814899</v>
          </cell>
          <cell r="O32">
            <v>105.99758013519731</v>
          </cell>
          <cell r="P32">
            <v>106.14585553134924</v>
          </cell>
          <cell r="Q32">
            <v>106.46851442175496</v>
          </cell>
          <cell r="R32">
            <v>106.79551611776479</v>
          </cell>
          <cell r="S32">
            <v>107.12692396920299</v>
          </cell>
          <cell r="T32">
            <v>107.46280092816815</v>
          </cell>
          <cell r="U32">
            <v>107.80320952584854</v>
          </cell>
          <cell r="V32">
            <v>108.14821184984795</v>
          </cell>
          <cell r="W32">
            <v>108.49786952206327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J33">
            <v>122.4590305985075</v>
          </cell>
          <cell r="K33">
            <v>141.8121230839717</v>
          </cell>
          <cell r="L33">
            <v>182.82855511573351</v>
          </cell>
          <cell r="M33">
            <v>182.82855511573351</v>
          </cell>
          <cell r="N33">
            <v>173.01225685448605</v>
          </cell>
          <cell r="O33">
            <v>169.33114500651826</v>
          </cell>
          <cell r="P33">
            <v>165.65003315855046</v>
          </cell>
          <cell r="Q33">
            <v>163.1959585932386</v>
          </cell>
          <cell r="R33">
            <v>160.77824068815357</v>
          </cell>
          <cell r="S33">
            <v>158.39634082610684</v>
          </cell>
          <cell r="T33">
            <v>156.04972836942378</v>
          </cell>
          <cell r="U33">
            <v>153.7378805417286</v>
          </cell>
          <cell r="V33">
            <v>151.46028231148077</v>
          </cell>
          <cell r="W33">
            <v>149.21642627723659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J34">
            <v>87.779138346351658</v>
          </cell>
          <cell r="K34">
            <v>90.965756122976941</v>
          </cell>
          <cell r="L34">
            <v>94.58442211322587</v>
          </cell>
          <cell r="M34">
            <v>95.488211379057276</v>
          </cell>
          <cell r="N34">
            <v>95.376208423971107</v>
          </cell>
          <cell r="O34">
            <v>95.5958502339125</v>
          </cell>
          <cell r="P34">
            <v>96.14771508615074</v>
          </cell>
          <cell r="Q34">
            <v>96.761708885232068</v>
          </cell>
          <cell r="R34">
            <v>97.379623613531237</v>
          </cell>
          <cell r="S34">
            <v>98.001484309877569</v>
          </cell>
          <cell r="T34">
            <v>98.627316172996885</v>
          </cell>
          <cell r="U34">
            <v>99.257144562532645</v>
          </cell>
          <cell r="V34">
            <v>99.890995000073545</v>
          </cell>
          <cell r="W34">
            <v>100.52889317018767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J37">
            <v>-8.589760612566355</v>
          </cell>
          <cell r="K37">
            <v>-5.1543218110357447</v>
          </cell>
          <cell r="L37">
            <v>-1.4490146435444218</v>
          </cell>
          <cell r="M37">
            <v>-0.15436804226149903</v>
          </cell>
          <cell r="N37">
            <v>1.8328387577335459</v>
          </cell>
          <cell r="O37">
            <v>1.7432936075875594</v>
          </cell>
          <cell r="P37">
            <v>1.4484012233052956</v>
          </cell>
          <cell r="Q37">
            <v>1.2552564553516499</v>
          </cell>
          <cell r="R37">
            <v>1.2070957300068796</v>
          </cell>
          <cell r="S37">
            <v>1.2036318515416866</v>
          </cell>
          <cell r="T37">
            <v>1.1991118330337391</v>
          </cell>
          <cell r="U37">
            <v>1.1934429261699631</v>
          </cell>
          <cell r="V37">
            <v>1.1865367599309451</v>
          </cell>
          <cell r="W37">
            <v>1.1783039494829284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J38">
            <v>-6.1613531468589837</v>
          </cell>
          <cell r="K38">
            <v>-0.14723057141472484</v>
          </cell>
          <cell r="L38">
            <v>6.4002859842690274</v>
          </cell>
          <cell r="M38">
            <v>0.64053447136542818</v>
          </cell>
          <cell r="N38">
            <v>0.84790004794281781</v>
          </cell>
          <cell r="O38">
            <v>1.5907022952695415</v>
          </cell>
          <cell r="P38">
            <v>1.5903129713016106</v>
          </cell>
          <cell r="Q38">
            <v>1.5630490538670161</v>
          </cell>
          <cell r="R38">
            <v>1.5179377862869492</v>
          </cell>
          <cell r="S38">
            <v>1.5176869674201177</v>
          </cell>
          <cell r="T38">
            <v>1.5164032166846475</v>
          </cell>
          <cell r="U38">
            <v>1.5139921553304125</v>
          </cell>
          <cell r="V38">
            <v>1.5103637637202683</v>
          </cell>
          <cell r="W38">
            <v>1.505426974751134</v>
          </cell>
          <cell r="X38">
            <v>1.3429441752472959</v>
          </cell>
          <cell r="Y38">
            <v>1.3369829109708853</v>
          </cell>
          <cell r="Z38">
            <v>1.3296988786893449</v>
          </cell>
          <cell r="AA38">
            <v>1.3210008947708518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J39">
            <v>2.6566033323846661</v>
          </cell>
          <cell r="K39">
            <v>5.2791980986684583</v>
          </cell>
          <cell r="L39">
            <v>7.9647104485285558</v>
          </cell>
          <cell r="M39">
            <v>0.79613148621602292</v>
          </cell>
          <cell r="N39">
            <v>-0.96721128646325427</v>
          </cell>
          <cell r="O39">
            <v>-0.14997677675597787</v>
          </cell>
          <cell r="P39">
            <v>0.13988564263713865</v>
          </cell>
          <cell r="Q39">
            <v>0.30397690874555128</v>
          </cell>
          <cell r="R39">
            <v>0.30713464706990656</v>
          </cell>
          <cell r="S39">
            <v>0.3103200054511257</v>
          </cell>
          <cell r="T39">
            <v>0.31353178689395023</v>
          </cell>
          <cell r="U39">
            <v>0.31676877462736286</v>
          </cell>
          <cell r="V39">
            <v>0.32002973336029417</v>
          </cell>
          <cell r="W39">
            <v>0.3233134105821156</v>
          </cell>
          <cell r="X39">
            <v>-100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J43">
            <v>2479.2990511222233</v>
          </cell>
          <cell r="K43">
            <v>2542.3304266266036</v>
          </cell>
          <cell r="L43">
            <v>2727.9065678619272</v>
          </cell>
          <cell r="M43">
            <v>2955.5311979374769</v>
          </cell>
          <cell r="N43">
            <v>3200.6173177284495</v>
          </cell>
          <cell r="O43">
            <v>3428.9611907965768</v>
          </cell>
          <cell r="P43">
            <v>3677.4732830824355</v>
          </cell>
          <cell r="Q43">
            <v>3946.4635692201541</v>
          </cell>
          <cell r="R43">
            <v>4235.7994817865201</v>
          </cell>
          <cell r="S43">
            <v>4547.3685811233463</v>
          </cell>
          <cell r="T43">
            <v>4883.0761850777717</v>
          </cell>
          <cell r="U43">
            <v>5245.6058566613247</v>
          </cell>
          <cell r="V43">
            <v>5639.0817106995055</v>
          </cell>
          <cell r="W43">
            <v>6066.5184865858782</v>
          </cell>
          <cell r="X43">
            <v>6519.7109178251549</v>
          </cell>
          <cell r="Y43">
            <v>7001.603309060898</v>
          </cell>
          <cell r="Z43">
            <v>7515.5111287235586</v>
          </cell>
          <cell r="AA43">
            <v>8076.726617319694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2003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8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>
            <v>0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Exp"/>
      <sheetName val="Imp"/>
      <sheetName val="Trade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#NULL!</v>
          </cell>
          <cell r="C31" t="e">
            <v>#NULL!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#NULL!</v>
          </cell>
          <cell r="C37" t="e">
            <v>#NULL!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#NULL!</v>
          </cell>
          <cell r="C39" t="e">
            <v>#NULL!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#NULL!</v>
          </cell>
          <cell r="C41" t="e">
            <v>#NULL!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#NULL!</v>
          </cell>
          <cell r="C43" t="e">
            <v>#NULL!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#NULL!</v>
          </cell>
          <cell r="C47" t="e">
            <v>#NULL!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  <row r="58">
          <cell r="E58">
            <v>135.03294320865479</v>
          </cell>
          <cell r="F58">
            <v>162.49973397664436</v>
          </cell>
          <cell r="G58">
            <v>194.77106083794499</v>
          </cell>
          <cell r="H58">
            <v>218.13563036589187</v>
          </cell>
          <cell r="I58">
            <v>172.27554335805237</v>
          </cell>
          <cell r="J58">
            <v>176.16248739419314</v>
          </cell>
        </row>
        <row r="59">
          <cell r="F59">
            <v>129.16444320865477</v>
          </cell>
          <cell r="G59">
            <v>154.93644169664435</v>
          </cell>
          <cell r="H59">
            <v>189.28666271834268</v>
          </cell>
          <cell r="I59">
            <v>208.67773297552171</v>
          </cell>
          <cell r="J59">
            <v>162.92181537864974</v>
          </cell>
        </row>
        <row r="61">
          <cell r="F61">
            <v>3.1268614428640493</v>
          </cell>
          <cell r="G61">
            <v>3.6250503998590435</v>
          </cell>
          <cell r="H61">
            <v>3.437665159433906</v>
          </cell>
          <cell r="I61">
            <v>3.1473779817390888</v>
          </cell>
          <cell r="J61">
            <v>2.410591725583386</v>
          </cell>
        </row>
        <row r="63">
          <cell r="J63">
            <v>1.8862304615430032</v>
          </cell>
        </row>
        <row r="65">
          <cell r="E65">
            <v>2.0456179143623614</v>
          </cell>
          <cell r="F65">
            <v>2.3568903593595683</v>
          </cell>
          <cell r="G65">
            <v>2.6568747641870414</v>
          </cell>
          <cell r="H65">
            <v>2.2231095509817687</v>
          </cell>
          <cell r="I65">
            <v>1.9951023755965553</v>
          </cell>
          <cell r="J65">
            <v>1.4428287291285713</v>
          </cell>
        </row>
      </sheetData>
      <sheetData sheetId="6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-71.2431336259001</v>
          </cell>
          <cell r="F10">
            <v>-79.070487214716309</v>
          </cell>
          <cell r="G10">
            <v>-75.406743681650141</v>
          </cell>
          <cell r="H10">
            <v>-100.0101134786222</v>
          </cell>
          <cell r="I10">
            <v>-132.40834805867894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-771.88154964959517</v>
          </cell>
          <cell r="F11">
            <v>-799.54588947001832</v>
          </cell>
          <cell r="G11">
            <v>-836.90017965702964</v>
          </cell>
          <cell r="H11">
            <v>-884.95519359189962</v>
          </cell>
          <cell r="I11">
            <v>-926.41070765217773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366.63630920476589</v>
          </cell>
          <cell r="F12">
            <v>381.38027510175368</v>
          </cell>
          <cell r="G12">
            <v>396.26750321342456</v>
          </cell>
          <cell r="H12">
            <v>412.48894465564155</v>
          </cell>
          <cell r="I12">
            <v>429.19952257237418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305.63008967457165</v>
          </cell>
          <cell r="F14">
            <v>317.46543700790585</v>
          </cell>
          <cell r="G14">
            <v>329.51350088957838</v>
          </cell>
          <cell r="H14">
            <v>343.06572641481921</v>
          </cell>
          <cell r="I14">
            <v>357.15616470967984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-1138.5178588543611</v>
          </cell>
          <cell r="F15">
            <v>-1180.926164571772</v>
          </cell>
          <cell r="G15">
            <v>-1233.1676828704542</v>
          </cell>
          <cell r="H15">
            <v>-1297.4441382475411</v>
          </cell>
          <cell r="I15">
            <v>-1355.610230224552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-151.5391828386644</v>
          </cell>
          <cell r="F18">
            <v>-149.44941697956168</v>
          </cell>
          <cell r="G18">
            <v>-146.85443330835773</v>
          </cell>
          <cell r="H18">
            <v>-145.60263279785772</v>
          </cell>
          <cell r="I18">
            <v>-121.77732312650116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130.76211798769165</v>
          </cell>
          <cell r="F19">
            <v>145.76616507379256</v>
          </cell>
          <cell r="G19">
            <v>162.73233496829437</v>
          </cell>
          <cell r="H19">
            <v>182.0015213744316</v>
          </cell>
          <cell r="I19">
            <v>203.99865578312162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-282.30130082635606</v>
          </cell>
          <cell r="F20">
            <v>-295.21558205335424</v>
          </cell>
          <cell r="G20">
            <v>-309.58676827665209</v>
          </cell>
          <cell r="H20">
            <v>-327.60415417228933</v>
          </cell>
          <cell r="I20">
            <v>-325.77597890962278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867</v>
          </cell>
          <cell r="F24">
            <v>884.34</v>
          </cell>
          <cell r="G24">
            <v>902.02680000000009</v>
          </cell>
          <cell r="H24">
            <v>920.06733600000007</v>
          </cell>
          <cell r="I24">
            <v>938.46868272000006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-71.2431336259001</v>
          </cell>
          <cell r="F29">
            <v>-79.070487214716309</v>
          </cell>
          <cell r="G29">
            <v>-75.406743681650141</v>
          </cell>
          <cell r="H29">
            <v>-100.0101134786222</v>
          </cell>
          <cell r="I29">
            <v>-132.40834805867894</v>
          </cell>
        </row>
        <row r="31">
          <cell r="B31">
            <v>-35.2685984262896</v>
          </cell>
          <cell r="C31">
            <v>47.123596819622612</v>
          </cell>
          <cell r="D31">
            <v>-68.728073480155174</v>
          </cell>
          <cell r="E31">
            <v>-56.525731000000022</v>
          </cell>
          <cell r="F31">
            <v>-38.008664519999982</v>
          </cell>
          <cell r="G31">
            <v>-26.1970345000001</v>
          </cell>
          <cell r="H31">
            <v>-30.075799999999944</v>
          </cell>
          <cell r="I31">
            <v>-35.189000000000078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-39.350000000000023</v>
          </cell>
          <cell r="F35">
            <v>-24.434399999999982</v>
          </cell>
          <cell r="G35">
            <v>-18.743340000000103</v>
          </cell>
          <cell r="H35">
            <v>-23.251799999999946</v>
          </cell>
          <cell r="I35">
            <v>-25.86000000000007</v>
          </cell>
        </row>
        <row r="36">
          <cell r="B36">
            <v>4.7</v>
          </cell>
          <cell r="C36">
            <v>7.8</v>
          </cell>
          <cell r="D36">
            <v>5</v>
          </cell>
          <cell r="E36">
            <v>10</v>
          </cell>
          <cell r="F36">
            <v>20</v>
          </cell>
          <cell r="G36">
            <v>30</v>
          </cell>
          <cell r="H36">
            <v>35</v>
          </cell>
          <cell r="I36">
            <v>35</v>
          </cell>
        </row>
        <row r="37">
          <cell r="B37">
            <v>-35.159833030531679</v>
          </cell>
          <cell r="C37">
            <v>56.7</v>
          </cell>
          <cell r="D37">
            <v>-2.2999999999999998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1.9835968196223561</v>
          </cell>
          <cell r="D39">
            <v>-57.052035291244536</v>
          </cell>
          <cell r="E39">
            <v>-127.76886462590012</v>
          </cell>
          <cell r="F39">
            <v>-117.07915173471629</v>
          </cell>
          <cell r="G39">
            <v>-101.60377818165024</v>
          </cell>
          <cell r="H39">
            <v>-130.08591347862216</v>
          </cell>
          <cell r="I39">
            <v>-167.59734805867902</v>
          </cell>
        </row>
        <row r="41">
          <cell r="B41">
            <v>68.452365811377831</v>
          </cell>
          <cell r="C41">
            <v>0.86545640999999307</v>
          </cell>
          <cell r="D41">
            <v>-53.982823131841371</v>
          </cell>
          <cell r="E41">
            <v>-37.650000000000006</v>
          </cell>
          <cell r="F41">
            <v>-79.805600000000027</v>
          </cell>
          <cell r="G41">
            <v>-68.470659999999953</v>
          </cell>
          <cell r="H41">
            <v>-69.528200000000027</v>
          </cell>
          <cell r="I41">
            <v>-70.140000000000043</v>
          </cell>
        </row>
        <row r="43">
          <cell r="B43">
            <v>41.015338241377833</v>
          </cell>
          <cell r="C43">
            <v>0</v>
          </cell>
          <cell r="D43">
            <v>-28.91996087184139</v>
          </cell>
          <cell r="E43">
            <v>-37.650000000000006</v>
          </cell>
          <cell r="F43">
            <v>-79.805600000000027</v>
          </cell>
          <cell r="G43">
            <v>-68.470659999999953</v>
          </cell>
          <cell r="H43">
            <v>-69.528200000000027</v>
          </cell>
          <cell r="I43">
            <v>-70.140000000000043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-2.8490532296223492</v>
          </cell>
          <cell r="D47">
            <v>111.03485842308591</v>
          </cell>
          <cell r="E47">
            <v>165.41886462590014</v>
          </cell>
          <cell r="F47">
            <v>196.8847517347163</v>
          </cell>
          <cell r="G47">
            <v>170.07443818165018</v>
          </cell>
          <cell r="H47">
            <v>199.61411347862219</v>
          </cell>
          <cell r="I47">
            <v>237.73734805867906</v>
          </cell>
        </row>
        <row r="51">
          <cell r="B51">
            <v>-4.8574758232334636</v>
          </cell>
          <cell r="C51">
            <v>-4.8260414846533459</v>
          </cell>
          <cell r="D51">
            <v>-1.7511186358436934</v>
          </cell>
          <cell r="E51">
            <v>-1.7038628797615072</v>
          </cell>
          <cell r="F51">
            <v>-1.8036473754806623</v>
          </cell>
          <cell r="G51">
            <v>-1.6408227150105477</v>
          </cell>
          <cell r="H51">
            <v>-2.0547585711087524</v>
          </cell>
          <cell r="I51">
            <v>-2.5689543834932405</v>
          </cell>
        </row>
        <row r="53">
          <cell r="B53">
            <v>-0.95761490074127797</v>
          </cell>
          <cell r="C53">
            <v>-1.5453466171330981</v>
          </cell>
          <cell r="D53">
            <v>0.32288137824382807</v>
          </cell>
          <cell r="E53">
            <v>-1.7038628797615072</v>
          </cell>
          <cell r="F53">
            <v>-1.8036473754806623</v>
          </cell>
          <cell r="G53">
            <v>-1.6408227150105477</v>
          </cell>
          <cell r="H53">
            <v>-2.0547585711087524</v>
          </cell>
          <cell r="I53">
            <v>-2.5689543834932405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8.4344335491760134</v>
          </cell>
          <cell r="F54">
            <v>4.0214145535578449</v>
          </cell>
          <cell r="G54">
            <v>3.9035128672291419</v>
          </cell>
          <cell r="H54">
            <v>4.0935583439655199</v>
          </cell>
          <cell r="I54">
            <v>4.0511577663452591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5.9600105722215524</v>
          </cell>
          <cell r="F55">
            <v>3.7248696089918543</v>
          </cell>
          <cell r="G55">
            <v>4.4237751576641671</v>
          </cell>
          <cell r="H55">
            <v>5.2123045608420515</v>
          </cell>
          <cell r="I55">
            <v>4.4831288116631951</v>
          </cell>
        </row>
        <row r="56">
          <cell r="B56">
            <v>286.131812519741</v>
          </cell>
          <cell r="C56">
            <v>284.74278208657574</v>
          </cell>
          <cell r="D56">
            <v>272.83167743632725</v>
          </cell>
          <cell r="E56">
            <v>262.67878121445847</v>
          </cell>
          <cell r="F56">
            <v>261.77676395950539</v>
          </cell>
          <cell r="G56">
            <v>259.61245402856628</v>
          </cell>
          <cell r="H56">
            <v>255.36981409597192</v>
          </cell>
          <cell r="I56">
            <v>249.93126196752576</v>
          </cell>
        </row>
        <row r="57">
          <cell r="C57">
            <v>44.970609369887512</v>
          </cell>
          <cell r="D57">
            <v>34.78169333259536</v>
          </cell>
          <cell r="E57">
            <v>31.247913814661587</v>
          </cell>
          <cell r="F57">
            <v>31.477453579563747</v>
          </cell>
          <cell r="G57">
            <v>31.578294986139305</v>
          </cell>
          <cell r="H57">
            <v>31.191146256556401</v>
          </cell>
          <cell r="I57">
            <v>30.704445884219833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8.0785353770175838</v>
          </cell>
          <cell r="F58">
            <v>8.9328312555861356</v>
          </cell>
          <cell r="G58">
            <v>9.1413729999660998</v>
          </cell>
          <cell r="H58">
            <v>9.4714723309207152</v>
          </cell>
          <cell r="I58">
            <v>9.1863814502862962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191.36996087184139</v>
          </cell>
          <cell r="F59">
            <v>271.17556087184141</v>
          </cell>
          <cell r="G59">
            <v>339.64622087184136</v>
          </cell>
          <cell r="H59">
            <v>409.17442087184139</v>
          </cell>
          <cell r="I59">
            <v>479.31442087184143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2.3036356328617433</v>
          </cell>
          <cell r="F62">
            <v>2.5599959168777948</v>
          </cell>
          <cell r="G62">
            <v>2.3612944765024162</v>
          </cell>
          <cell r="H62">
            <v>2.2495257901841845</v>
          </cell>
          <cell r="I62">
            <v>2.1785177160334834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0.33783328211020491</v>
          </cell>
          <cell r="F64">
            <v>0.81293006091287401</v>
          </cell>
          <cell r="G64">
            <v>1.166744324517502</v>
          </cell>
          <cell r="H64">
            <v>1.4768791864186404</v>
          </cell>
          <cell r="I64">
            <v>1.7842420639008583</v>
          </cell>
        </row>
      </sheetData>
      <sheetData sheetId="7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-56.87539860882805</v>
          </cell>
          <cell r="F10">
            <v>-74.867625444569853</v>
          </cell>
          <cell r="G10">
            <v>-62.831715701912344</v>
          </cell>
          <cell r="H10">
            <v>-64.449650888638644</v>
          </cell>
          <cell r="I10">
            <v>-167.47989269077209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-743.7244432140626</v>
          </cell>
          <cell r="F11">
            <v>-751.16168764620318</v>
          </cell>
          <cell r="G11">
            <v>-758.67330452266515</v>
          </cell>
          <cell r="H11">
            <v>-766.26003756789191</v>
          </cell>
          <cell r="I11">
            <v>-773.92263794357086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341.49915315311529</v>
          </cell>
          <cell r="F12">
            <v>344.91414468464643</v>
          </cell>
          <cell r="G12">
            <v>348.36328613149288</v>
          </cell>
          <cell r="H12">
            <v>351.84691899280784</v>
          </cell>
          <cell r="I12">
            <v>355.3653881827359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286.65269530751164</v>
          </cell>
          <cell r="F14">
            <v>289.51922226058673</v>
          </cell>
          <cell r="G14">
            <v>292.41441448319262</v>
          </cell>
          <cell r="H14">
            <v>295.33855862802454</v>
          </cell>
          <cell r="I14">
            <v>298.29194421430481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-1085.2235963671778</v>
          </cell>
          <cell r="F15">
            <v>-1096.0758323308496</v>
          </cell>
          <cell r="G15">
            <v>-1107.0365906541581</v>
          </cell>
          <cell r="H15">
            <v>-1118.1069565606997</v>
          </cell>
          <cell r="I15">
            <v>-1129.2880261263067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-164.20103430814294</v>
          </cell>
          <cell r="F18">
            <v>-165.84304465122437</v>
          </cell>
          <cell r="G18">
            <v>-167.50147509773666</v>
          </cell>
          <cell r="H18">
            <v>-169.17648984871403</v>
          </cell>
          <cell r="I18">
            <v>-170.86825474720121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124.1189</v>
          </cell>
          <cell r="F19">
            <v>125.360089</v>
          </cell>
          <cell r="G19">
            <v>126.61368989</v>
          </cell>
          <cell r="H19">
            <v>127.8798267889</v>
          </cell>
          <cell r="I19">
            <v>129.15862505678899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-288.31993430814293</v>
          </cell>
          <cell r="F20">
            <v>-291.20313365122439</v>
          </cell>
          <cell r="G20">
            <v>-294.11516498773665</v>
          </cell>
          <cell r="H20">
            <v>-297.05631663761403</v>
          </cell>
          <cell r="I20">
            <v>-300.0268798039902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865.87248005101799</v>
          </cell>
          <cell r="F24">
            <v>856.55228761799412</v>
          </cell>
          <cell r="G24">
            <v>857.02199463475222</v>
          </cell>
          <cell r="H24">
            <v>860.50649961683223</v>
          </cell>
          <cell r="I24">
            <v>800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-56.87539860882805</v>
          </cell>
          <cell r="F29">
            <v>-74.867625444569853</v>
          </cell>
          <cell r="G29">
            <v>-62.831715701912344</v>
          </cell>
          <cell r="H29">
            <v>-64.449650888638644</v>
          </cell>
          <cell r="I29">
            <v>-167.47989269077209</v>
          </cell>
        </row>
        <row r="31">
          <cell r="B31">
            <v>-35.2685984262896</v>
          </cell>
          <cell r="C31">
            <v>47.123596819622612</v>
          </cell>
          <cell r="D31">
            <v>-71.428073480155177</v>
          </cell>
          <cell r="E31">
            <v>-25.175730999999999</v>
          </cell>
          <cell r="F31">
            <v>-31.57426452</v>
          </cell>
          <cell r="G31">
            <v>-35.453694499999997</v>
          </cell>
          <cell r="H31">
            <v>-39.823999999999998</v>
          </cell>
          <cell r="I31">
            <v>-42.329000000000001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>
            <v>4.7</v>
          </cell>
          <cell r="C36">
            <v>7.8</v>
          </cell>
          <cell r="D36">
            <v>0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7">
          <cell r="B37">
            <v>-35.159833030531679</v>
          </cell>
          <cell r="C37">
            <v>56.7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-2.8654564099999931</v>
          </cell>
          <cell r="D39">
            <v>-59.752035291244539</v>
          </cell>
          <cell r="E39">
            <v>-82.051129608828049</v>
          </cell>
          <cell r="F39">
            <v>-106.44188996456985</v>
          </cell>
          <cell r="G39">
            <v>-98.285410201912342</v>
          </cell>
          <cell r="H39">
            <v>-104.27365088863864</v>
          </cell>
          <cell r="I39">
            <v>-209.8088926907721</v>
          </cell>
        </row>
        <row r="41">
          <cell r="B41">
            <v>68.452365811377831</v>
          </cell>
          <cell r="C41">
            <v>2.8654564099999931</v>
          </cell>
          <cell r="D41">
            <v>-53.982823131841371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3">
          <cell r="B43">
            <v>41.015338241377833</v>
          </cell>
          <cell r="C43">
            <v>2</v>
          </cell>
          <cell r="D43">
            <v>-28.91996087184139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0</v>
          </cell>
          <cell r="D47">
            <v>113.73485842308591</v>
          </cell>
          <cell r="E47">
            <v>82.051129608828049</v>
          </cell>
          <cell r="F47">
            <v>106.44188996456985</v>
          </cell>
          <cell r="G47">
            <v>98.285410201912342</v>
          </cell>
          <cell r="H47">
            <v>104.27365088863864</v>
          </cell>
          <cell r="I47">
            <v>209.8088926907721</v>
          </cell>
        </row>
        <row r="51">
          <cell r="B51">
            <v>-4.6952761908921365</v>
          </cell>
          <cell r="C51">
            <v>-4.9040622604029709</v>
          </cell>
          <cell r="D51">
            <v>-1.749203328938203</v>
          </cell>
          <cell r="E51">
            <v>-1.3165727612756828</v>
          </cell>
          <cell r="F51">
            <v>-1.7022197971139721</v>
          </cell>
          <cell r="G51">
            <v>-1.4041036906804296</v>
          </cell>
          <cell r="H51">
            <v>-1.4151990786975681</v>
          </cell>
          <cell r="I51" t="e">
            <v>#DIV/0!</v>
          </cell>
        </row>
        <row r="53">
          <cell r="B53">
            <v>-0.92563846061534094</v>
          </cell>
          <cell r="C53">
            <v>-1.5703296476880964</v>
          </cell>
          <cell r="D53">
            <v>0.32252822288316529</v>
          </cell>
          <cell r="E53">
            <v>-1.3165727612756828</v>
          </cell>
          <cell r="F53">
            <v>-1.7022197971139721</v>
          </cell>
          <cell r="G53">
            <v>-1.4041036906804296</v>
          </cell>
          <cell r="H53">
            <v>-1.4151990786975681</v>
          </cell>
          <cell r="I53" t="e">
            <v>#DIV/0!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1.0000000000000009</v>
          </cell>
          <cell r="F54">
            <v>1.0000000000000009</v>
          </cell>
          <cell r="G54">
            <v>1.0000000000000009</v>
          </cell>
          <cell r="H54">
            <v>1.0000000000000009</v>
          </cell>
          <cell r="I54">
            <v>1.0000000000000009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1.0000000000000009</v>
          </cell>
          <cell r="F55">
            <v>1.0000000000000009</v>
          </cell>
          <cell r="G55">
            <v>1.0000000000000009</v>
          </cell>
          <cell r="H55">
            <v>1.0000000000000009</v>
          </cell>
          <cell r="I55">
            <v>1.0000000000000009</v>
          </cell>
        </row>
        <row r="56">
          <cell r="B56">
            <v>286.131812519741</v>
          </cell>
          <cell r="C56">
            <v>284.74278208657574</v>
          </cell>
          <cell r="D56">
            <v>282.69409707042013</v>
          </cell>
          <cell r="E56">
            <v>276.28399218811364</v>
          </cell>
          <cell r="F56">
            <v>272.18791088145269</v>
          </cell>
          <cell r="G56">
            <v>268.67621938000082</v>
          </cell>
          <cell r="H56">
            <v>265.10505986645643</v>
          </cell>
          <cell r="I56">
            <v>261.9632550538899</v>
          </cell>
        </row>
        <row r="57">
          <cell r="C57">
            <v>45.697632094439165</v>
          </cell>
          <cell r="D57">
            <v>35.999576671154969</v>
          </cell>
          <cell r="E57">
            <v>29.77871447519772</v>
          </cell>
          <cell r="F57">
            <v>29.103257030475632</v>
          </cell>
          <cell r="G57">
            <v>28.518195954572278</v>
          </cell>
          <cell r="H57">
            <v>27.926011775925758</v>
          </cell>
          <cell r="I57" t="e">
            <v>#DIV/0!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8.6299291089252499</v>
          </cell>
          <cell r="F58">
            <v>10.013115454309066</v>
          </cell>
          <cell r="G58">
            <v>10.758471011673953</v>
          </cell>
          <cell r="H58">
            <v>11.737306809577303</v>
          </cell>
          <cell r="I58">
            <v>12.005184141667009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192.31996087184137</v>
          </cell>
          <cell r="F59">
            <v>273.21996087184141</v>
          </cell>
          <cell r="G59">
            <v>344.11996087184139</v>
          </cell>
          <cell r="H59">
            <v>415.01996087184136</v>
          </cell>
          <cell r="I59">
            <v>25.110597076056628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2.0539936165736767</v>
          </cell>
          <cell r="F62">
            <v>2.0336570461125514</v>
          </cell>
          <cell r="G62">
            <v>2.0135218278342091</v>
          </cell>
          <cell r="H62">
            <v>1.9935859681526822</v>
          </cell>
          <cell r="I62">
            <v>1.9738474932204775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0.34946107588159347</v>
          </cell>
          <cell r="F64">
            <v>0.86500266307325102</v>
          </cell>
          <cell r="G64">
            <v>1.2846574204058183</v>
          </cell>
          <cell r="H64">
            <v>1.6959173866743478</v>
          </cell>
          <cell r="I64">
            <v>2.0989076567751823</v>
          </cell>
        </row>
      </sheetData>
      <sheetData sheetId="8" refreshError="1">
        <row r="5">
          <cell r="B5" t="str">
            <v xml:space="preserve"> FY2002/03</v>
          </cell>
          <cell r="G5" t="str">
            <v xml:space="preserve"> FY2003/04</v>
          </cell>
          <cell r="L5" t="str">
            <v xml:space="preserve"> FY2004/05</v>
          </cell>
        </row>
        <row r="6">
          <cell r="B6" t="str">
            <v>Q1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FY 2002/2003</v>
          </cell>
          <cell r="G6" t="str">
            <v>Q1</v>
          </cell>
          <cell r="H6" t="str">
            <v>Q2</v>
          </cell>
          <cell r="I6" t="str">
            <v>Q3</v>
          </cell>
          <cell r="J6" t="str">
            <v>Q4</v>
          </cell>
          <cell r="K6" t="str">
            <v>FY 2003/2004</v>
          </cell>
          <cell r="L6" t="str">
            <v>Q1</v>
          </cell>
          <cell r="M6" t="str">
            <v>Q2</v>
          </cell>
          <cell r="N6" t="str">
            <v>Q3</v>
          </cell>
        </row>
        <row r="7">
          <cell r="B7" t="str">
            <v>Actual</v>
          </cell>
          <cell r="C7" t="str">
            <v>Actual</v>
          </cell>
          <cell r="D7" t="str">
            <v>Actual</v>
          </cell>
          <cell r="E7" t="str">
            <v>Prel</v>
          </cell>
          <cell r="F7" t="str">
            <v>Prel</v>
          </cell>
          <cell r="G7" t="str">
            <v>Proj</v>
          </cell>
          <cell r="H7" t="str">
            <v>Proj</v>
          </cell>
          <cell r="I7" t="str">
            <v>Proj</v>
          </cell>
          <cell r="J7" t="str">
            <v>Proj</v>
          </cell>
          <cell r="K7" t="str">
            <v>Proj</v>
          </cell>
          <cell r="L7" t="str">
            <v>Proj</v>
          </cell>
          <cell r="M7" t="str">
            <v>Proj</v>
          </cell>
          <cell r="N7" t="str">
            <v>Proj</v>
          </cell>
        </row>
        <row r="9">
          <cell r="B9">
            <v>23.172534049999999</v>
          </cell>
          <cell r="C9">
            <v>24.283724180000007</v>
          </cell>
          <cell r="D9">
            <v>20.38135466</v>
          </cell>
          <cell r="E9">
            <v>31.236657860000005</v>
          </cell>
          <cell r="F9">
            <v>99.074270750000011</v>
          </cell>
          <cell r="G9">
            <v>37.525963806461107</v>
          </cell>
          <cell r="H9">
            <v>8.0677842735023546</v>
          </cell>
          <cell r="I9">
            <v>25.10119459252067</v>
          </cell>
          <cell r="J9">
            <v>26.548137675822474</v>
          </cell>
          <cell r="K9">
            <v>97.243080348306606</v>
          </cell>
        </row>
        <row r="11">
          <cell r="B11">
            <v>8.5225340500000009</v>
          </cell>
          <cell r="C11">
            <v>11.423724180000002</v>
          </cell>
          <cell r="D11">
            <v>11.36135466</v>
          </cell>
          <cell r="E11">
            <v>11.23565786</v>
          </cell>
          <cell r="F11">
            <v>42.543270750000005</v>
          </cell>
          <cell r="G11">
            <v>12.682063806461112</v>
          </cell>
          <cell r="H11">
            <v>11.067784273502355</v>
          </cell>
          <cell r="I11">
            <v>11.711194592520672</v>
          </cell>
          <cell r="J11">
            <v>10.708137675822474</v>
          </cell>
          <cell r="K11">
            <v>46.169180348306611</v>
          </cell>
        </row>
        <row r="13">
          <cell r="B13">
            <v>5.48147378</v>
          </cell>
          <cell r="C13">
            <v>6.3402865200000029</v>
          </cell>
          <cell r="D13">
            <v>7.5762581099999995</v>
          </cell>
          <cell r="E13">
            <v>6.4366439300000007</v>
          </cell>
          <cell r="F13">
            <v>25.834662340000001</v>
          </cell>
          <cell r="G13">
            <v>7.5700772059262489</v>
          </cell>
          <cell r="H13">
            <v>6.6708878200000008</v>
          </cell>
          <cell r="I13">
            <v>7.9367903400000017</v>
          </cell>
          <cell r="J13">
            <v>6.6476842400000002</v>
          </cell>
          <cell r="K13">
            <v>28.825439605926249</v>
          </cell>
        </row>
        <row r="15">
          <cell r="B15">
            <v>1.8812280000000001</v>
          </cell>
          <cell r="C15">
            <v>2.5763549500000011</v>
          </cell>
          <cell r="D15">
            <v>3.2723841500000006</v>
          </cell>
          <cell r="E15">
            <v>2.5227628900000001</v>
          </cell>
          <cell r="F15">
            <v>10.252729990000002</v>
          </cell>
          <cell r="G15">
            <v>2.7318881259262495</v>
          </cell>
          <cell r="H15">
            <v>2.5449398299999997</v>
          </cell>
          <cell r="I15">
            <v>3.07362242</v>
          </cell>
          <cell r="J15">
            <v>2.5449398299999997</v>
          </cell>
          <cell r="K15">
            <v>10.895390205926248</v>
          </cell>
        </row>
        <row r="16">
          <cell r="B16">
            <v>1.7248587799999999</v>
          </cell>
          <cell r="C16">
            <v>2.8540355699999997</v>
          </cell>
          <cell r="D16">
            <v>2.2476564099999998</v>
          </cell>
          <cell r="E16">
            <v>2.8111371399999996</v>
          </cell>
          <cell r="F16">
            <v>9.6376878999999995</v>
          </cell>
          <cell r="G16">
            <v>2.2929439399999998</v>
          </cell>
          <cell r="H16">
            <v>3.0484458999999999</v>
          </cell>
          <cell r="I16">
            <v>2.2929439399999998</v>
          </cell>
          <cell r="J16">
            <v>3.0474459</v>
          </cell>
          <cell r="K16">
            <v>10.68177968</v>
          </cell>
        </row>
        <row r="17">
          <cell r="B17">
            <v>1.8753869999999999</v>
          </cell>
          <cell r="C17">
            <v>0.90989600000000204</v>
          </cell>
          <cell r="D17">
            <v>2.0562175499999995</v>
          </cell>
          <cell r="E17">
            <v>1.1027439000000006</v>
          </cell>
          <cell r="F17">
            <v>5.9442444500000011</v>
          </cell>
          <cell r="G17">
            <v>2.5452451399999996</v>
          </cell>
          <cell r="H17">
            <v>1.0775020900000012</v>
          </cell>
          <cell r="I17">
            <v>2.570223980000002</v>
          </cell>
          <cell r="J17">
            <v>1.0552985100000005</v>
          </cell>
          <cell r="K17">
            <v>7.2482697200000032</v>
          </cell>
        </row>
        <row r="19">
          <cell r="B19">
            <v>3.04106027</v>
          </cell>
          <cell r="C19">
            <v>5.0834376599999995</v>
          </cell>
          <cell r="D19">
            <v>3.7850965500000004</v>
          </cell>
          <cell r="E19">
            <v>4.7990139300000001</v>
          </cell>
          <cell r="F19">
            <v>16.70860841</v>
          </cell>
          <cell r="G19">
            <v>5.1119866005348644</v>
          </cell>
          <cell r="H19">
            <v>4.3968964535023529</v>
          </cell>
          <cell r="I19">
            <v>3.7744042525206698</v>
          </cell>
          <cell r="J19">
            <v>4.0604534358224731</v>
          </cell>
          <cell r="K19">
            <v>17.343740742380362</v>
          </cell>
        </row>
        <row r="21">
          <cell r="B21">
            <v>1.1941899999999999</v>
          </cell>
          <cell r="C21">
            <v>1.46620167</v>
          </cell>
          <cell r="D21">
            <v>1.9841365500000008</v>
          </cell>
          <cell r="E21">
            <v>1.6134059399999998</v>
          </cell>
          <cell r="F21">
            <v>6.2579341600000005</v>
          </cell>
          <cell r="G21">
            <v>3.1451450040737505</v>
          </cell>
          <cell r="H21">
            <v>1.4815442000000001</v>
          </cell>
          <cell r="I21">
            <v>1.7923905</v>
          </cell>
          <cell r="J21">
            <v>1.53517182</v>
          </cell>
          <cell r="K21">
            <v>7.9542515240737508</v>
          </cell>
        </row>
        <row r="22">
          <cell r="B22">
            <v>0.72768900000000003</v>
          </cell>
          <cell r="C22">
            <v>1.1583940000000001</v>
          </cell>
          <cell r="D22">
            <v>0.72137200000000001</v>
          </cell>
          <cell r="E22">
            <v>1.17622</v>
          </cell>
          <cell r="F22">
            <v>3.7836750000000006</v>
          </cell>
          <cell r="G22">
            <v>0.73017602999999998</v>
          </cell>
          <cell r="H22">
            <v>1.17030068</v>
          </cell>
          <cell r="I22">
            <v>0.72157749000000004</v>
          </cell>
          <cell r="J22">
            <v>1.1590283800000001</v>
          </cell>
          <cell r="K22">
            <v>3.7810825800000001</v>
          </cell>
        </row>
        <row r="23">
          <cell r="B23">
            <v>0.74282827000000018</v>
          </cell>
          <cell r="C23">
            <v>2.1306359899999991</v>
          </cell>
          <cell r="D23">
            <v>0.73115699999999972</v>
          </cell>
          <cell r="E23">
            <v>1.7189679900000003</v>
          </cell>
          <cell r="F23">
            <v>5.3235892499999995</v>
          </cell>
          <cell r="G23">
            <v>1.1112306599999997</v>
          </cell>
          <cell r="H23">
            <v>1.6689508099999997</v>
          </cell>
          <cell r="I23">
            <v>1.1594549200000004</v>
          </cell>
          <cell r="J23">
            <v>1.2951582999999998</v>
          </cell>
          <cell r="K23">
            <v>5.2347946899999993</v>
          </cell>
        </row>
        <row r="24">
          <cell r="B24">
            <v>0.37635299999999999</v>
          </cell>
          <cell r="C24">
            <v>0.328206</v>
          </cell>
          <cell r="D24">
            <v>0.34843100000000005</v>
          </cell>
          <cell r="E24">
            <v>0.29042000000000001</v>
          </cell>
          <cell r="F24">
            <v>1.34341</v>
          </cell>
          <cell r="G24">
            <v>0.12543490646111452</v>
          </cell>
          <cell r="H24">
            <v>7.61007635023528E-2</v>
          </cell>
          <cell r="I24">
            <v>0.10098134252066934</v>
          </cell>
          <cell r="J24">
            <v>7.1094935822473643E-2</v>
          </cell>
          <cell r="K24">
            <v>0.37361194830661026</v>
          </cell>
          <cell r="L24">
            <v>0.10515952197588994</v>
          </cell>
          <cell r="M24">
            <v>7.9026844944628111E-2</v>
          </cell>
          <cell r="N24">
            <v>9.8641113606591918E-2</v>
          </cell>
        </row>
        <row r="26">
          <cell r="G26">
            <v>1.596117E-2</v>
          </cell>
          <cell r="H26">
            <v>0.12602739999999998</v>
          </cell>
          <cell r="I26">
            <v>1.124443E-2</v>
          </cell>
          <cell r="J26">
            <v>0.12465753</v>
          </cell>
          <cell r="K26">
            <v>0.27789052999999997</v>
          </cell>
        </row>
        <row r="28">
          <cell r="B28">
            <v>14.649999999999999</v>
          </cell>
          <cell r="C28">
            <v>12.860000000000003</v>
          </cell>
          <cell r="D28">
            <v>9.02</v>
          </cell>
          <cell r="E28">
            <v>20.001000000000005</v>
          </cell>
          <cell r="F28">
            <v>56.531000000000006</v>
          </cell>
          <cell r="G28">
            <v>24.843899999999998</v>
          </cell>
          <cell r="H28">
            <v>-3</v>
          </cell>
          <cell r="I28">
            <v>13.39</v>
          </cell>
          <cell r="J28">
            <v>15.84</v>
          </cell>
          <cell r="K28">
            <v>51.073899999999995</v>
          </cell>
        </row>
        <row r="30">
          <cell r="B30">
            <v>1.25</v>
          </cell>
          <cell r="C30">
            <v>3.99</v>
          </cell>
          <cell r="D30">
            <v>7.68</v>
          </cell>
          <cell r="E30">
            <v>3.8</v>
          </cell>
          <cell r="F30">
            <v>16.72</v>
          </cell>
          <cell r="G30">
            <v>4.8738999999999999</v>
          </cell>
          <cell r="H30">
            <v>0</v>
          </cell>
          <cell r="I30">
            <v>0</v>
          </cell>
          <cell r="J30">
            <v>0</v>
          </cell>
          <cell r="K30">
            <v>4.8738999999999999</v>
          </cell>
        </row>
        <row r="31">
          <cell r="B31">
            <v>11.519999999999998</v>
          </cell>
          <cell r="C31">
            <v>7.4600000000000026</v>
          </cell>
          <cell r="D31">
            <v>-1.2200000000000006</v>
          </cell>
          <cell r="E31">
            <v>14.650000000000002</v>
          </cell>
          <cell r="F31">
            <v>32.409999999999997</v>
          </cell>
          <cell r="G31">
            <v>23.552</v>
          </cell>
          <cell r="H31">
            <v>8.83</v>
          </cell>
          <cell r="I31">
            <v>21.1</v>
          </cell>
          <cell r="J31">
            <v>23.55</v>
          </cell>
          <cell r="K31">
            <v>77.031999999999996</v>
          </cell>
        </row>
        <row r="32">
          <cell r="B32">
            <v>1.8800000000000001</v>
          </cell>
          <cell r="C32">
            <v>1.4100000000000004</v>
          </cell>
          <cell r="D32">
            <v>2.5600000000000005</v>
          </cell>
          <cell r="E32">
            <v>1.5510000000000002</v>
          </cell>
          <cell r="F32">
            <v>7.4010000000000016</v>
          </cell>
          <cell r="G32">
            <v>1.875</v>
          </cell>
          <cell r="H32">
            <v>1.49</v>
          </cell>
          <cell r="I32">
            <v>1.68</v>
          </cell>
          <cell r="J32">
            <v>1.68</v>
          </cell>
          <cell r="K32">
            <v>6.7249999999999996</v>
          </cell>
        </row>
        <row r="33">
          <cell r="G33">
            <v>-5.456999999999999</v>
          </cell>
          <cell r="H33">
            <v>-13.32</v>
          </cell>
          <cell r="I33">
            <v>-9.39</v>
          </cell>
          <cell r="J33">
            <v>-9.39</v>
          </cell>
          <cell r="K33">
            <v>-37.557000000000002</v>
          </cell>
        </row>
        <row r="35">
          <cell r="B35">
            <v>23.164040269999997</v>
          </cell>
          <cell r="C35">
            <v>24.282149619999995</v>
          </cell>
          <cell r="D35">
            <v>20.340541690000002</v>
          </cell>
          <cell r="E35">
            <v>31.243155515596499</v>
          </cell>
          <cell r="F35">
            <v>99.029887095596493</v>
          </cell>
          <cell r="G35">
            <v>37.50749300999999</v>
          </cell>
          <cell r="H35">
            <v>30.700000000000003</v>
          </cell>
          <cell r="I35">
            <v>20.3</v>
          </cell>
          <cell r="J35">
            <v>-8.5628622599999815</v>
          </cell>
          <cell r="K35">
            <v>78.400170830000008</v>
          </cell>
        </row>
        <row r="37">
          <cell r="B37">
            <v>4.8599999999999994</v>
          </cell>
          <cell r="C37">
            <v>0.97</v>
          </cell>
          <cell r="D37">
            <v>2.8200000000000003</v>
          </cell>
          <cell r="E37">
            <v>43.43</v>
          </cell>
          <cell r="F37">
            <v>52.08</v>
          </cell>
          <cell r="G37">
            <v>10</v>
          </cell>
          <cell r="H37">
            <v>0</v>
          </cell>
          <cell r="I37">
            <v>0</v>
          </cell>
          <cell r="J37">
            <v>14.5</v>
          </cell>
          <cell r="K37">
            <v>24.5</v>
          </cell>
        </row>
        <row r="40">
          <cell r="B40">
            <v>11.81404027</v>
          </cell>
          <cell r="C40">
            <v>16.262149619999995</v>
          </cell>
          <cell r="D40">
            <v>-2.9294583099999985</v>
          </cell>
          <cell r="E40">
            <v>-23.686844484403501</v>
          </cell>
          <cell r="F40">
            <v>1.4598870955964962</v>
          </cell>
          <cell r="G40">
            <v>-1.0225069900000072</v>
          </cell>
          <cell r="H40">
            <v>23.1</v>
          </cell>
          <cell r="I40">
            <v>-6.5</v>
          </cell>
          <cell r="J40">
            <v>-41.162862259999983</v>
          </cell>
          <cell r="K40">
            <v>-27.129829169999987</v>
          </cell>
          <cell r="L40">
            <v>0</v>
          </cell>
          <cell r="M40">
            <v>0</v>
          </cell>
          <cell r="N40">
            <v>0</v>
          </cell>
        </row>
        <row r="42">
          <cell r="B42">
            <v>6.412094269999999</v>
          </cell>
          <cell r="C42">
            <v>10.649957619999997</v>
          </cell>
          <cell r="D42">
            <v>9.7685964200000015</v>
          </cell>
          <cell r="E42">
            <v>-25.965191900000001</v>
          </cell>
          <cell r="F42">
            <v>0.86545640999999662</v>
          </cell>
          <cell r="G42">
            <v>5.5444599199999942</v>
          </cell>
          <cell r="H42">
            <v>5.5</v>
          </cell>
          <cell r="I42">
            <v>6.6</v>
          </cell>
          <cell r="J42">
            <v>-41.162862259999983</v>
          </cell>
          <cell r="K42">
            <v>-25.062862259999985</v>
          </cell>
        </row>
        <row r="43">
          <cell r="B43">
            <v>6.412094269999999</v>
          </cell>
          <cell r="C43">
            <v>10.649957619999997</v>
          </cell>
          <cell r="D43">
            <v>9.7685964200000015</v>
          </cell>
          <cell r="E43">
            <v>6.0081596300000015</v>
          </cell>
          <cell r="F43">
            <v>32.838807939999995</v>
          </cell>
          <cell r="G43">
            <v>5.5444599199999942</v>
          </cell>
          <cell r="H43">
            <v>5.5</v>
          </cell>
          <cell r="I43">
            <v>6.6</v>
          </cell>
          <cell r="J43">
            <v>5.7</v>
          </cell>
          <cell r="K43">
            <v>21.8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-31.973351530000002</v>
          </cell>
          <cell r="F44">
            <v>-31.973351530000002</v>
          </cell>
          <cell r="G44">
            <v>0</v>
          </cell>
          <cell r="H44">
            <v>0</v>
          </cell>
          <cell r="I44">
            <v>0</v>
          </cell>
          <cell r="J44">
            <v>-46.862862259999986</v>
          </cell>
          <cell r="K44">
            <v>-46.862862259999986</v>
          </cell>
        </row>
        <row r="46">
          <cell r="B46">
            <v>9.6999999999999993</v>
          </cell>
          <cell r="C46">
            <v>8</v>
          </cell>
          <cell r="D46">
            <v>-8.4</v>
          </cell>
          <cell r="E46">
            <v>4.93</v>
          </cell>
          <cell r="F46">
            <v>14.229999999999999</v>
          </cell>
          <cell r="G46">
            <v>-1.9600000000000009</v>
          </cell>
          <cell r="H46">
            <v>17.600000000000001</v>
          </cell>
          <cell r="I46">
            <v>-11</v>
          </cell>
          <cell r="J46">
            <v>0</v>
          </cell>
          <cell r="K46">
            <v>4.6400000000000006</v>
          </cell>
        </row>
        <row r="47">
          <cell r="B47">
            <v>25.401945999999999</v>
          </cell>
          <cell r="C47">
            <v>-2.3878080000000002</v>
          </cell>
          <cell r="D47">
            <v>-26.698054729999999</v>
          </cell>
          <cell r="E47">
            <v>-21.7216525844035</v>
          </cell>
          <cell r="F47">
            <v>-25.4055693144035</v>
          </cell>
          <cell r="G47">
            <v>-9.5669669100000014</v>
          </cell>
          <cell r="H47">
            <v>14.600000000000001</v>
          </cell>
          <cell r="I47">
            <v>-16.100000000000001</v>
          </cell>
          <cell r="J47">
            <v>-2</v>
          </cell>
          <cell r="K47">
            <v>-13.06696691</v>
          </cell>
        </row>
        <row r="48">
          <cell r="B48">
            <v>20</v>
          </cell>
          <cell r="C48">
            <v>-8</v>
          </cell>
          <cell r="D48">
            <v>-14</v>
          </cell>
          <cell r="E48">
            <v>-24</v>
          </cell>
          <cell r="F48">
            <v>-26</v>
          </cell>
          <cell r="G48">
            <v>-3</v>
          </cell>
          <cell r="H48">
            <v>-3</v>
          </cell>
          <cell r="I48">
            <v>-3</v>
          </cell>
          <cell r="J48">
            <v>-2</v>
          </cell>
          <cell r="K48">
            <v>-11</v>
          </cell>
        </row>
        <row r="50">
          <cell r="B50">
            <v>-4.2980539999999996</v>
          </cell>
          <cell r="C50">
            <v>-2.3878080000000002</v>
          </cell>
          <cell r="D50">
            <v>-4.2980547299999996</v>
          </cell>
          <cell r="E50">
            <v>-2.6516525844034988</v>
          </cell>
          <cell r="F50">
            <v>-13.635569314403499</v>
          </cell>
          <cell r="G50">
            <v>-4.6069669100000006</v>
          </cell>
          <cell r="H50">
            <v>0</v>
          </cell>
          <cell r="I50">
            <v>-2.1</v>
          </cell>
          <cell r="J50">
            <v>0</v>
          </cell>
          <cell r="K50">
            <v>-6.7069669100000002</v>
          </cell>
        </row>
        <row r="51">
          <cell r="B51">
            <v>-4.2980539999999996</v>
          </cell>
          <cell r="C51">
            <v>-2.3878080000000002</v>
          </cell>
          <cell r="D51">
            <v>-4.2980547299999996</v>
          </cell>
          <cell r="E51">
            <v>-2.6516525844034988</v>
          </cell>
          <cell r="F51">
            <v>-13.635569314403499</v>
          </cell>
          <cell r="G51">
            <v>-4.6069669100000006</v>
          </cell>
          <cell r="H51">
            <v>0</v>
          </cell>
          <cell r="I51">
            <v>-2.1</v>
          </cell>
          <cell r="J51">
            <v>0</v>
          </cell>
          <cell r="K51">
            <v>-6.7069669100000002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-4.2980539999999996</v>
          </cell>
          <cell r="C53">
            <v>-2.3878080000000002</v>
          </cell>
          <cell r="D53">
            <v>-4.2980547299999996</v>
          </cell>
          <cell r="E53">
            <v>-2.6516525844034988</v>
          </cell>
          <cell r="F53">
            <v>-13.635569314403499</v>
          </cell>
          <cell r="G53">
            <v>-4.6069669100000006</v>
          </cell>
          <cell r="H53">
            <v>0</v>
          </cell>
          <cell r="I53">
            <v>-2.1</v>
          </cell>
          <cell r="J53">
            <v>0</v>
          </cell>
          <cell r="K53">
            <v>-6.7069669100000002</v>
          </cell>
          <cell r="L53">
            <v>-2.2399648325203247</v>
          </cell>
          <cell r="M53">
            <v>0</v>
          </cell>
          <cell r="N53">
            <v>-2.2399648325203247</v>
          </cell>
        </row>
        <row r="55">
          <cell r="B55">
            <v>6.4899999999999993</v>
          </cell>
          <cell r="C55">
            <v>7.0500000000000007</v>
          </cell>
          <cell r="D55">
            <v>20.45</v>
          </cell>
          <cell r="E55">
            <v>11.5</v>
          </cell>
          <cell r="F55">
            <v>45.489999999999995</v>
          </cell>
          <cell r="G55">
            <v>28.529999999999998</v>
          </cell>
          <cell r="H55">
            <v>7.6</v>
          </cell>
          <cell r="I55">
            <v>26.8</v>
          </cell>
          <cell r="J55">
            <v>18.100000000000001</v>
          </cell>
          <cell r="K55">
            <v>81.03</v>
          </cell>
        </row>
        <row r="57">
          <cell r="B57">
            <v>8.4937800000020047E-3</v>
          </cell>
          <cell r="C57">
            <v>1.5745600000123261E-3</v>
          </cell>
          <cell r="D57">
            <v>4.0812969999997506E-2</v>
          </cell>
          <cell r="E57">
            <v>-6.4976555964939564E-3</v>
          </cell>
          <cell r="F57">
            <v>4.438365440351788E-2</v>
          </cell>
          <cell r="G57">
            <v>1.8470796461116379E-2</v>
          </cell>
          <cell r="H57">
            <v>-22.632215726497648</v>
          </cell>
          <cell r="I57">
            <v>4.70119459252067</v>
          </cell>
          <cell r="J57">
            <v>35.110999935822456</v>
          </cell>
          <cell r="K57">
            <v>18.842909518306598</v>
          </cell>
        </row>
        <row r="61">
          <cell r="B61" t="e">
            <v>#NULL!</v>
          </cell>
          <cell r="C61" t="e">
            <v>#NULL!</v>
          </cell>
          <cell r="D61" t="e">
            <v>#NULL!</v>
          </cell>
          <cell r="E61" t="e">
            <v>#NULL!</v>
          </cell>
          <cell r="F61">
            <v>51.738456409999998</v>
          </cell>
          <cell r="G61">
            <v>58.017347000000001</v>
          </cell>
          <cell r="H61">
            <v>62.33622944999999</v>
          </cell>
          <cell r="I61">
            <v>68.950750880000001</v>
          </cell>
          <cell r="J61">
            <v>27.7</v>
          </cell>
        </row>
        <row r="63">
          <cell r="B63">
            <v>22.675418000000001</v>
          </cell>
          <cell r="C63">
            <v>26.716830829999999</v>
          </cell>
          <cell r="D63">
            <v>31.973351530000002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21.425547779999999</v>
          </cell>
          <cell r="C64">
            <v>25.437977349999997</v>
          </cell>
          <cell r="D64">
            <v>28.407005759999997</v>
          </cell>
          <cell r="E64">
            <v>32.394362899999997</v>
          </cell>
          <cell r="F64">
            <v>32.394362899999997</v>
          </cell>
          <cell r="G64">
            <v>35.417482870000001</v>
          </cell>
          <cell r="H64">
            <v>39.636229449999995</v>
          </cell>
          <cell r="I64">
            <v>42.650750879999997</v>
          </cell>
          <cell r="J64">
            <v>46.857225159999999</v>
          </cell>
        </row>
        <row r="65">
          <cell r="B65">
            <v>21.425547779999999</v>
          </cell>
          <cell r="C65">
            <v>25.437977349999997</v>
          </cell>
          <cell r="D65">
            <v>28.407005759999997</v>
          </cell>
          <cell r="E65">
            <v>32.394362899999997</v>
          </cell>
          <cell r="F65">
            <v>32.394362899999997</v>
          </cell>
          <cell r="G65">
            <v>35.417482870000001</v>
          </cell>
          <cell r="H65">
            <v>39.636229449999995</v>
          </cell>
          <cell r="I65">
            <v>42.650750879999997</v>
          </cell>
          <cell r="J65">
            <v>0</v>
          </cell>
        </row>
        <row r="66">
          <cell r="B66">
            <v>13.184128490000001</v>
          </cell>
          <cell r="C66">
            <v>15.780243710000001</v>
          </cell>
          <cell r="D66">
            <v>17.323291019999999</v>
          </cell>
          <cell r="E66">
            <v>19.34409351</v>
          </cell>
          <cell r="F66">
            <v>19.34409351</v>
          </cell>
          <cell r="G66">
            <v>22.599864129999997</v>
          </cell>
          <cell r="H66">
            <v>22.7</v>
          </cell>
          <cell r="I66">
            <v>26.3</v>
          </cell>
          <cell r="J66">
            <v>27.7</v>
          </cell>
        </row>
        <row r="69">
          <cell r="B69">
            <v>43.3</v>
          </cell>
          <cell r="C69">
            <v>35.299999999999997</v>
          </cell>
          <cell r="D69">
            <v>43.699999999999996</v>
          </cell>
          <cell r="E69">
            <v>38.769999999999996</v>
          </cell>
          <cell r="F69">
            <v>38.769999999999996</v>
          </cell>
          <cell r="G69">
            <v>40.729999999999997</v>
          </cell>
          <cell r="H69">
            <v>16.899999999999999</v>
          </cell>
          <cell r="I69">
            <v>28</v>
          </cell>
          <cell r="J69">
            <v>28</v>
          </cell>
        </row>
        <row r="70">
          <cell r="F70">
            <v>0.59443068559649959</v>
          </cell>
        </row>
      </sheetData>
      <sheetData sheetId="9" refreshError="1">
        <row r="3">
          <cell r="B3" t="str">
            <v>1990A1</v>
          </cell>
          <cell r="C3" t="str">
            <v>1991A1</v>
          </cell>
          <cell r="D3" t="str">
            <v>1992A1</v>
          </cell>
          <cell r="E3" t="str">
            <v>1993A1</v>
          </cell>
          <cell r="F3" t="str">
            <v>1994A1</v>
          </cell>
          <cell r="G3" t="str">
            <v>1995A1</v>
          </cell>
          <cell r="H3" t="str">
            <v>1996A1</v>
          </cell>
          <cell r="I3" t="str">
            <v>1997A1</v>
          </cell>
          <cell r="J3" t="str">
            <v>1998A1</v>
          </cell>
          <cell r="K3" t="str">
            <v>1999A1</v>
          </cell>
          <cell r="L3" t="str">
            <v>2000A1</v>
          </cell>
          <cell r="M3" t="str">
            <v>2001A1</v>
          </cell>
          <cell r="N3" t="str">
            <v>2002A1</v>
          </cell>
        </row>
        <row r="5">
          <cell r="E5">
            <v>0.86240000000000006</v>
          </cell>
          <cell r="F5">
            <v>0.9405</v>
          </cell>
          <cell r="G5">
            <v>0.93340000000000012</v>
          </cell>
          <cell r="H5">
            <v>0.92230000000000001</v>
          </cell>
          <cell r="I5">
            <v>1.0530999999999999</v>
          </cell>
          <cell r="J5">
            <v>1.162554445</v>
          </cell>
          <cell r="K5">
            <v>1.1839504010000002</v>
          </cell>
          <cell r="L5">
            <v>1.1804866370000002</v>
          </cell>
          <cell r="M5">
            <v>1.2097835110000001</v>
          </cell>
          <cell r="N5">
            <v>1.2501385020800002</v>
          </cell>
        </row>
        <row r="6">
          <cell r="E6">
            <v>1.058488E-2</v>
          </cell>
          <cell r="F6">
            <v>1.2534193899569253E-2</v>
          </cell>
          <cell r="G6">
            <v>9.0057354376676182E-3</v>
          </cell>
          <cell r="H6">
            <v>9.419650143761291E-3</v>
          </cell>
          <cell r="I6">
            <v>1.3981919042245688E-2</v>
          </cell>
          <cell r="J6">
            <v>1.2911600655464404E-2</v>
          </cell>
          <cell r="K6">
            <v>2.0238826514985781E-2</v>
          </cell>
          <cell r="L6">
            <v>1.3788E-2</v>
          </cell>
          <cell r="M6">
            <v>1.0662670727314392E-2</v>
          </cell>
          <cell r="N6">
            <v>1.4506208369999999E-2</v>
          </cell>
        </row>
        <row r="7">
          <cell r="E7">
            <v>2.7200000000000002E-2</v>
          </cell>
          <cell r="F7">
            <v>2.5799999999999997E-2</v>
          </cell>
          <cell r="G7">
            <v>1.9800000000000005E-2</v>
          </cell>
          <cell r="H7">
            <v>1.6899999999999998E-2</v>
          </cell>
          <cell r="I7">
            <v>1.9600000000000003E-2</v>
          </cell>
          <cell r="J7">
            <v>3.0499999999999999E-2</v>
          </cell>
          <cell r="K7">
            <v>3.567898862393349E-2</v>
          </cell>
          <cell r="L7">
            <v>2.8594909090909088E-2</v>
          </cell>
          <cell r="M7">
            <v>2.7518969249999997E-2</v>
          </cell>
          <cell r="N7">
            <v>3.0541253300000001E-2</v>
          </cell>
        </row>
        <row r="8">
          <cell r="D8">
            <v>-4.6695306379859032E-2</v>
          </cell>
          <cell r="E8">
            <v>-6.9170568393449455E-2</v>
          </cell>
          <cell r="F8">
            <v>1.8254002299428335E-2</v>
          </cell>
          <cell r="G8">
            <v>-3.640036373683421E-2</v>
          </cell>
          <cell r="H8">
            <v>-3.8523503498529066E-2</v>
          </cell>
          <cell r="I8">
            <v>-9.7085015740573221E-3</v>
          </cell>
          <cell r="J8">
            <v>1.7647172450287484E-2</v>
          </cell>
          <cell r="K8">
            <v>-4.1435765807742768E-2</v>
          </cell>
          <cell r="L8">
            <v>-3.8414818028224149E-2</v>
          </cell>
          <cell r="M8">
            <v>-7.2177956465146645E-2</v>
          </cell>
          <cell r="N8">
            <v>-9.620000000000118E-3</v>
          </cell>
        </row>
        <row r="9">
          <cell r="D9">
            <v>0.14786000000000002</v>
          </cell>
          <cell r="E9">
            <v>0.15385000000000001</v>
          </cell>
          <cell r="F9">
            <v>0.13050999999999999</v>
          </cell>
          <cell r="G9">
            <v>0.22692000000000001</v>
          </cell>
          <cell r="H9">
            <v>0.32934000000000002</v>
          </cell>
          <cell r="I9">
            <v>0.37912000000000001</v>
          </cell>
          <cell r="J9">
            <v>0.47934000000000004</v>
          </cell>
          <cell r="K9">
            <v>0.52816999999999992</v>
          </cell>
          <cell r="L9">
            <v>0.50296000000000007</v>
          </cell>
          <cell r="M9">
            <v>0.44259000000000004</v>
          </cell>
          <cell r="N9">
            <v>0.43690999999999997</v>
          </cell>
        </row>
        <row r="10">
          <cell r="D10">
            <v>0.33199968499999988</v>
          </cell>
          <cell r="E10">
            <v>0.39009862799999995</v>
          </cell>
          <cell r="F10">
            <v>0.28047017479999997</v>
          </cell>
          <cell r="G10">
            <v>0.79213</v>
          </cell>
          <cell r="H10">
            <v>0.82735999999999998</v>
          </cell>
          <cell r="I10">
            <v>0.87969999999999982</v>
          </cell>
          <cell r="J10">
            <v>1.0217400000000001</v>
          </cell>
          <cell r="K10">
            <v>1.2551400000000001</v>
          </cell>
          <cell r="L10">
            <v>1.3550199999999999</v>
          </cell>
          <cell r="M10">
            <v>1.3008300000000002</v>
          </cell>
          <cell r="N10">
            <v>1.2388700000000001</v>
          </cell>
        </row>
        <row r="11">
          <cell r="D11">
            <v>0.14249999999999999</v>
          </cell>
          <cell r="E11">
            <v>0.17</v>
          </cell>
          <cell r="F11">
            <v>0.16486000000000001</v>
          </cell>
          <cell r="G11">
            <v>0.51839863999999991</v>
          </cell>
          <cell r="H11">
            <v>0.44513205709281961</v>
          </cell>
          <cell r="I11">
            <v>0.47785009326776323</v>
          </cell>
          <cell r="J11">
            <v>0.54990123266994639</v>
          </cell>
          <cell r="K11">
            <v>0.67885000000000006</v>
          </cell>
          <cell r="L11">
            <v>0.79927999999999999</v>
          </cell>
          <cell r="M11">
            <v>0.78422999999999998</v>
          </cell>
          <cell r="N11">
            <v>0.78413999999999995</v>
          </cell>
        </row>
        <row r="12">
          <cell r="D12">
            <v>8.5000000000000006E-2</v>
          </cell>
          <cell r="E12">
            <v>0.1</v>
          </cell>
          <cell r="F12">
            <v>0.1133</v>
          </cell>
          <cell r="G12">
            <v>0.40989863999999993</v>
          </cell>
          <cell r="H12">
            <v>0.29313205709281959</v>
          </cell>
          <cell r="I12">
            <v>0.22185009326776325</v>
          </cell>
          <cell r="J12">
            <v>0.22260123266994633</v>
          </cell>
          <cell r="K12">
            <v>0.25674999999999998</v>
          </cell>
          <cell r="L12">
            <v>0.22128000000000003</v>
          </cell>
          <cell r="M12">
            <v>0.16062999999999997</v>
          </cell>
          <cell r="N12">
            <v>0.13513999999999998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7.4000000000000003E-3</v>
          </cell>
          <cell r="H13">
            <v>4.0999999999999995E-3</v>
          </cell>
          <cell r="I13">
            <v>4.0000000000000001E-3</v>
          </cell>
          <cell r="J13">
            <v>1.076E-2</v>
          </cell>
          <cell r="K13">
            <v>0.03</v>
          </cell>
          <cell r="L13">
            <v>8.0000000000000002E-3</v>
          </cell>
          <cell r="M13">
            <v>2E-3</v>
          </cell>
          <cell r="N13">
            <v>4.7000000000000002E-3</v>
          </cell>
        </row>
        <row r="14">
          <cell r="F14">
            <v>2.1675724728272336</v>
          </cell>
          <cell r="G14">
            <v>2.8133132818071518</v>
          </cell>
          <cell r="H14">
            <v>2.9075043449185682</v>
          </cell>
          <cell r="I14">
            <v>3.3389127304187465</v>
          </cell>
          <cell r="J14">
            <v>3.7238929443331514</v>
          </cell>
          <cell r="K14">
            <v>4.1537147453411389</v>
          </cell>
          <cell r="L14">
            <v>3.9538464923282635</v>
          </cell>
          <cell r="M14">
            <v>3.596448035452501</v>
          </cell>
          <cell r="N14">
            <v>3.4652517791234332</v>
          </cell>
        </row>
        <row r="15">
          <cell r="F15">
            <v>10.558365806376409</v>
          </cell>
          <cell r="G15">
            <v>11.602770348220487</v>
          </cell>
          <cell r="H15">
            <v>12.083453945062068</v>
          </cell>
          <cell r="I15">
            <v>12.410276708715729</v>
          </cell>
          <cell r="J15">
            <v>12.681049217654124</v>
          </cell>
          <cell r="K15">
            <v>13.024736976195753</v>
          </cell>
          <cell r="L15">
            <v>13.138059966304285</v>
          </cell>
          <cell r="M15">
            <v>13.0008</v>
          </cell>
          <cell r="N15">
            <v>12.929600000000001</v>
          </cell>
        </row>
        <row r="16">
          <cell r="F16">
            <v>14.744166666666667</v>
          </cell>
          <cell r="G16">
            <v>14.477199999999998</v>
          </cell>
          <cell r="H16">
            <v>16.043583333333334</v>
          </cell>
          <cell r="I16">
            <v>16.17455</v>
          </cell>
          <cell r="J16">
            <v>16.916924999999999</v>
          </cell>
          <cell r="K16">
            <v>16.672741666666663</v>
          </cell>
          <cell r="L16">
            <v>19.621433333333336</v>
          </cell>
          <cell r="M16">
            <v>23.829066666666662</v>
          </cell>
          <cell r="N16">
            <v>27.080283333333337</v>
          </cell>
        </row>
        <row r="50">
          <cell r="D50">
            <v>0</v>
          </cell>
          <cell r="E50">
            <v>2.7200000000000002E-2</v>
          </cell>
          <cell r="F50">
            <v>2.5799999999999997E-2</v>
          </cell>
          <cell r="G50">
            <v>1.9800000000000005E-2</v>
          </cell>
          <cell r="H50">
            <v>1.6899999999999998E-2</v>
          </cell>
          <cell r="I50">
            <v>1.9600000000000003E-2</v>
          </cell>
          <cell r="J50">
            <v>3.0499999999999999E-2</v>
          </cell>
          <cell r="K50">
            <v>3.567898862393349E-2</v>
          </cell>
          <cell r="L50">
            <v>2.8594909090909088E-2</v>
          </cell>
          <cell r="M50">
            <v>2.7518969249999997E-2</v>
          </cell>
          <cell r="N50">
            <v>3.0541253300000001E-2</v>
          </cell>
        </row>
        <row r="51">
          <cell r="D51">
            <v>0</v>
          </cell>
          <cell r="E51">
            <v>0.86240000000000006</v>
          </cell>
          <cell r="F51">
            <v>0.9405</v>
          </cell>
          <cell r="G51">
            <v>0.93340000000000012</v>
          </cell>
          <cell r="H51">
            <v>0.92230000000000001</v>
          </cell>
          <cell r="I51">
            <v>1.0530999999999999</v>
          </cell>
          <cell r="J51">
            <v>1.162554445</v>
          </cell>
          <cell r="K51">
            <v>1.1839504010000002</v>
          </cell>
          <cell r="L51">
            <v>1.1804866370000002</v>
          </cell>
          <cell r="M51">
            <v>1.2097835110000001</v>
          </cell>
          <cell r="N51">
            <v>1.2501385020800002</v>
          </cell>
        </row>
      </sheetData>
      <sheetData sheetId="10" refreshError="1">
        <row r="3">
          <cell r="C3" t="str">
            <v>FY 2002/2003</v>
          </cell>
          <cell r="H3" t="str">
            <v>FY 2003/2004</v>
          </cell>
        </row>
        <row r="4">
          <cell r="B4">
            <v>37500</v>
          </cell>
          <cell r="C4" t="str">
            <v>Q1</v>
          </cell>
          <cell r="D4" t="str">
            <v>Q2</v>
          </cell>
          <cell r="E4" t="str">
            <v>Q3</v>
          </cell>
          <cell r="F4" t="str">
            <v>Q4</v>
          </cell>
          <cell r="G4">
            <v>37865</v>
          </cell>
          <cell r="H4" t="str">
            <v>Q1</v>
          </cell>
          <cell r="I4" t="str">
            <v>Q2</v>
          </cell>
          <cell r="J4" t="str">
            <v>Q3</v>
          </cell>
          <cell r="K4" t="str">
            <v>Q4</v>
          </cell>
          <cell r="L4">
            <v>38231</v>
          </cell>
        </row>
        <row r="5">
          <cell r="B5">
            <v>19.600000000000001</v>
          </cell>
          <cell r="C5">
            <v>22.675418000000001</v>
          </cell>
          <cell r="D5">
            <v>26.716830829999999</v>
          </cell>
          <cell r="E5">
            <v>31.973351530000002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B6">
            <v>18.972999999999999</v>
          </cell>
          <cell r="C6">
            <v>21.425547779999999</v>
          </cell>
          <cell r="D6">
            <v>25.437977349999997</v>
          </cell>
          <cell r="E6">
            <v>28.407005759999997</v>
          </cell>
          <cell r="F6">
            <v>32.394362899999997</v>
          </cell>
          <cell r="G6">
            <v>32.394362899999997</v>
          </cell>
          <cell r="H6">
            <v>35.417482870000001</v>
          </cell>
          <cell r="I6">
            <v>39.636229449999995</v>
          </cell>
          <cell r="J6">
            <v>42.650750879999997</v>
          </cell>
          <cell r="K6">
            <v>46.857225159999999</v>
          </cell>
          <cell r="L6">
            <v>46.857225159999999</v>
          </cell>
        </row>
        <row r="7">
          <cell r="B7">
            <v>12.3</v>
          </cell>
          <cell r="C7">
            <v>13.184128490000001</v>
          </cell>
          <cell r="D7">
            <v>15.780243710000001</v>
          </cell>
          <cell r="E7">
            <v>17.323291019999999</v>
          </cell>
          <cell r="F7">
            <v>19.34409351</v>
          </cell>
          <cell r="G7">
            <v>19.34409351</v>
          </cell>
          <cell r="H7">
            <v>23.000569309999999</v>
          </cell>
          <cell r="I7">
            <v>25.747022209999997</v>
          </cell>
          <cell r="J7">
            <v>29.476701109999997</v>
          </cell>
          <cell r="K7">
            <v>31.827157919999998</v>
          </cell>
          <cell r="L7">
            <v>31.827157919999998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50.873000000000005</v>
          </cell>
          <cell r="C9">
            <v>57.285094269999995</v>
          </cell>
          <cell r="D9">
            <v>67.935051889999997</v>
          </cell>
          <cell r="E9">
            <v>77.703648310000005</v>
          </cell>
          <cell r="F9">
            <v>51.738456409999998</v>
          </cell>
          <cell r="G9">
            <v>51.738456409999998</v>
          </cell>
          <cell r="H9">
            <v>58.418052180000004</v>
          </cell>
          <cell r="I9">
            <v>65.383251659999985</v>
          </cell>
          <cell r="J9">
            <v>72.127451989999997</v>
          </cell>
          <cell r="K9">
            <v>78.684383080000003</v>
          </cell>
          <cell r="L9">
            <v>78.684383080000003</v>
          </cell>
        </row>
        <row r="11">
          <cell r="C11">
            <v>6.4120942699999901</v>
          </cell>
          <cell r="D11">
            <v>10.649957620000002</v>
          </cell>
          <cell r="E11">
            <v>9.7685964200000086</v>
          </cell>
          <cell r="F11">
            <v>-25.965191900000008</v>
          </cell>
          <cell r="G11">
            <v>0.86545640999999307</v>
          </cell>
          <cell r="H11">
            <v>6.6795957700000059</v>
          </cell>
          <cell r="I11">
            <v>6.9651994799999812</v>
          </cell>
          <cell r="J11">
            <v>6.7442003300000124</v>
          </cell>
          <cell r="K11">
            <v>6.5569310900000062</v>
          </cell>
        </row>
        <row r="12">
          <cell r="D12" t="str">
            <v>After clearing IDB arrears</v>
          </cell>
          <cell r="G12">
            <v>0.86545640999999307</v>
          </cell>
          <cell r="L12">
            <v>78.684383080000003</v>
          </cell>
        </row>
        <row r="14">
          <cell r="B14" t="str">
            <v>FY2002/2003</v>
          </cell>
          <cell r="F14" t="str">
            <v>FY2003/2004</v>
          </cell>
        </row>
        <row r="15">
          <cell r="B15" t="str">
            <v>Q1</v>
          </cell>
          <cell r="C15" t="str">
            <v>Q2</v>
          </cell>
          <cell r="D15" t="str">
            <v>Q3</v>
          </cell>
          <cell r="E15" t="str">
            <v>Q4</v>
          </cell>
          <cell r="F15" t="str">
            <v>Q1</v>
          </cell>
          <cell r="G15" t="str">
            <v>Q2</v>
          </cell>
          <cell r="H15" t="str">
            <v>Q3</v>
          </cell>
          <cell r="I15" t="str">
            <v>Q4</v>
          </cell>
        </row>
        <row r="16">
          <cell r="C16">
            <v>0</v>
          </cell>
          <cell r="D16">
            <v>0</v>
          </cell>
          <cell r="E16">
            <v>35</v>
          </cell>
          <cell r="F16">
            <v>15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Acc</v>
          </cell>
          <cell r="C17">
            <v>3.0754179999999991</v>
          </cell>
          <cell r="D17">
            <v>4.0414128299999987</v>
          </cell>
          <cell r="E17">
            <v>5.2565207000000029</v>
          </cell>
          <cell r="F17">
            <v>-31.973351530000002</v>
          </cell>
        </row>
        <row r="18">
          <cell r="B18" t="str">
            <v>Red</v>
          </cell>
          <cell r="C18">
            <v>2.4525477799999997</v>
          </cell>
          <cell r="D18">
            <v>4.0124295699999983</v>
          </cell>
          <cell r="E18">
            <v>2.96902841</v>
          </cell>
          <cell r="F18">
            <v>3.9873571400000003</v>
          </cell>
          <cell r="K18">
            <v>78.684383080000003</v>
          </cell>
        </row>
        <row r="19">
          <cell r="C19">
            <v>0.88412849000000016</v>
          </cell>
          <cell r="D19">
            <v>2.5961152199999997</v>
          </cell>
          <cell r="E19">
            <v>1.5430473099999986</v>
          </cell>
          <cell r="F19">
            <v>2.0208024900000012</v>
          </cell>
        </row>
        <row r="20">
          <cell r="C20">
            <v>6.412094269999999</v>
          </cell>
          <cell r="D20">
            <v>10.649957619999997</v>
          </cell>
          <cell r="E20">
            <v>9.7685964200000015</v>
          </cell>
          <cell r="F20">
            <v>-25.965191900000001</v>
          </cell>
          <cell r="G20">
            <v>0.86545640999999662</v>
          </cell>
        </row>
        <row r="24">
          <cell r="B24">
            <v>37500</v>
          </cell>
          <cell r="C24">
            <v>37867</v>
          </cell>
          <cell r="D24" t="str">
            <v>2004 Q1</v>
          </cell>
          <cell r="E24" t="str">
            <v>2004 Q2</v>
          </cell>
          <cell r="F24" t="str">
            <v>2004 Q3</v>
          </cell>
          <cell r="G24" t="str">
            <v>2004 Q4</v>
          </cell>
        </row>
        <row r="26">
          <cell r="B26">
            <v>38.972999999999999</v>
          </cell>
          <cell r="C26">
            <v>33.294362899999996</v>
          </cell>
          <cell r="D26">
            <v>36.317482869999999</v>
          </cell>
          <cell r="E26">
            <v>40.536229449999993</v>
          </cell>
          <cell r="F26">
            <v>0.9</v>
          </cell>
          <cell r="G26">
            <v>0</v>
          </cell>
        </row>
        <row r="28">
          <cell r="B28">
            <v>19.600000000000001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78.684383080000003</v>
          </cell>
        </row>
        <row r="29">
          <cell r="B29">
            <v>18.972999999999999</v>
          </cell>
          <cell r="C29">
            <v>32.394362899999997</v>
          </cell>
          <cell r="D29">
            <v>35.417482870000001</v>
          </cell>
          <cell r="E29">
            <v>39.636229449999995</v>
          </cell>
          <cell r="F29">
            <v>0</v>
          </cell>
          <cell r="G29">
            <v>0</v>
          </cell>
        </row>
        <row r="30">
          <cell r="B30">
            <v>0.4</v>
          </cell>
          <cell r="C30">
            <v>0.9</v>
          </cell>
          <cell r="D30">
            <v>0.9</v>
          </cell>
          <cell r="E30">
            <v>0.9</v>
          </cell>
          <cell r="F30">
            <v>0.9</v>
          </cell>
          <cell r="G30">
            <v>0</v>
          </cell>
        </row>
        <row r="32">
          <cell r="B32">
            <v>11.9</v>
          </cell>
          <cell r="C32">
            <v>18.8</v>
          </cell>
          <cell r="D32">
            <v>22.4564758</v>
          </cell>
          <cell r="E32">
            <v>25.202928700000001</v>
          </cell>
          <cell r="F32">
            <v>28.932607600000001</v>
          </cell>
          <cell r="G32">
            <v>0</v>
          </cell>
        </row>
        <row r="34">
          <cell r="B34">
            <v>5.5</v>
          </cell>
          <cell r="C34">
            <v>10.78</v>
          </cell>
          <cell r="D34">
            <v>13.306735269999999</v>
          </cell>
          <cell r="E34">
            <v>13.330137749999999</v>
          </cell>
          <cell r="F34">
            <v>15.908145739999998</v>
          </cell>
          <cell r="G34">
            <v>0</v>
          </cell>
        </row>
        <row r="35">
          <cell r="B35">
            <v>1.9</v>
          </cell>
          <cell r="C35">
            <v>2.68</v>
          </cell>
          <cell r="D35">
            <v>2.68</v>
          </cell>
          <cell r="E35">
            <v>3.5355174800000002</v>
          </cell>
          <cell r="F35">
            <v>3.5355174800000002</v>
          </cell>
          <cell r="G35">
            <v>0</v>
          </cell>
        </row>
        <row r="36">
          <cell r="B36">
            <v>3.3</v>
          </cell>
          <cell r="C36">
            <v>4.7300000000000004</v>
          </cell>
          <cell r="D36">
            <v>4.7300000000000004</v>
          </cell>
          <cell r="E36">
            <v>4.7300000000000004</v>
          </cell>
          <cell r="F36">
            <v>4.7300000000000004</v>
          </cell>
          <cell r="G36">
            <v>0</v>
          </cell>
        </row>
        <row r="37">
          <cell r="B37">
            <v>1.2000000000000011</v>
          </cell>
          <cell r="C37">
            <v>0.61000000000000298</v>
          </cell>
          <cell r="D37">
            <v>1.7397405299999988</v>
          </cell>
          <cell r="E37">
            <v>3.6072734700000026</v>
          </cell>
          <cell r="F37">
            <v>4.7589443800000026</v>
          </cell>
          <cell r="G37">
            <v>0</v>
          </cell>
        </row>
        <row r="39">
          <cell r="B39">
            <v>50.872999999999998</v>
          </cell>
          <cell r="C39">
            <v>52.094362899999993</v>
          </cell>
          <cell r="D39">
            <v>58.773958669999999</v>
          </cell>
          <cell r="E39">
            <v>65.739158149999994</v>
          </cell>
          <cell r="F39">
            <v>29.832607599999999</v>
          </cell>
          <cell r="G39">
            <v>0</v>
          </cell>
        </row>
        <row r="42">
          <cell r="B42">
            <v>12.3</v>
          </cell>
          <cell r="C42">
            <v>19.7</v>
          </cell>
          <cell r="D42">
            <v>23.356475799999998</v>
          </cell>
          <cell r="E42">
            <v>26.1029287</v>
          </cell>
          <cell r="F42">
            <v>29.832607599999999</v>
          </cell>
          <cell r="G42">
            <v>0</v>
          </cell>
        </row>
        <row r="50">
          <cell r="B50">
            <v>2000</v>
          </cell>
          <cell r="C50">
            <v>2001</v>
          </cell>
          <cell r="D50">
            <v>2002</v>
          </cell>
          <cell r="E50">
            <v>2003</v>
          </cell>
          <cell r="F50">
            <v>2004</v>
          </cell>
          <cell r="G50">
            <v>2004</v>
          </cell>
        </row>
        <row r="51">
          <cell r="F51" t="str">
            <v>(Proj)</v>
          </cell>
          <cell r="G51" t="str">
            <v>(Proj.)</v>
          </cell>
        </row>
        <row r="52">
          <cell r="B52">
            <v>5.95</v>
          </cell>
          <cell r="C52">
            <v>17.82</v>
          </cell>
          <cell r="D52">
            <v>50.9</v>
          </cell>
          <cell r="E52">
            <v>52.14436289999999</v>
          </cell>
          <cell r="F52">
            <v>74.947425469999999</v>
          </cell>
          <cell r="G52">
            <v>79.219257810000002</v>
          </cell>
        </row>
        <row r="54">
          <cell r="B54">
            <v>2.1</v>
          </cell>
          <cell r="C54">
            <v>11.219999999999999</v>
          </cell>
          <cell r="D54">
            <v>39</v>
          </cell>
          <cell r="E54">
            <v>33.304362899999994</v>
          </cell>
          <cell r="F54">
            <v>47.896193399999994</v>
          </cell>
          <cell r="G54">
            <v>50.227503749999997</v>
          </cell>
        </row>
        <row r="55">
          <cell r="B55">
            <v>0.2</v>
          </cell>
          <cell r="C55">
            <v>4</v>
          </cell>
          <cell r="D55">
            <v>19.600000000000001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0.8</v>
          </cell>
          <cell r="C56">
            <v>6.1</v>
          </cell>
          <cell r="D56">
            <v>19</v>
          </cell>
          <cell r="E56">
            <v>32.394362899999997</v>
          </cell>
          <cell r="F56">
            <v>46.986193399999998</v>
          </cell>
          <cell r="G56">
            <v>46.986193399999998</v>
          </cell>
        </row>
        <row r="57">
          <cell r="B57">
            <v>0.2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0.9</v>
          </cell>
          <cell r="C58">
            <v>1.1200000000000001</v>
          </cell>
          <cell r="D58">
            <v>0.4</v>
          </cell>
          <cell r="E58">
            <v>0.91</v>
          </cell>
          <cell r="F58">
            <v>0.91</v>
          </cell>
          <cell r="G58">
            <v>3.2413103500000005</v>
          </cell>
        </row>
        <row r="60">
          <cell r="B60">
            <v>3.85</v>
          </cell>
          <cell r="C60">
            <v>6.6</v>
          </cell>
          <cell r="D60">
            <v>11.9</v>
          </cell>
          <cell r="E60">
            <v>18.84</v>
          </cell>
          <cell r="F60">
            <v>27.051232070000001</v>
          </cell>
          <cell r="G60">
            <v>28.991754060000002</v>
          </cell>
        </row>
        <row r="61">
          <cell r="B61">
            <v>0.5</v>
          </cell>
          <cell r="C61">
            <v>0.65</v>
          </cell>
          <cell r="D61">
            <v>0.8</v>
          </cell>
          <cell r="E61">
            <v>0.60000000000000009</v>
          </cell>
          <cell r="F61">
            <v>2.0226252000000002</v>
          </cell>
          <cell r="G61">
            <v>3.0790438500000006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0.06</v>
          </cell>
          <cell r="C64">
            <v>0.05</v>
          </cell>
          <cell r="D64">
            <v>0.1</v>
          </cell>
          <cell r="E64">
            <v>0.05</v>
          </cell>
          <cell r="F64">
            <v>0.14580224</v>
          </cell>
          <cell r="G64">
            <v>0.14580224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0.88410334000000002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2.09</v>
          </cell>
          <cell r="C67">
            <v>3.3</v>
          </cell>
          <cell r="D67">
            <v>6.1</v>
          </cell>
          <cell r="E67">
            <v>10.78</v>
          </cell>
          <cell r="F67">
            <v>16.251187030000001</v>
          </cell>
          <cell r="G67">
            <v>16.251187030000001</v>
          </cell>
        </row>
        <row r="68">
          <cell r="B68">
            <v>0.6</v>
          </cell>
          <cell r="C68">
            <v>1.3</v>
          </cell>
          <cell r="D68">
            <v>3.3</v>
          </cell>
          <cell r="E68">
            <v>4.7300000000000004</v>
          </cell>
          <cell r="F68">
            <v>4.7300000000000004</v>
          </cell>
          <cell r="G68">
            <v>4.7300000000000004</v>
          </cell>
        </row>
        <row r="69">
          <cell r="B69">
            <v>0.6</v>
          </cell>
          <cell r="C69">
            <v>1.3</v>
          </cell>
          <cell r="D69">
            <v>1.6</v>
          </cell>
          <cell r="E69">
            <v>2.68</v>
          </cell>
          <cell r="F69">
            <v>3.9016176000000002</v>
          </cell>
          <cell r="G69">
            <v>3.9016176000000002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</sheetData>
      <sheetData sheetId="11" refreshError="1">
        <row r="2">
          <cell r="B2" t="str">
            <v>(Millions of US$)</v>
          </cell>
        </row>
        <row r="4">
          <cell r="K4" t="str">
            <v xml:space="preserve">             Fiscal year ending September 30</v>
          </cell>
        </row>
        <row r="5">
          <cell r="D5" t="str">
            <v>1992</v>
          </cell>
          <cell r="E5" t="str">
            <v>1993</v>
          </cell>
          <cell r="F5">
            <v>1994</v>
          </cell>
          <cell r="G5" t="str">
            <v>Q1-95</v>
          </cell>
          <cell r="H5" t="str">
            <v>Q2-95</v>
          </cell>
          <cell r="I5" t="str">
            <v>Q3-95</v>
          </cell>
          <cell r="J5" t="str">
            <v>Q4-95</v>
          </cell>
          <cell r="K5">
            <v>1995</v>
          </cell>
          <cell r="L5" t="str">
            <v>Q1-96</v>
          </cell>
          <cell r="M5" t="str">
            <v>Q2-96</v>
          </cell>
          <cell r="N5" t="str">
            <v>Q3-96</v>
          </cell>
        </row>
        <row r="8">
          <cell r="B8" t="str">
            <v>Total  Export. 2/</v>
          </cell>
          <cell r="D8">
            <v>118.40000000000002</v>
          </cell>
          <cell r="E8">
            <v>130.77000000000001</v>
          </cell>
          <cell r="F8">
            <v>107.82</v>
          </cell>
          <cell r="G8">
            <v>23.85</v>
          </cell>
          <cell r="H8">
            <v>31.04</v>
          </cell>
          <cell r="I8">
            <v>51.08</v>
          </cell>
          <cell r="J8">
            <v>46.84</v>
          </cell>
          <cell r="K8">
            <v>152.81</v>
          </cell>
          <cell r="L8">
            <v>35.31</v>
          </cell>
          <cell r="M8">
            <v>36.75</v>
          </cell>
          <cell r="N8">
            <v>42.61</v>
          </cell>
        </row>
        <row r="9">
          <cell r="E9">
            <v>130.76999999999998</v>
          </cell>
          <cell r="F9">
            <v>107.82</v>
          </cell>
        </row>
        <row r="10">
          <cell r="B10" t="str">
            <v>Total 1/</v>
          </cell>
          <cell r="D10">
            <v>73.40000000000002</v>
          </cell>
          <cell r="E10">
            <v>80.27000000000001</v>
          </cell>
          <cell r="F10">
            <v>60.29</v>
          </cell>
          <cell r="G10">
            <v>20.950000000000003</v>
          </cell>
          <cell r="H10">
            <v>22.639999999999997</v>
          </cell>
          <cell r="I10">
            <v>31.970000000000002</v>
          </cell>
          <cell r="J10">
            <v>28.25</v>
          </cell>
          <cell r="K10">
            <v>103.81</v>
          </cell>
          <cell r="L10">
            <v>21.39</v>
          </cell>
          <cell r="M10">
            <v>24.14</v>
          </cell>
          <cell r="N10">
            <v>26.38</v>
          </cell>
        </row>
        <row r="11">
          <cell r="B11" t="str">
            <v>Café</v>
          </cell>
          <cell r="D11">
            <v>10.210000000000001</v>
          </cell>
          <cell r="E11">
            <v>9.27</v>
          </cell>
          <cell r="F11">
            <v>6.99</v>
          </cell>
          <cell r="G11">
            <v>11.82</v>
          </cell>
          <cell r="H11">
            <v>5.84</v>
          </cell>
          <cell r="I11">
            <v>4.3</v>
          </cell>
          <cell r="J11">
            <v>3.37</v>
          </cell>
          <cell r="K11">
            <v>25.330000000000002</v>
          </cell>
          <cell r="L11">
            <v>6.79</v>
          </cell>
          <cell r="M11">
            <v>6.16</v>
          </cell>
          <cell r="N11">
            <v>4.72</v>
          </cell>
        </row>
        <row r="12">
          <cell r="B12" t="str">
            <v>Cacao</v>
          </cell>
          <cell r="D12">
            <v>2.1800000000000002</v>
          </cell>
          <cell r="E12">
            <v>1.34</v>
          </cell>
          <cell r="F12">
            <v>1.75</v>
          </cell>
          <cell r="G12">
            <v>0.57999999999999996</v>
          </cell>
          <cell r="H12">
            <v>2.2599999999999998</v>
          </cell>
          <cell r="I12">
            <v>0.54</v>
          </cell>
          <cell r="J12">
            <v>2.31</v>
          </cell>
          <cell r="K12">
            <v>5.6899999999999995</v>
          </cell>
          <cell r="L12">
            <v>0.56000000000000005</v>
          </cell>
          <cell r="M12">
            <v>1.1100000000000001</v>
          </cell>
          <cell r="N12">
            <v>0.51</v>
          </cell>
        </row>
        <row r="13">
          <cell r="B13" t="str">
            <v>Huiles essentielles</v>
          </cell>
          <cell r="D13">
            <v>4.03</v>
          </cell>
          <cell r="E13">
            <v>2.46</v>
          </cell>
          <cell r="F13">
            <v>0.94</v>
          </cell>
          <cell r="G13">
            <v>2.0499999999999998</v>
          </cell>
          <cell r="H13">
            <v>2.42</v>
          </cell>
          <cell r="I13">
            <v>2.82</v>
          </cell>
          <cell r="J13">
            <v>3.38</v>
          </cell>
          <cell r="K13">
            <v>10.669999999999998</v>
          </cell>
          <cell r="L13">
            <v>1.01</v>
          </cell>
          <cell r="M13">
            <v>2.2799999999999998</v>
          </cell>
          <cell r="N13">
            <v>1.06</v>
          </cell>
        </row>
        <row r="14">
          <cell r="B14" t="str">
            <v>Pite et ficelles</v>
          </cell>
          <cell r="D14">
            <v>1.7</v>
          </cell>
          <cell r="E14">
            <v>2.12</v>
          </cell>
          <cell r="F14">
            <v>1.42</v>
          </cell>
          <cell r="G14">
            <v>0.15</v>
          </cell>
          <cell r="H14">
            <v>0.28000000000000003</v>
          </cell>
          <cell r="I14">
            <v>0.28999999999999998</v>
          </cell>
          <cell r="J14">
            <v>0.15</v>
          </cell>
          <cell r="K14">
            <v>0.87</v>
          </cell>
          <cell r="L14">
            <v>7.0000000000000007E-2</v>
          </cell>
          <cell r="M14">
            <v>0.18</v>
          </cell>
          <cell r="N14">
            <v>0.06</v>
          </cell>
        </row>
        <row r="15">
          <cell r="B15" t="str">
            <v>Sucre/Mélasse</v>
          </cell>
          <cell r="D15">
            <v>0</v>
          </cell>
          <cell r="E15">
            <v>0</v>
          </cell>
          <cell r="F15">
            <v>0</v>
          </cell>
          <cell r="K15">
            <v>0</v>
          </cell>
        </row>
        <row r="16">
          <cell r="B16" t="str">
            <v>Mangue</v>
          </cell>
          <cell r="D16">
            <v>0</v>
          </cell>
          <cell r="E16">
            <v>0</v>
          </cell>
          <cell r="F16">
            <v>0</v>
          </cell>
          <cell r="G16">
            <v>0.14000000000000001</v>
          </cell>
          <cell r="H16">
            <v>0.84</v>
          </cell>
          <cell r="I16">
            <v>3.8</v>
          </cell>
          <cell r="J16">
            <v>2.2599999999999998</v>
          </cell>
          <cell r="K16">
            <v>7.0399999999999991</v>
          </cell>
          <cell r="L16">
            <v>0.1</v>
          </cell>
          <cell r="M16">
            <v>0.6</v>
          </cell>
          <cell r="N16">
            <v>2.7</v>
          </cell>
        </row>
        <row r="17">
          <cell r="B17" t="str">
            <v>Autres produits primaires</v>
          </cell>
          <cell r="D17">
            <v>3.32</v>
          </cell>
          <cell r="E17">
            <v>6.06</v>
          </cell>
          <cell r="F17">
            <v>6.43</v>
          </cell>
          <cell r="G17">
            <v>1.23</v>
          </cell>
          <cell r="H17">
            <v>0.98</v>
          </cell>
          <cell r="I17">
            <v>2.83</v>
          </cell>
          <cell r="J17">
            <v>0.82</v>
          </cell>
          <cell r="K17">
            <v>5.86</v>
          </cell>
          <cell r="L17">
            <v>0.41</v>
          </cell>
          <cell r="M17">
            <v>0.32</v>
          </cell>
          <cell r="N17">
            <v>0.94</v>
          </cell>
        </row>
        <row r="18">
          <cell r="B18" t="str">
            <v>Petite industrie</v>
          </cell>
          <cell r="D18">
            <v>7.54</v>
          </cell>
          <cell r="E18">
            <v>7.08</v>
          </cell>
          <cell r="F18">
            <v>7.2</v>
          </cell>
          <cell r="G18">
            <v>1.58</v>
          </cell>
          <cell r="H18">
            <v>3.54</v>
          </cell>
          <cell r="I18">
            <v>3.46</v>
          </cell>
          <cell r="J18">
            <v>2.68</v>
          </cell>
          <cell r="K18">
            <v>11.26</v>
          </cell>
          <cell r="L18">
            <v>1.76</v>
          </cell>
          <cell r="M18">
            <v>3.41</v>
          </cell>
          <cell r="N18">
            <v>4.4800000000000004</v>
          </cell>
        </row>
        <row r="19">
          <cell r="B19" t="str">
            <v>Articles manufacturés</v>
          </cell>
          <cell r="D19">
            <v>39.200000000000003</v>
          </cell>
          <cell r="E19">
            <v>46.76</v>
          </cell>
          <cell r="F19">
            <v>30.47</v>
          </cell>
          <cell r="G19">
            <v>1.78</v>
          </cell>
          <cell r="H19">
            <v>5.0999999999999996</v>
          </cell>
          <cell r="I19">
            <v>11.71</v>
          </cell>
          <cell r="J19">
            <v>11.41</v>
          </cell>
          <cell r="K19">
            <v>30</v>
          </cell>
          <cell r="L19">
            <v>8.9</v>
          </cell>
          <cell r="M19">
            <v>8.06</v>
          </cell>
          <cell r="N19">
            <v>10.38</v>
          </cell>
        </row>
        <row r="20">
          <cell r="B20" t="str">
            <v>Autres produits industriels</v>
          </cell>
          <cell r="D20">
            <v>2.04</v>
          </cell>
          <cell r="E20">
            <v>2.04</v>
          </cell>
          <cell r="F20">
            <v>1.65</v>
          </cell>
          <cell r="G20">
            <v>0.41</v>
          </cell>
          <cell r="H20">
            <v>0</v>
          </cell>
          <cell r="I20">
            <v>0.03</v>
          </cell>
          <cell r="J20">
            <v>0.04</v>
          </cell>
          <cell r="K20">
            <v>0.47999999999999993</v>
          </cell>
          <cell r="L20">
            <v>0.13</v>
          </cell>
          <cell r="M20">
            <v>7.0000000000000007E-2</v>
          </cell>
          <cell r="N20">
            <v>0.08</v>
          </cell>
        </row>
        <row r="22">
          <cell r="B22" t="str">
            <v>Ajustement pour évaluation</v>
          </cell>
          <cell r="D22">
            <v>3.18</v>
          </cell>
          <cell r="E22">
            <v>3.14</v>
          </cell>
          <cell r="F22">
            <v>3.44</v>
          </cell>
          <cell r="G22">
            <v>1.21</v>
          </cell>
          <cell r="H22">
            <v>1.38</v>
          </cell>
          <cell r="I22">
            <v>2.19</v>
          </cell>
          <cell r="J22">
            <v>1.83</v>
          </cell>
          <cell r="K22">
            <v>6.6099999999999994</v>
          </cell>
          <cell r="L22">
            <v>1.66</v>
          </cell>
          <cell r="M22">
            <v>1.95</v>
          </cell>
          <cell r="N22">
            <v>1.45</v>
          </cell>
        </row>
        <row r="23">
          <cell r="B23" t="str">
            <v xml:space="preserve">    check: 8.6 %</v>
          </cell>
        </row>
        <row r="24">
          <cell r="B24" t="str">
            <v xml:space="preserve">Ajustement pour classification </v>
          </cell>
          <cell r="D24">
            <v>45</v>
          </cell>
          <cell r="E24">
            <v>50.5</v>
          </cell>
          <cell r="F24">
            <v>47.53</v>
          </cell>
          <cell r="G24">
            <v>2.9</v>
          </cell>
          <cell r="H24">
            <v>8.4</v>
          </cell>
          <cell r="I24">
            <v>19.11</v>
          </cell>
          <cell r="J24">
            <v>18.59</v>
          </cell>
          <cell r="K24">
            <v>49</v>
          </cell>
          <cell r="L24">
            <v>13.92</v>
          </cell>
          <cell r="M24">
            <v>12.61</v>
          </cell>
          <cell r="N24">
            <v>16.23</v>
          </cell>
        </row>
        <row r="25">
          <cell r="B25" t="str">
            <v xml:space="preserve">    check: 61 %</v>
          </cell>
        </row>
        <row r="27">
          <cell r="B27" t="str">
            <v>CPI inflation</v>
          </cell>
        </row>
        <row r="28">
          <cell r="B28" t="str">
            <v>Real GDP growth</v>
          </cell>
        </row>
        <row r="29">
          <cell r="B29" t="str">
            <v>Nominal GDP growth (in US$)</v>
          </cell>
        </row>
        <row r="30">
          <cell r="B30" t="str">
            <v>Real GDP Growth- USA</v>
          </cell>
        </row>
        <row r="31">
          <cell r="B31" t="str">
            <v>Demand Growth in trading partners</v>
          </cell>
        </row>
        <row r="32">
          <cell r="B32" t="str">
            <v>Coffee prices</v>
          </cell>
        </row>
        <row r="33">
          <cell r="B33" t="str">
            <v>Cacao prices</v>
          </cell>
        </row>
        <row r="34">
          <cell r="B34" t="str">
            <v>Export Deflator</v>
          </cell>
        </row>
        <row r="35">
          <cell r="B35" t="str">
            <v>Assembly Sector</v>
          </cell>
        </row>
        <row r="36">
          <cell r="B36" t="str">
            <v>Sources : AGD - Département du Commerce  des  USA (site Internet pour les données de 96-97)</v>
          </cell>
        </row>
        <row r="37">
          <cell r="B37" t="str">
            <v xml:space="preserve">(P):  Données provisoires  </v>
          </cell>
        </row>
        <row r="38">
          <cell r="B38" t="str">
            <v>1/ Exportations totales  tenant compte de la valeur ajoutée des industries d'assemblage.</v>
          </cell>
        </row>
        <row r="39">
          <cell r="B39" t="str">
            <v>2/ Exportations brutes.</v>
          </cell>
        </row>
        <row r="41">
          <cell r="B41" t="str">
            <v>Assembly Exports</v>
          </cell>
        </row>
        <row r="42">
          <cell r="B42" t="str">
            <v>Assembly Exports/Total Exports</v>
          </cell>
        </row>
        <row r="43">
          <cell r="B43" t="str">
            <v>Table  : Haiti - Exports</v>
          </cell>
          <cell r="C43" t="str">
            <v>Tableau  : Haiti - Balance des Paiements, 1991-</v>
          </cell>
        </row>
        <row r="44">
          <cell r="B44" t="str">
            <v>(in percentage)</v>
          </cell>
          <cell r="C44" t="str">
            <v>(Millions de $ E.U.)</v>
          </cell>
        </row>
        <row r="46">
          <cell r="K46" t="str">
            <v xml:space="preserve">             Fiscal year ending September 30</v>
          </cell>
        </row>
        <row r="47">
          <cell r="D47" t="str">
            <v>1992</v>
          </cell>
          <cell r="E47" t="str">
            <v>1993</v>
          </cell>
          <cell r="F47">
            <v>1994</v>
          </cell>
          <cell r="K47">
            <v>1995</v>
          </cell>
        </row>
        <row r="49">
          <cell r="B49" t="str">
            <v>Total  Export. 2/</v>
          </cell>
          <cell r="K49" t="str">
            <v>Prel</v>
          </cell>
        </row>
        <row r="51">
          <cell r="B51" t="str">
            <v>Total 1/</v>
          </cell>
        </row>
        <row r="52">
          <cell r="B52" t="str">
            <v>Café</v>
          </cell>
        </row>
        <row r="53">
          <cell r="B53" t="str">
            <v>Cacao</v>
          </cell>
        </row>
        <row r="54">
          <cell r="B54" t="str">
            <v>Huiles essentielles</v>
          </cell>
        </row>
        <row r="55">
          <cell r="B55" t="str">
            <v>Pite et ficelles</v>
          </cell>
        </row>
        <row r="56">
          <cell r="B56" t="str">
            <v>Sucre/Mélasse</v>
          </cell>
        </row>
        <row r="57">
          <cell r="B57" t="str">
            <v>Mangue</v>
          </cell>
        </row>
        <row r="58">
          <cell r="B58" t="str">
            <v>Autres produits primaires</v>
          </cell>
        </row>
        <row r="59">
          <cell r="B59" t="str">
            <v>Petite industrie</v>
          </cell>
        </row>
        <row r="60">
          <cell r="B60" t="str">
            <v>Articles manufacturés</v>
          </cell>
        </row>
        <row r="61">
          <cell r="B61" t="str">
            <v>Autres produits industriels</v>
          </cell>
        </row>
        <row r="63">
          <cell r="B63" t="str">
            <v>Ajustement pour évaluation</v>
          </cell>
        </row>
        <row r="65">
          <cell r="B65" t="str">
            <v xml:space="preserve">Ajustement pour classification </v>
          </cell>
        </row>
        <row r="68">
          <cell r="B68" t="str">
            <v>Sources : AGD - Département du Commerce  des  USA (site Internet pour les données de 96-97)</v>
          </cell>
        </row>
        <row r="69">
          <cell r="B69" t="str">
            <v xml:space="preserve">(P):  Données provisoires  </v>
          </cell>
        </row>
        <row r="70">
          <cell r="B70" t="str">
            <v>1/ Exportations totales  tenant compte de la valeur ajoutée des industries d'assemblage.</v>
          </cell>
        </row>
        <row r="71">
          <cell r="B71" t="str">
            <v>2/ Exportations brutes.</v>
          </cell>
        </row>
      </sheetData>
      <sheetData sheetId="12" refreshError="1">
        <row r="2">
          <cell r="B2" t="str">
            <v>(Millions of US$)</v>
          </cell>
          <cell r="C2" t="str">
            <v>(Millions de $ E.U.)</v>
          </cell>
        </row>
        <row r="4">
          <cell r="L4" t="str">
            <v xml:space="preserve">             Fiscal year ending September 30</v>
          </cell>
        </row>
        <row r="5">
          <cell r="D5" t="str">
            <v>1991</v>
          </cell>
          <cell r="E5" t="str">
            <v>1992</v>
          </cell>
          <cell r="F5" t="str">
            <v>1993</v>
          </cell>
          <cell r="G5">
            <v>1994</v>
          </cell>
          <cell r="H5" t="str">
            <v>Q1-95</v>
          </cell>
          <cell r="I5" t="str">
            <v>Q2-95</v>
          </cell>
          <cell r="J5" t="str">
            <v>Q3-95</v>
          </cell>
          <cell r="K5" t="str">
            <v>Q4-95</v>
          </cell>
          <cell r="L5">
            <v>1995</v>
          </cell>
          <cell r="M5" t="str">
            <v>Q1-96</v>
          </cell>
          <cell r="N5" t="str">
            <v>Q2-96</v>
          </cell>
        </row>
        <row r="7">
          <cell r="C7" t="str">
            <v>adj factor</v>
          </cell>
        </row>
        <row r="8">
          <cell r="B8" t="str">
            <v>Total imports (f.o.b.)</v>
          </cell>
          <cell r="C8" t="str">
            <v>US imports</v>
          </cell>
          <cell r="D8">
            <v>367.82</v>
          </cell>
          <cell r="E8">
            <v>261.83739837398366</v>
          </cell>
          <cell r="F8">
            <v>330.31707317073165</v>
          </cell>
          <cell r="G8">
            <v>225.66666666666666</v>
          </cell>
          <cell r="H8">
            <v>127.51000000000002</v>
          </cell>
          <cell r="I8">
            <v>155.97000000000003</v>
          </cell>
          <cell r="J8">
            <v>178.85000000000002</v>
          </cell>
          <cell r="K8">
            <v>188.82000000000002</v>
          </cell>
          <cell r="L8">
            <v>651.15</v>
          </cell>
          <cell r="M8">
            <v>151.39999999999998</v>
          </cell>
          <cell r="N8">
            <v>148.47999999999999</v>
          </cell>
        </row>
        <row r="10">
          <cell r="B10" t="str">
            <v>(less freight and insurance)</v>
          </cell>
          <cell r="E10">
            <v>-60.222601626016257</v>
          </cell>
          <cell r="F10">
            <v>-75.972926829268289</v>
          </cell>
          <cell r="G10">
            <v>-51.903333333333336</v>
          </cell>
          <cell r="H10">
            <v>-9.6</v>
          </cell>
          <cell r="I10">
            <v>-11.7</v>
          </cell>
          <cell r="J10">
            <v>-13.5</v>
          </cell>
          <cell r="K10">
            <v>-14.2</v>
          </cell>
          <cell r="L10">
            <v>-49</v>
          </cell>
          <cell r="M10">
            <v>-11.39</v>
          </cell>
          <cell r="N10">
            <v>-11.18</v>
          </cell>
        </row>
        <row r="12">
          <cell r="B12" t="str">
            <v>Total imports (c.i.f.)</v>
          </cell>
          <cell r="E12">
            <v>278.30999999999995</v>
          </cell>
          <cell r="F12">
            <v>355.28999999999996</v>
          </cell>
          <cell r="G12">
            <v>251.57</v>
          </cell>
          <cell r="H12">
            <v>137.11000000000001</v>
          </cell>
          <cell r="I12">
            <v>167.67000000000002</v>
          </cell>
          <cell r="J12">
            <v>192.35000000000002</v>
          </cell>
          <cell r="K12">
            <v>203.02</v>
          </cell>
          <cell r="L12">
            <v>700.15</v>
          </cell>
          <cell r="M12">
            <v>162.79</v>
          </cell>
          <cell r="N12">
            <v>159.66</v>
          </cell>
        </row>
        <row r="13">
          <cell r="B13" t="str">
            <v>Food products</v>
          </cell>
          <cell r="C13">
            <v>0.63</v>
          </cell>
          <cell r="E13">
            <v>79.23</v>
          </cell>
          <cell r="F13">
            <v>96.39</v>
          </cell>
          <cell r="G13">
            <v>67.010000000000005</v>
          </cell>
          <cell r="H13">
            <v>56.9</v>
          </cell>
          <cell r="I13">
            <v>60.82</v>
          </cell>
          <cell r="J13">
            <v>44.94</v>
          </cell>
          <cell r="K13">
            <v>48.08</v>
          </cell>
          <cell r="L13">
            <v>210.74</v>
          </cell>
          <cell r="M13">
            <v>38.61</v>
          </cell>
          <cell r="N13">
            <v>53.21</v>
          </cell>
        </row>
        <row r="14">
          <cell r="B14" t="str">
            <v>Beverages and tobacco</v>
          </cell>
          <cell r="C14">
            <v>0.25</v>
          </cell>
          <cell r="E14">
            <v>4.26</v>
          </cell>
          <cell r="F14">
            <v>4.9400000000000004</v>
          </cell>
          <cell r="G14">
            <v>1.72</v>
          </cell>
          <cell r="H14">
            <v>0.92</v>
          </cell>
          <cell r="I14">
            <v>3.2</v>
          </cell>
          <cell r="J14">
            <v>2.64</v>
          </cell>
          <cell r="K14">
            <v>1.44</v>
          </cell>
          <cell r="L14">
            <v>8.1999999999999993</v>
          </cell>
          <cell r="M14">
            <v>2.5099999999999998</v>
          </cell>
          <cell r="N14">
            <v>3.07</v>
          </cell>
        </row>
        <row r="15">
          <cell r="B15" t="str">
            <v>Non-edible raw materials</v>
          </cell>
          <cell r="C15">
            <v>0.9</v>
          </cell>
          <cell r="E15">
            <v>1.73</v>
          </cell>
          <cell r="F15">
            <v>3.96</v>
          </cell>
          <cell r="G15">
            <v>2.48</v>
          </cell>
          <cell r="H15">
            <v>2.64</v>
          </cell>
          <cell r="I15">
            <v>5.49</v>
          </cell>
          <cell r="J15">
            <v>4.8</v>
          </cell>
          <cell r="K15">
            <v>5.45</v>
          </cell>
          <cell r="L15">
            <v>18.38</v>
          </cell>
          <cell r="M15">
            <v>3.44</v>
          </cell>
          <cell r="N15">
            <v>1.29</v>
          </cell>
        </row>
        <row r="16">
          <cell r="B16" t="str">
            <v>Fuels</v>
          </cell>
          <cell r="E16">
            <v>61.21</v>
          </cell>
          <cell r="F16">
            <v>70.709999999999994</v>
          </cell>
          <cell r="G16">
            <v>46.24</v>
          </cell>
          <cell r="H16">
            <v>11.36</v>
          </cell>
          <cell r="I16">
            <v>16.45</v>
          </cell>
          <cell r="J16">
            <v>22.78</v>
          </cell>
          <cell r="K16">
            <v>23.14</v>
          </cell>
          <cell r="L16">
            <v>73.73</v>
          </cell>
          <cell r="M16">
            <v>16.73</v>
          </cell>
          <cell r="N16">
            <v>23.45</v>
          </cell>
        </row>
        <row r="17">
          <cell r="B17" t="str">
            <v>Fats and oils</v>
          </cell>
          <cell r="C17">
            <v>0.9</v>
          </cell>
          <cell r="E17">
            <v>47.83</v>
          </cell>
          <cell r="F17">
            <v>64.03</v>
          </cell>
          <cell r="G17">
            <v>59.87</v>
          </cell>
          <cell r="H17">
            <v>7.53</v>
          </cell>
          <cell r="I17">
            <v>13.37</v>
          </cell>
          <cell r="J17">
            <v>13.55</v>
          </cell>
          <cell r="K17">
            <v>18.91</v>
          </cell>
          <cell r="L17">
            <v>53.36</v>
          </cell>
          <cell r="M17">
            <v>14.44</v>
          </cell>
          <cell r="N17">
            <v>18.14</v>
          </cell>
        </row>
        <row r="18">
          <cell r="B18" t="str">
            <v>Chemical products</v>
          </cell>
          <cell r="C18">
            <v>0.4</v>
          </cell>
          <cell r="E18">
            <v>22.18</v>
          </cell>
          <cell r="F18">
            <v>34.36</v>
          </cell>
          <cell r="G18">
            <v>16.48</v>
          </cell>
          <cell r="H18">
            <v>7.12</v>
          </cell>
          <cell r="I18">
            <v>9</v>
          </cell>
          <cell r="J18">
            <v>10.86</v>
          </cell>
          <cell r="K18">
            <v>14.03</v>
          </cell>
          <cell r="L18">
            <v>41.01</v>
          </cell>
          <cell r="M18">
            <v>16.18</v>
          </cell>
          <cell r="N18">
            <v>11.57</v>
          </cell>
        </row>
        <row r="19">
          <cell r="B19" t="str">
            <v>Manufactured articles</v>
          </cell>
          <cell r="C19">
            <v>0.75</v>
          </cell>
          <cell r="E19">
            <v>36.630000000000003</v>
          </cell>
          <cell r="F19">
            <v>51.09</v>
          </cell>
          <cell r="G19">
            <v>30.68</v>
          </cell>
          <cell r="H19">
            <v>11</v>
          </cell>
          <cell r="I19">
            <v>18.579999999999998</v>
          </cell>
          <cell r="J19">
            <v>29.05</v>
          </cell>
          <cell r="K19">
            <v>32.06</v>
          </cell>
          <cell r="L19">
            <v>90.69</v>
          </cell>
          <cell r="M19">
            <v>33.32</v>
          </cell>
          <cell r="N19">
            <v>14.28</v>
          </cell>
        </row>
        <row r="20">
          <cell r="B20" t="str">
            <v>Machinery and transport materials</v>
          </cell>
          <cell r="C20">
            <v>0.5</v>
          </cell>
          <cell r="E20">
            <v>18.22</v>
          </cell>
          <cell r="F20">
            <v>21.53</v>
          </cell>
          <cell r="G20">
            <v>15.45</v>
          </cell>
          <cell r="H20">
            <v>17.91</v>
          </cell>
          <cell r="I20">
            <v>19.96</v>
          </cell>
          <cell r="J20">
            <v>34.67</v>
          </cell>
          <cell r="K20">
            <v>36.46</v>
          </cell>
          <cell r="L20">
            <v>109</v>
          </cell>
          <cell r="M20">
            <v>32.700000000000003</v>
          </cell>
          <cell r="N20">
            <v>30.1</v>
          </cell>
        </row>
        <row r="21">
          <cell r="B21" t="str">
            <v>Other manufactured articles</v>
          </cell>
          <cell r="C21">
            <v>0.7</v>
          </cell>
          <cell r="E21">
            <v>5.82</v>
          </cell>
          <cell r="F21">
            <v>8.2799999999999994</v>
          </cell>
          <cell r="G21">
            <v>11.64</v>
          </cell>
          <cell r="H21">
            <v>8.01</v>
          </cell>
          <cell r="I21">
            <v>7.78</v>
          </cell>
          <cell r="J21">
            <v>13.9</v>
          </cell>
          <cell r="K21">
            <v>9.61</v>
          </cell>
          <cell r="L21">
            <v>39.299999999999997</v>
          </cell>
          <cell r="M21">
            <v>4.2300000000000004</v>
          </cell>
          <cell r="N21">
            <v>3.97</v>
          </cell>
        </row>
        <row r="22">
          <cell r="B22" t="str">
            <v>Other</v>
          </cell>
          <cell r="C22">
            <v>0.9</v>
          </cell>
          <cell r="E22">
            <v>1.2</v>
          </cell>
          <cell r="F22" t="str">
            <v xml:space="preserve">          -</v>
          </cell>
          <cell r="G22" t="str">
            <v xml:space="preserve">          -</v>
          </cell>
          <cell r="H22">
            <v>13.72</v>
          </cell>
          <cell r="I22">
            <v>13.02</v>
          </cell>
          <cell r="J22">
            <v>15.16</v>
          </cell>
          <cell r="K22">
            <v>13.84</v>
          </cell>
          <cell r="L22">
            <v>55.740000000000009</v>
          </cell>
          <cell r="M22">
            <v>0.63</v>
          </cell>
          <cell r="N22">
            <v>0.57999999999999996</v>
          </cell>
        </row>
        <row r="24">
          <cell r="B24" t="str">
            <v>Adjustments for classification</v>
          </cell>
          <cell r="E24">
            <v>43.75</v>
          </cell>
          <cell r="F24">
            <v>51</v>
          </cell>
          <cell r="G24">
            <v>26</v>
          </cell>
        </row>
        <row r="28">
          <cell r="B28" t="str">
            <v>Non-oil imports (c.i.f.)</v>
          </cell>
        </row>
        <row r="29">
          <cell r="B29" t="str">
            <v>Real GDP growth rate</v>
          </cell>
        </row>
        <row r="30">
          <cell r="B30" t="str">
            <v>Import Deflator</v>
          </cell>
        </row>
        <row r="31">
          <cell r="B31" t="str">
            <v>Freight/Imports CIF (check)</v>
          </cell>
          <cell r="E31">
            <v>-0.2163867688046289</v>
          </cell>
          <cell r="F31">
            <v>-0.21383356365016831</v>
          </cell>
          <cell r="G31">
            <v>-0.20631765843834057</v>
          </cell>
          <cell r="H31">
            <v>-7.0016774852308353E-2</v>
          </cell>
          <cell r="I31">
            <v>-6.9779924852388611E-2</v>
          </cell>
          <cell r="J31">
            <v>-7.0184559396932661E-2</v>
          </cell>
          <cell r="K31">
            <v>-6.9943847896758934E-2</v>
          </cell>
          <cell r="L31">
            <v>-6.9985003213597088E-2</v>
          </cell>
          <cell r="M31">
            <v>-6.9967442717611655E-2</v>
          </cell>
          <cell r="N31">
            <v>-7.0023800576224482E-2</v>
          </cell>
        </row>
        <row r="32">
          <cell r="B32" t="str">
            <v>Petrol spot price (WEO)</v>
          </cell>
        </row>
        <row r="33">
          <cell r="B33" t="str">
            <v>Growth rate of imports</v>
          </cell>
        </row>
        <row r="34">
          <cell r="B34" t="str">
            <v>Value of petroleum products (in millions of US$)</v>
          </cell>
        </row>
        <row r="35">
          <cell r="B35" t="str">
            <v>Volume (in thousands of barrels)</v>
          </cell>
        </row>
        <row r="36">
          <cell r="B36" t="str">
            <v>Haiti mix price supplement (per barrel)</v>
          </cell>
        </row>
        <row r="37">
          <cell r="B37" t="str">
            <v>Imputed Value</v>
          </cell>
        </row>
        <row r="39">
          <cell r="B39" t="str">
            <v>External Financing</v>
          </cell>
        </row>
        <row r="40">
          <cell r="B40" t="str">
            <v>External Financing to Imports</v>
          </cell>
        </row>
        <row r="42">
          <cell r="B42" t="str">
            <v>Table  : Haiti - Growth of imports</v>
          </cell>
          <cell r="C42" t="str">
            <v>Tableau  : Haiti - Croissance des importations</v>
          </cell>
        </row>
        <row r="43">
          <cell r="B43" t="str">
            <v>(in percentage)</v>
          </cell>
        </row>
        <row r="45">
          <cell r="L45" t="str">
            <v xml:space="preserve">             Fiscal year ending September 30</v>
          </cell>
        </row>
        <row r="46">
          <cell r="D46" t="str">
            <v>1991</v>
          </cell>
          <cell r="E46" t="str">
            <v>1992</v>
          </cell>
          <cell r="F46" t="str">
            <v>1993</v>
          </cell>
          <cell r="G46">
            <v>1994</v>
          </cell>
          <cell r="L46">
            <v>1995</v>
          </cell>
        </row>
        <row r="48">
          <cell r="B48" t="str">
            <v>Total imports</v>
          </cell>
          <cell r="L48">
            <v>1.885450516986706</v>
          </cell>
        </row>
        <row r="50">
          <cell r="B50" t="str">
            <v>(less freight and insurance)</v>
          </cell>
          <cell r="L50">
            <v>-5.5937319375762629E-2</v>
          </cell>
        </row>
        <row r="52">
          <cell r="B52" t="str">
            <v>Total imports (c.i.f.)</v>
          </cell>
          <cell r="L52">
            <v>1.7831219938784435</v>
          </cell>
        </row>
        <row r="53">
          <cell r="B53" t="str">
            <v>Food products</v>
          </cell>
          <cell r="L53">
            <v>2.1449037457095956</v>
          </cell>
        </row>
        <row r="54">
          <cell r="B54" t="str">
            <v>Beverages and tobacco</v>
          </cell>
          <cell r="L54">
            <v>3.7674418604651159</v>
          </cell>
        </row>
        <row r="55">
          <cell r="B55" t="str">
            <v>Non-edible raw materials</v>
          </cell>
          <cell r="L55">
            <v>6.411290322580645</v>
          </cell>
        </row>
        <row r="56">
          <cell r="B56" t="str">
            <v>Fuels</v>
          </cell>
          <cell r="L56">
            <v>0.5945069204152249</v>
          </cell>
        </row>
        <row r="57">
          <cell r="B57" t="str">
            <v>Fats and oils</v>
          </cell>
          <cell r="L57">
            <v>-0.10873559378653752</v>
          </cell>
        </row>
        <row r="58">
          <cell r="B58" t="str">
            <v>Chemical products</v>
          </cell>
        </row>
        <row r="59">
          <cell r="B59" t="str">
            <v>Manufactured articles</v>
          </cell>
        </row>
        <row r="60">
          <cell r="B60" t="str">
            <v>Machinery and transport materials</v>
          </cell>
        </row>
        <row r="61">
          <cell r="B61" t="str">
            <v>Other manufactured articles</v>
          </cell>
        </row>
        <row r="62">
          <cell r="B62" t="str">
            <v>Other</v>
          </cell>
        </row>
        <row r="64">
          <cell r="B64" t="str">
            <v>Adjustments for classification</v>
          </cell>
        </row>
        <row r="68">
          <cell r="B68" t="str">
            <v>Memorandum:</v>
          </cell>
        </row>
        <row r="69">
          <cell r="B69" t="str">
            <v>Petroleum imports (from BRH table)</v>
          </cell>
        </row>
        <row r="70">
          <cell r="B70" t="str">
            <v xml:space="preserve">   Volume (thousands of barrels)</v>
          </cell>
          <cell r="E70">
            <v>1726.4</v>
          </cell>
          <cell r="F70">
            <v>1651.3</v>
          </cell>
          <cell r="G70">
            <v>1220.9000000000001</v>
          </cell>
        </row>
        <row r="71">
          <cell r="B71" t="str">
            <v xml:space="preserve">   Value (c.i.f. US$ m)</v>
          </cell>
          <cell r="E71">
            <v>58.616099999999996</v>
          </cell>
          <cell r="F71">
            <v>58.7789</v>
          </cell>
          <cell r="G71">
            <v>43.330599999999997</v>
          </cell>
        </row>
        <row r="72">
          <cell r="B72" t="str">
            <v xml:space="preserve">  Petroleum spot price (WEO calendar year)</v>
          </cell>
        </row>
      </sheetData>
      <sheetData sheetId="13" refreshError="1">
        <row r="2">
          <cell r="B2" t="str">
            <v>(Millions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  <cell r="K4">
            <v>1994</v>
          </cell>
          <cell r="L4">
            <v>1995</v>
          </cell>
          <cell r="M4">
            <v>1996</v>
          </cell>
          <cell r="N4">
            <v>1997</v>
          </cell>
        </row>
        <row r="7">
          <cell r="B7" t="str">
            <v>Services</v>
          </cell>
        </row>
        <row r="9">
          <cell r="B9" t="str">
            <v xml:space="preserve">   Services (net)</v>
          </cell>
          <cell r="C9">
            <v>-53.099999999999994</v>
          </cell>
          <cell r="D9">
            <v>236.7</v>
          </cell>
          <cell r="E9">
            <v>-9.6999999999999886</v>
          </cell>
          <cell r="F9">
            <v>-56.000000000000007</v>
          </cell>
          <cell r="G9">
            <v>-85.300000000000011</v>
          </cell>
          <cell r="H9" t="e">
            <v>#NULL!</v>
          </cell>
          <cell r="I9">
            <v>-40.702286626016253</v>
          </cell>
          <cell r="J9">
            <v>-36.701554829268289</v>
          </cell>
          <cell r="K9">
            <v>-32.113508133333326</v>
          </cell>
          <cell r="L9">
            <v>-66.86999999999999</v>
          </cell>
          <cell r="M9">
            <v>-28.189999999999998</v>
          </cell>
          <cell r="N9">
            <v>-2.7600000000000193</v>
          </cell>
        </row>
        <row r="10">
          <cell r="B10" t="str">
            <v xml:space="preserve">     Receipts</v>
          </cell>
          <cell r="C10">
            <v>101.4</v>
          </cell>
          <cell r="D10">
            <v>110.3</v>
          </cell>
          <cell r="E10">
            <v>110.5</v>
          </cell>
          <cell r="F10">
            <v>59.1</v>
          </cell>
          <cell r="G10">
            <v>52.1</v>
          </cell>
          <cell r="H10" t="e">
            <v>#NULL!</v>
          </cell>
          <cell r="I10">
            <v>29.46</v>
          </cell>
          <cell r="J10">
            <v>23.08</v>
          </cell>
          <cell r="K10">
            <v>22.69</v>
          </cell>
          <cell r="L10">
            <v>74.11</v>
          </cell>
          <cell r="M10">
            <v>159.4</v>
          </cell>
          <cell r="N10">
            <v>173.67</v>
          </cell>
        </row>
        <row r="11">
          <cell r="B11" t="str">
            <v xml:space="preserve">        Transport</v>
          </cell>
          <cell r="C11">
            <v>7.4</v>
          </cell>
          <cell r="D11">
            <v>7.6</v>
          </cell>
          <cell r="E11">
            <v>10</v>
          </cell>
          <cell r="F11">
            <v>7</v>
          </cell>
          <cell r="G11">
            <v>8.9</v>
          </cell>
          <cell r="H11" t="e">
            <v>#NULL!</v>
          </cell>
        </row>
        <row r="12">
          <cell r="B12" t="str">
            <v xml:space="preserve">        Travel</v>
          </cell>
          <cell r="C12">
            <v>82</v>
          </cell>
          <cell r="D12">
            <v>90.3</v>
          </cell>
          <cell r="E12">
            <v>77</v>
          </cell>
          <cell r="F12">
            <v>37.200000000000003</v>
          </cell>
          <cell r="G12">
            <v>33.700000000000003</v>
          </cell>
          <cell r="H12">
            <v>83.77</v>
          </cell>
        </row>
        <row r="13">
          <cell r="B13" t="str">
            <v xml:space="preserve">        Telecommunication</v>
          </cell>
        </row>
        <row r="14">
          <cell r="B14" t="str">
            <v xml:space="preserve">        Other</v>
          </cell>
          <cell r="C14">
            <v>12</v>
          </cell>
          <cell r="D14">
            <v>12.4</v>
          </cell>
          <cell r="E14">
            <v>23.5</v>
          </cell>
          <cell r="F14">
            <v>14.9</v>
          </cell>
          <cell r="G14">
            <v>9.5</v>
          </cell>
          <cell r="H14">
            <v>7.44</v>
          </cell>
        </row>
        <row r="15">
          <cell r="B15" t="str">
            <v xml:space="preserve">     Payments</v>
          </cell>
          <cell r="C15">
            <v>-154.5</v>
          </cell>
          <cell r="D15">
            <v>126.4</v>
          </cell>
          <cell r="E15">
            <v>-120.19999999999999</v>
          </cell>
          <cell r="F15">
            <v>-115.10000000000001</v>
          </cell>
          <cell r="G15">
            <v>-137.4</v>
          </cell>
          <cell r="H15" t="e">
            <v>#NULL!</v>
          </cell>
          <cell r="I15">
            <v>-70.162286626016254</v>
          </cell>
          <cell r="J15">
            <v>-59.781554829268288</v>
          </cell>
          <cell r="K15">
            <v>-54.803508133333324</v>
          </cell>
          <cell r="L15">
            <v>-140.97999999999999</v>
          </cell>
          <cell r="M15">
            <v>-187.59</v>
          </cell>
          <cell r="N15">
            <v>-176.43</v>
          </cell>
        </row>
        <row r="16">
          <cell r="B16" t="str">
            <v xml:space="preserve">        Freight and Insurance</v>
          </cell>
          <cell r="C16">
            <v>-47.9</v>
          </cell>
          <cell r="D16">
            <v>49.2</v>
          </cell>
          <cell r="E16">
            <v>-44.9</v>
          </cell>
          <cell r="F16">
            <v>-44.2</v>
          </cell>
          <cell r="G16">
            <v>-66.400000000000006</v>
          </cell>
          <cell r="H16" t="e">
            <v>#NULL!</v>
          </cell>
          <cell r="I16">
            <v>-60.222601626016257</v>
          </cell>
          <cell r="J16">
            <v>-75.972926829268289</v>
          </cell>
          <cell r="K16">
            <v>-51.903333333333336</v>
          </cell>
          <cell r="L16">
            <v>-49</v>
          </cell>
          <cell r="M16">
            <v>-48.15</v>
          </cell>
          <cell r="N16">
            <v>-52.940000000000005</v>
          </cell>
        </row>
        <row r="17">
          <cell r="B17" t="str">
            <v xml:space="preserve">        Travel</v>
          </cell>
          <cell r="C17">
            <v>-30.6</v>
          </cell>
          <cell r="D17">
            <v>35.200000000000003</v>
          </cell>
          <cell r="E17">
            <v>-40.9</v>
          </cell>
          <cell r="F17">
            <v>-38.1</v>
          </cell>
          <cell r="G17">
            <v>-34</v>
          </cell>
          <cell r="H17" t="e">
            <v>#NULL!</v>
          </cell>
        </row>
        <row r="18">
          <cell r="B18" t="str">
            <v>Other</v>
          </cell>
        </row>
        <row r="19">
          <cell r="B19" t="str">
            <v xml:space="preserve">        Telecommunication</v>
          </cell>
          <cell r="C19">
            <v>-36.5</v>
          </cell>
          <cell r="D19">
            <v>42</v>
          </cell>
          <cell r="E19">
            <v>-34.4</v>
          </cell>
          <cell r="F19">
            <v>-32.799999999999997</v>
          </cell>
          <cell r="G19">
            <v>-37</v>
          </cell>
          <cell r="H19">
            <v>-42.72</v>
          </cell>
        </row>
        <row r="20">
          <cell r="B20" t="str">
            <v xml:space="preserve">        Other</v>
          </cell>
          <cell r="C20">
            <v>-39.5</v>
          </cell>
          <cell r="H20">
            <v>-63.91</v>
          </cell>
          <cell r="K20">
            <v>-2.9001747999999878</v>
          </cell>
          <cell r="L20">
            <v>-91.97999999999999</v>
          </cell>
          <cell r="M20">
            <v>-139.44</v>
          </cell>
          <cell r="N20">
            <v>-123.49000000000001</v>
          </cell>
        </row>
        <row r="22">
          <cell r="B22" t="str">
            <v>BRH figure for F&amp;I</v>
          </cell>
          <cell r="H22">
            <v>-67.290000000000006</v>
          </cell>
          <cell r="I22">
            <v>-65.820315000000008</v>
          </cell>
          <cell r="J22">
            <v>-94.791371999999996</v>
          </cell>
          <cell r="K22">
            <v>-80.089825200000007</v>
          </cell>
          <cell r="L22">
            <v>-182.99820550000001</v>
          </cell>
          <cell r="M22">
            <v>-189.26550369</v>
          </cell>
          <cell r="N22">
            <v>-196.61</v>
          </cell>
        </row>
        <row r="23">
          <cell r="B23" t="str">
            <v>Adjustment to F&amp;I for overestimates</v>
          </cell>
          <cell r="H23" t="e">
            <v>#NULL!</v>
          </cell>
          <cell r="I23">
            <v>5.5977133739837512</v>
          </cell>
          <cell r="J23">
            <v>18.818445170731707</v>
          </cell>
          <cell r="K23">
            <v>28.186491866666671</v>
          </cell>
          <cell r="L23">
            <v>163.99820550000001</v>
          </cell>
          <cell r="M23">
            <v>196.11550369</v>
          </cell>
          <cell r="N23">
            <v>195.67000000000002</v>
          </cell>
        </row>
        <row r="24">
          <cell r="B24" t="str">
            <v xml:space="preserve">     Payments (before adj to F&amp;I)</v>
          </cell>
          <cell r="H24">
            <v>-206.65</v>
          </cell>
          <cell r="I24">
            <v>-75.760000000000005</v>
          </cell>
          <cell r="J24">
            <v>-78.599999999999994</v>
          </cell>
          <cell r="K24">
            <v>-82.99</v>
          </cell>
          <cell r="L24">
            <v>-284.51</v>
          </cell>
          <cell r="M24">
            <v>-328.59</v>
          </cell>
          <cell r="N24">
            <v>-331.45</v>
          </cell>
        </row>
        <row r="25">
          <cell r="B25" t="str">
            <v>BRH</v>
          </cell>
        </row>
        <row r="26">
          <cell r="B26" t="str">
            <v>Services (net)</v>
          </cell>
          <cell r="K26">
            <v>-60.3</v>
          </cell>
          <cell r="L26">
            <v>-180.39999999999998</v>
          </cell>
          <cell r="M26">
            <v>-169.18999999999997</v>
          </cell>
          <cell r="N26">
            <v>-157.78</v>
          </cell>
        </row>
        <row r="27">
          <cell r="B27" t="str">
            <v>Credit</v>
          </cell>
          <cell r="K27">
            <v>22.69</v>
          </cell>
          <cell r="L27">
            <v>104.11</v>
          </cell>
          <cell r="M27">
            <v>159.4</v>
          </cell>
          <cell r="N27">
            <v>173.67</v>
          </cell>
        </row>
        <row r="28">
          <cell r="B28" t="str">
            <v>Debit</v>
          </cell>
          <cell r="K28">
            <v>-82.99</v>
          </cell>
          <cell r="L28">
            <v>-284.51</v>
          </cell>
          <cell r="M28">
            <v>-328.59</v>
          </cell>
          <cell r="N28">
            <v>-331.45</v>
          </cell>
        </row>
        <row r="32">
          <cell r="B32" t="str">
            <v>Transfers</v>
          </cell>
        </row>
        <row r="34">
          <cell r="B34" t="str">
            <v>Public transfers</v>
          </cell>
          <cell r="H34">
            <v>164.7</v>
          </cell>
          <cell r="I34">
            <v>85</v>
          </cell>
          <cell r="J34">
            <v>100</v>
          </cell>
          <cell r="K34">
            <v>113.3</v>
          </cell>
          <cell r="L34">
            <v>409.89863999999994</v>
          </cell>
          <cell r="M34">
            <v>293.13205709281959</v>
          </cell>
          <cell r="N34">
            <v>221.89</v>
          </cell>
        </row>
        <row r="35">
          <cell r="B35" t="str">
            <v xml:space="preserve">  Total aid disbursements (Source: WB)</v>
          </cell>
          <cell r="L35">
            <v>625.11863999999991</v>
          </cell>
          <cell r="M35">
            <v>414.60624649281959</v>
          </cell>
          <cell r="N35">
            <v>109.68999999999998</v>
          </cell>
        </row>
        <row r="36">
          <cell r="B36" t="str">
            <v xml:space="preserve">  of which: Loan disbursements</v>
          </cell>
          <cell r="L36">
            <v>148.41999999999999</v>
          </cell>
          <cell r="M36">
            <v>121.4741894</v>
          </cell>
          <cell r="N36">
            <v>112.2</v>
          </cell>
        </row>
        <row r="37">
          <cell r="B37" t="str">
            <v xml:space="preserve">                     Debt relief</v>
          </cell>
          <cell r="L37">
            <v>66.8</v>
          </cell>
        </row>
        <row r="39">
          <cell r="B39" t="str">
            <v>From BRH</v>
          </cell>
          <cell r="H39">
            <v>164.7</v>
          </cell>
          <cell r="I39">
            <v>93</v>
          </cell>
          <cell r="J39">
            <v>101.64</v>
          </cell>
        </row>
        <row r="40">
          <cell r="B40" t="str">
            <v>Current transfers</v>
          </cell>
          <cell r="K40">
            <v>163.69999999999999</v>
          </cell>
          <cell r="L40">
            <v>552.87</v>
          </cell>
          <cell r="M40">
            <v>462.52</v>
          </cell>
          <cell r="N40">
            <v>477.9</v>
          </cell>
        </row>
        <row r="42">
          <cell r="B42" t="str">
            <v>External Assistance</v>
          </cell>
          <cell r="K42">
            <v>112.14</v>
          </cell>
          <cell r="L42">
            <v>557.11</v>
          </cell>
          <cell r="M42">
            <v>377.45</v>
          </cell>
          <cell r="N42">
            <v>276.98009326776327</v>
          </cell>
        </row>
        <row r="43">
          <cell r="B43" t="str">
            <v xml:space="preserve">   Official grants (public transfers)</v>
          </cell>
          <cell r="K43">
            <v>112.14</v>
          </cell>
          <cell r="L43">
            <v>444.37</v>
          </cell>
          <cell r="M43">
            <v>310.52</v>
          </cell>
          <cell r="N43">
            <v>221.85009326776324</v>
          </cell>
        </row>
        <row r="44">
          <cell r="B44" t="str">
            <v xml:space="preserve">   Net loans</v>
          </cell>
          <cell r="L44">
            <v>112.74</v>
          </cell>
          <cell r="M44">
            <v>66.930000000000007</v>
          </cell>
          <cell r="N44">
            <v>55.13</v>
          </cell>
        </row>
        <row r="45">
          <cell r="B45" t="str">
            <v>Private transfers</v>
          </cell>
          <cell r="K45">
            <v>51.559999999999988</v>
          </cell>
          <cell r="L45">
            <v>108.5</v>
          </cell>
          <cell r="M45">
            <v>152</v>
          </cell>
          <cell r="N45">
            <v>256.04990673223676</v>
          </cell>
        </row>
        <row r="46">
          <cell r="B46" t="str">
            <v>Authorities' estimate</v>
          </cell>
          <cell r="M46">
            <v>152</v>
          </cell>
          <cell r="N46">
            <v>256</v>
          </cell>
        </row>
        <row r="47">
          <cell r="B47" t="str">
            <v>IMF Estimate</v>
          </cell>
        </row>
        <row r="48">
          <cell r="B48" t="str">
            <v>Private transfers</v>
          </cell>
        </row>
        <row r="49">
          <cell r="B49" t="str">
            <v xml:space="preserve">   Total receipts</v>
          </cell>
          <cell r="H49">
            <v>114.37263959211226</v>
          </cell>
          <cell r="I49">
            <v>23.798086983128751</v>
          </cell>
          <cell r="J49">
            <v>24.758934745072569</v>
          </cell>
          <cell r="K49">
            <v>25.758576735404876</v>
          </cell>
          <cell r="L49">
            <v>133.99289635548422</v>
          </cell>
          <cell r="M49">
            <v>278.80571909167372</v>
          </cell>
          <cell r="N49">
            <v>290.0625</v>
          </cell>
        </row>
        <row r="50">
          <cell r="B50" t="str">
            <v xml:space="preserve">      Number of Haitians in US (in thousands)</v>
          </cell>
          <cell r="H50">
            <v>640.17953476251023</v>
          </cell>
          <cell r="I50">
            <v>649.78222778394786</v>
          </cell>
          <cell r="J50">
            <v>659.52896120070704</v>
          </cell>
          <cell r="K50">
            <v>669.4218956187176</v>
          </cell>
          <cell r="L50">
            <v>679.46322405299827</v>
          </cell>
          <cell r="M50">
            <v>689.65517241379314</v>
          </cell>
          <cell r="N50">
            <v>700</v>
          </cell>
        </row>
        <row r="51">
          <cell r="B51" t="str">
            <v xml:space="preserve">      of which: Of working age</v>
          </cell>
          <cell r="H51">
            <v>320.08976738125511</v>
          </cell>
          <cell r="I51">
            <v>324.89111389197393</v>
          </cell>
          <cell r="J51">
            <v>329.76448060035352</v>
          </cell>
          <cell r="K51">
            <v>334.7109478093588</v>
          </cell>
          <cell r="L51">
            <v>339.73161202649914</v>
          </cell>
          <cell r="M51">
            <v>344.82758620689657</v>
          </cell>
          <cell r="N51">
            <v>350</v>
          </cell>
        </row>
        <row r="52">
          <cell r="B52" t="str">
            <v xml:space="preserve">      Rate of unemployment/marginal employment</v>
          </cell>
          <cell r="H52">
            <v>15</v>
          </cell>
          <cell r="I52">
            <v>15</v>
          </cell>
          <cell r="J52">
            <v>15</v>
          </cell>
          <cell r="K52">
            <v>15</v>
          </cell>
          <cell r="L52">
            <v>15</v>
          </cell>
          <cell r="M52">
            <v>15</v>
          </cell>
          <cell r="N52">
            <v>15</v>
          </cell>
        </row>
        <row r="53">
          <cell r="B53" t="str">
            <v xml:space="preserve">      Share of workings persons sending remittances</v>
          </cell>
          <cell r="H53">
            <v>75</v>
          </cell>
          <cell r="I53">
            <v>75</v>
          </cell>
          <cell r="J53">
            <v>75</v>
          </cell>
          <cell r="K53">
            <v>75</v>
          </cell>
          <cell r="L53">
            <v>75</v>
          </cell>
          <cell r="M53">
            <v>75</v>
          </cell>
          <cell r="N53">
            <v>75</v>
          </cell>
        </row>
        <row r="54">
          <cell r="B54" t="str">
            <v xml:space="preserve">      Average remittances per working person</v>
          </cell>
          <cell r="H54">
            <v>1120.9859257486562</v>
          </cell>
          <cell r="I54">
            <v>1149.0105738923726</v>
          </cell>
          <cell r="J54">
            <v>1177.7358382396817</v>
          </cell>
          <cell r="K54">
            <v>1207.1792341956736</v>
          </cell>
          <cell r="L54">
            <v>1237.3587150505655</v>
          </cell>
          <cell r="M54">
            <v>1268.2926829268295</v>
          </cell>
          <cell r="N54">
            <v>1300</v>
          </cell>
        </row>
        <row r="55">
          <cell r="B55" t="str">
            <v xml:space="preserve">      Impact of embargo/political instability</v>
          </cell>
          <cell r="H55">
            <v>-0.5</v>
          </cell>
          <cell r="I55">
            <v>-0.9</v>
          </cell>
          <cell r="J55">
            <v>-0.9</v>
          </cell>
          <cell r="K55">
            <v>-0.9</v>
          </cell>
          <cell r="L55">
            <v>-0.5</v>
          </cell>
          <cell r="M55">
            <v>0</v>
          </cell>
          <cell r="N55">
            <v>0</v>
          </cell>
        </row>
        <row r="56">
          <cell r="B56" t="str">
            <v xml:space="preserve">  Growth total receipts</v>
          </cell>
          <cell r="K56">
            <v>4.037500000000005E-2</v>
          </cell>
          <cell r="L56">
            <v>4.2018749999999994</v>
          </cell>
          <cell r="M56">
            <v>1.0807499999999997</v>
          </cell>
          <cell r="N56">
            <v>4.0374999999999828E-2</v>
          </cell>
        </row>
        <row r="58">
          <cell r="B58" t="str">
            <v xml:space="preserve">   From BRH</v>
          </cell>
          <cell r="H58">
            <v>69.53</v>
          </cell>
          <cell r="I58">
            <v>57.5</v>
          </cell>
          <cell r="J58">
            <v>70</v>
          </cell>
        </row>
        <row r="59">
          <cell r="B59" t="str">
            <v xml:space="preserve">        ratio (BRH/IMF proj.)</v>
          </cell>
        </row>
        <row r="60">
          <cell r="B60" t="str">
            <v xml:space="preserve">            growth rate</v>
          </cell>
        </row>
        <row r="61">
          <cell r="B61" t="str">
            <v xml:space="preserve">            projection with 1998 ratio</v>
          </cell>
        </row>
      </sheetData>
      <sheetData sheetId="14" refreshError="1">
        <row r="2">
          <cell r="B2" t="str">
            <v>(Millions of US$)</v>
          </cell>
        </row>
        <row r="4">
          <cell r="G4" t="str">
            <v xml:space="preserve">             Fiscal year ending September 30</v>
          </cell>
        </row>
        <row r="5">
          <cell r="C5" t="str">
            <v>1991</v>
          </cell>
          <cell r="D5" t="str">
            <v>1992</v>
          </cell>
          <cell r="E5" t="str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  <cell r="J5">
            <v>1998</v>
          </cell>
          <cell r="K5">
            <v>1999</v>
          </cell>
          <cell r="L5">
            <v>2000</v>
          </cell>
          <cell r="M5">
            <v>2001</v>
          </cell>
          <cell r="N5">
            <v>2002</v>
          </cell>
        </row>
        <row r="6">
          <cell r="J6" t="str">
            <v>Prel.</v>
          </cell>
          <cell r="K6" t="str">
            <v>Proj.</v>
          </cell>
        </row>
        <row r="8">
          <cell r="B8" t="str">
            <v>Income balance</v>
          </cell>
          <cell r="C8">
            <v>-4.029099254132765</v>
          </cell>
          <cell r="D8">
            <v>-5.0556213798591489</v>
          </cell>
          <cell r="E8">
            <v>-2.9219403934495096</v>
          </cell>
          <cell r="F8">
            <v>3.3541770994283375</v>
          </cell>
          <cell r="G8">
            <v>10.410996263165716</v>
          </cell>
          <cell r="H8">
            <v>14.36443940865132</v>
          </cell>
          <cell r="I8">
            <v>13.021405158179299</v>
          </cell>
          <cell r="J8">
            <v>10.145939780341175</v>
          </cell>
          <cell r="K8">
            <v>6.6842341922572146</v>
          </cell>
          <cell r="L8">
            <v>14.365181971775751</v>
          </cell>
          <cell r="M8">
            <v>1.8320435348533941</v>
          </cell>
          <cell r="N8">
            <v>-15.363767385088073</v>
          </cell>
        </row>
        <row r="10">
          <cell r="B10" t="str">
            <v>Credits</v>
          </cell>
          <cell r="C10">
            <v>6.1709007458672342</v>
          </cell>
          <cell r="D10">
            <v>5.3443786201408514</v>
          </cell>
          <cell r="E10">
            <v>7.6629396065504904</v>
          </cell>
          <cell r="F10">
            <v>15.888370998997591</v>
          </cell>
          <cell r="G10">
            <v>19.416731700833335</v>
          </cell>
          <cell r="H10">
            <v>24.047703919079279</v>
          </cell>
          <cell r="I10">
            <v>27.934574385474988</v>
          </cell>
          <cell r="J10">
            <v>25.305674598122991</v>
          </cell>
          <cell r="K10">
            <v>29.452316662742998</v>
          </cell>
          <cell r="L10">
            <v>33.112275239646586</v>
          </cell>
          <cell r="M10">
            <v>20.011803262167788</v>
          </cell>
          <cell r="N10">
            <v>5.892341651578592</v>
          </cell>
        </row>
        <row r="11">
          <cell r="B11" t="str">
            <v>Interest earned on BRH reserves</v>
          </cell>
          <cell r="C11">
            <v>1.1885559017422545</v>
          </cell>
          <cell r="D11">
            <v>1.076551631310684</v>
          </cell>
          <cell r="E11">
            <v>1.410096867339389</v>
          </cell>
          <cell r="F11">
            <v>3.8</v>
          </cell>
          <cell r="G11">
            <v>4.5999999999999996</v>
          </cell>
          <cell r="H11">
            <v>7.533541446995943</v>
          </cell>
          <cell r="I11">
            <v>11.178981795474989</v>
          </cell>
          <cell r="J11">
            <v>10.4</v>
          </cell>
          <cell r="K11">
            <v>14.67</v>
          </cell>
          <cell r="L11">
            <v>15.035</v>
          </cell>
          <cell r="M11">
            <v>9.9</v>
          </cell>
          <cell r="N11">
            <v>-0.27202059274999968</v>
          </cell>
        </row>
        <row r="12">
          <cell r="B12" t="str">
            <v xml:space="preserve">   Stock of gross reserves (period average)</v>
          </cell>
          <cell r="C12">
            <v>31.307032802689314</v>
          </cell>
          <cell r="D12">
            <v>44.207517860018058</v>
          </cell>
          <cell r="E12">
            <v>66.585434208535247</v>
          </cell>
          <cell r="F12">
            <v>149.33933290078315</v>
          </cell>
          <cell r="G12">
            <v>149.33933290078315</v>
          </cell>
          <cell r="H12">
            <v>215.81684807335517</v>
          </cell>
          <cell r="I12">
            <v>240.6665383385</v>
          </cell>
          <cell r="J12">
            <v>279.22320153149997</v>
          </cell>
          <cell r="K12">
            <v>310.95</v>
          </cell>
          <cell r="L12">
            <v>300.7</v>
          </cell>
          <cell r="M12">
            <v>252.38499999999999</v>
          </cell>
          <cell r="N12">
            <v>217.185</v>
          </cell>
        </row>
        <row r="13">
          <cell r="B13" t="str">
            <v xml:space="preserve">   Stock of gross reserves (eop)</v>
          </cell>
          <cell r="C13">
            <v>24.738255033557049</v>
          </cell>
          <cell r="D13">
            <v>37.875810571821575</v>
          </cell>
          <cell r="E13">
            <v>50.539225148214541</v>
          </cell>
          <cell r="F13">
            <v>82.631643268855967</v>
          </cell>
          <cell r="G13">
            <v>216.04702253271034</v>
          </cell>
          <cell r="H13">
            <v>215.58667361400001</v>
          </cell>
          <cell r="I13">
            <v>265.746403063</v>
          </cell>
          <cell r="J13">
            <v>292.7</v>
          </cell>
          <cell r="K13">
            <v>329.2</v>
          </cell>
          <cell r="L13">
            <v>272.2</v>
          </cell>
          <cell r="M13">
            <v>277.10000000000002</v>
          </cell>
          <cell r="N13">
            <v>227.67</v>
          </cell>
        </row>
        <row r="14">
          <cell r="B14" t="str">
            <v xml:space="preserve">   Implicit interest rate</v>
          </cell>
          <cell r="C14">
            <v>3.7964501753745119</v>
          </cell>
          <cell r="D14">
            <v>2.4352229743356242</v>
          </cell>
          <cell r="E14">
            <v>2.117725721999776</v>
          </cell>
          <cell r="F14">
            <v>2.5445406285058292</v>
          </cell>
          <cell r="G14">
            <v>3.0802333924017931</v>
          </cell>
          <cell r="H14">
            <v>3.4907105326806209</v>
          </cell>
          <cell r="I14">
            <v>4.6450087630178292</v>
          </cell>
          <cell r="J14">
            <v>3.7246188507822646</v>
          </cell>
          <cell r="K14">
            <v>4.7178002894356013</v>
          </cell>
          <cell r="L14">
            <v>5</v>
          </cell>
          <cell r="M14">
            <v>1.7277225</v>
          </cell>
          <cell r="N14">
            <v>-0.12524833333333318</v>
          </cell>
        </row>
        <row r="15">
          <cell r="B15" t="str">
            <v>Interest earned on banks foreign assets</v>
          </cell>
          <cell r="C15">
            <v>-1.4624551558750198</v>
          </cell>
          <cell r="D15">
            <v>-0.2951730111698318</v>
          </cell>
          <cell r="E15">
            <v>0.52115805127877213</v>
          </cell>
          <cell r="F15">
            <v>1.8700205406642567</v>
          </cell>
          <cell r="G15">
            <v>3.8001634591666673</v>
          </cell>
          <cell r="H15">
            <v>5.2633231554166677</v>
          </cell>
          <cell r="I15">
            <v>5.8819565899999997</v>
          </cell>
          <cell r="J15">
            <v>6.9766492231229931</v>
          </cell>
          <cell r="K15">
            <v>6.9043850854929989</v>
          </cell>
          <cell r="L15">
            <v>10.264129043750751</v>
          </cell>
          <cell r="M15">
            <v>6.4772738246677868</v>
          </cell>
          <cell r="N15">
            <v>4.4958332609952585</v>
          </cell>
        </row>
        <row r="16">
          <cell r="B16" t="str">
            <v xml:space="preserve">   Stock of gross assets (period average)</v>
          </cell>
          <cell r="C16">
            <v>-24.053538747944405</v>
          </cell>
          <cell r="D16">
            <v>-7.5685387479444053</v>
          </cell>
          <cell r="E16">
            <v>15.366461252055593</v>
          </cell>
          <cell r="F16">
            <v>36.875730626027803</v>
          </cell>
          <cell r="G16">
            <v>62.300000000000011</v>
          </cell>
          <cell r="H16">
            <v>94.15</v>
          </cell>
          <cell r="I16">
            <v>100.4</v>
          </cell>
          <cell r="J16">
            <v>125.383949133222</v>
          </cell>
          <cell r="K16">
            <v>124.89</v>
          </cell>
          <cell r="L16">
            <v>154.35973324986949</v>
          </cell>
          <cell r="M16">
            <v>173.75954955519856</v>
          </cell>
          <cell r="N16">
            <v>164.06092203745885</v>
          </cell>
        </row>
        <row r="17">
          <cell r="B17" t="str">
            <v xml:space="preserve">   Interest rate (LIBOR)</v>
          </cell>
          <cell r="C17">
            <v>6.08</v>
          </cell>
          <cell r="D17">
            <v>3.9</v>
          </cell>
          <cell r="E17">
            <v>3.3915294011433903</v>
          </cell>
          <cell r="F17">
            <v>5.0711416666666667</v>
          </cell>
          <cell r="G17">
            <v>6.0997808333333339</v>
          </cell>
          <cell r="H17">
            <v>5.5903591666666665</v>
          </cell>
          <cell r="I17">
            <v>5.8585224999999994</v>
          </cell>
          <cell r="J17">
            <v>5.5642283333333333</v>
          </cell>
          <cell r="K17">
            <v>5.5283730366666655</v>
          </cell>
          <cell r="L17">
            <v>6.6494861241666658</v>
          </cell>
          <cell r="M17">
            <v>3.7277225</v>
          </cell>
          <cell r="N17">
            <v>1.8747516666666668</v>
          </cell>
        </row>
        <row r="18">
          <cell r="B18" t="str">
            <v>Interest earned on assets of  nonbanks</v>
          </cell>
          <cell r="C18">
            <v>6.4447999999999999</v>
          </cell>
          <cell r="D18">
            <v>4.5629999999999997</v>
          </cell>
          <cell r="E18">
            <v>5.7316846879323293</v>
          </cell>
          <cell r="F18">
            <v>10.218350458333333</v>
          </cell>
          <cell r="G18">
            <v>11.016568241666668</v>
          </cell>
          <cell r="H18">
            <v>11.250839316666667</v>
          </cell>
          <cell r="I18">
            <v>10.873635999999999</v>
          </cell>
          <cell r="J18">
            <v>7.9290253750000002</v>
          </cell>
          <cell r="K18">
            <v>7.8779315772499983</v>
          </cell>
          <cell r="L18">
            <v>7.8131461958958326</v>
          </cell>
          <cell r="M18">
            <v>3.6345294375000003</v>
          </cell>
          <cell r="N18">
            <v>1.6685289833333334</v>
          </cell>
        </row>
        <row r="19">
          <cell r="B19" t="str">
            <v xml:space="preserve">   Stock of gross assets (period average)</v>
          </cell>
          <cell r="C19">
            <v>106</v>
          </cell>
          <cell r="D19">
            <v>117</v>
          </cell>
          <cell r="E19">
            <v>169</v>
          </cell>
          <cell r="F19">
            <v>201.5</v>
          </cell>
          <cell r="G19">
            <v>197</v>
          </cell>
          <cell r="H19">
            <v>178</v>
          </cell>
          <cell r="I19">
            <v>160</v>
          </cell>
          <cell r="J19">
            <v>142.5</v>
          </cell>
          <cell r="K19">
            <v>142.5</v>
          </cell>
          <cell r="L19">
            <v>117.5</v>
          </cell>
          <cell r="M19">
            <v>97.5</v>
          </cell>
          <cell r="N19">
            <v>89</v>
          </cell>
        </row>
        <row r="20">
          <cell r="B20" t="str">
            <v xml:space="preserve">   Interest rate (LIBOR)</v>
          </cell>
          <cell r="C20">
            <v>6.08</v>
          </cell>
          <cell r="D20">
            <v>3.9</v>
          </cell>
          <cell r="E20">
            <v>3.3915294011433903</v>
          </cell>
          <cell r="F20">
            <v>5.0711416666666667</v>
          </cell>
          <cell r="G20">
            <v>6.0997808333333339</v>
          </cell>
          <cell r="H20">
            <v>5.5903591666666665</v>
          </cell>
          <cell r="I20">
            <v>5.8585224999999994</v>
          </cell>
          <cell r="J20">
            <v>5.5642283333333333</v>
          </cell>
          <cell r="K20">
            <v>5.5283730366666655</v>
          </cell>
          <cell r="L20">
            <v>6.6494861241666658</v>
          </cell>
          <cell r="M20">
            <v>3.7277225</v>
          </cell>
          <cell r="N20">
            <v>1.8747516666666668</v>
          </cell>
        </row>
        <row r="23">
          <cell r="B23" t="str">
            <v>Debits</v>
          </cell>
          <cell r="C23">
            <v>-10.199999999999999</v>
          </cell>
          <cell r="D23">
            <v>-10.4</v>
          </cell>
          <cell r="E23">
            <v>-10.58488</v>
          </cell>
          <cell r="F23">
            <v>-12.534193899569253</v>
          </cell>
          <cell r="G23">
            <v>-9.0057354376676191</v>
          </cell>
          <cell r="H23">
            <v>-9.6832645104279589</v>
          </cell>
          <cell r="I23">
            <v>-14.91316922729569</v>
          </cell>
          <cell r="J23">
            <v>-15.159734817781816</v>
          </cell>
          <cell r="K23">
            <v>-22.768082470485783</v>
          </cell>
          <cell r="L23">
            <v>-18.747093267870834</v>
          </cell>
          <cell r="M23">
            <v>-18.179759727314394</v>
          </cell>
          <cell r="N23">
            <v>-21.256109036666665</v>
          </cell>
        </row>
        <row r="24">
          <cell r="B24" t="str">
            <v>Interest of external public sector debt</v>
          </cell>
          <cell r="C24">
            <v>-10.199999999999999</v>
          </cell>
          <cell r="D24">
            <v>-10.4</v>
          </cell>
          <cell r="E24">
            <v>-10.58488</v>
          </cell>
          <cell r="F24">
            <v>-12.534193899569253</v>
          </cell>
          <cell r="G24">
            <v>-9.0057354376676191</v>
          </cell>
          <cell r="H24">
            <v>-9.4196501437612916</v>
          </cell>
          <cell r="I24">
            <v>-13.981919042245689</v>
          </cell>
          <cell r="J24">
            <v>-12.911600655464404</v>
          </cell>
          <cell r="K24">
            <v>-20.238826514985782</v>
          </cell>
          <cell r="L24">
            <v>-13.788</v>
          </cell>
          <cell r="M24">
            <v>-10.662670727314392</v>
          </cell>
          <cell r="N24">
            <v>-14.50620837</v>
          </cell>
        </row>
        <row r="25">
          <cell r="B25" t="str">
            <v>Interest on commercial bank liabilities</v>
          </cell>
          <cell r="H25">
            <v>-0.26361436666666666</v>
          </cell>
          <cell r="I25">
            <v>-0.9312501850499999</v>
          </cell>
          <cell r="J25">
            <v>-1.0981341623174108</v>
          </cell>
          <cell r="K25">
            <v>-0.97925595549999978</v>
          </cell>
          <cell r="L25">
            <v>-2.3330932678708329</v>
          </cell>
          <cell r="M25">
            <v>-1.891089</v>
          </cell>
          <cell r="N25">
            <v>-1.1499006666666667</v>
          </cell>
        </row>
        <row r="26">
          <cell r="B26" t="str">
            <v xml:space="preserve">   Stock of gross liabilities (period average)</v>
          </cell>
          <cell r="H26">
            <v>-4</v>
          </cell>
          <cell r="I26">
            <v>-13.577999999999999</v>
          </cell>
          <cell r="J26">
            <v>-16.7290670975148</v>
          </cell>
          <cell r="K26">
            <v>-15</v>
          </cell>
          <cell r="L26">
            <v>-30.5</v>
          </cell>
          <cell r="M26">
            <v>-40</v>
          </cell>
          <cell r="N26">
            <v>-40</v>
          </cell>
        </row>
        <row r="27">
          <cell r="B27" t="str">
            <v>Earnings on direct foreign invest</v>
          </cell>
          <cell r="J27">
            <v>-1.1500000000000001</v>
          </cell>
          <cell r="K27">
            <v>-1.55</v>
          </cell>
          <cell r="L27">
            <v>-2.6259999999999999</v>
          </cell>
          <cell r="M27">
            <v>-5.6260000000000003</v>
          </cell>
          <cell r="N27">
            <v>-5.6</v>
          </cell>
        </row>
        <row r="30">
          <cell r="B30" t="str">
            <v>Memorandum item</v>
          </cell>
        </row>
        <row r="31">
          <cell r="B31" t="str">
            <v>LIBOR (6-month rate on U.S. dollar credits)</v>
          </cell>
          <cell r="C31">
            <v>6.08</v>
          </cell>
          <cell r="D31">
            <v>3.9</v>
          </cell>
          <cell r="E31">
            <v>3.3915294011433903</v>
          </cell>
          <cell r="F31">
            <v>5.0711416666666667</v>
          </cell>
          <cell r="G31">
            <v>6.0997808333333339</v>
          </cell>
          <cell r="H31">
            <v>5.5903591666666665</v>
          </cell>
          <cell r="I31">
            <v>5.8585224999999994</v>
          </cell>
          <cell r="J31">
            <v>5.5642283333333333</v>
          </cell>
          <cell r="K31">
            <v>5.5283730366666655</v>
          </cell>
          <cell r="L31">
            <v>6.6494861241666658</v>
          </cell>
          <cell r="M31">
            <v>3.7277225</v>
          </cell>
          <cell r="N31">
            <v>1.8747516666666668</v>
          </cell>
        </row>
        <row r="32">
          <cell r="B32" t="str">
            <v>Exchange rate (G/US$, period average)</v>
          </cell>
          <cell r="C32">
            <v>5.2</v>
          </cell>
          <cell r="D32">
            <v>9.0965000000000007</v>
          </cell>
          <cell r="E32">
            <v>12.2712</v>
          </cell>
          <cell r="F32">
            <v>14.744166666666667</v>
          </cell>
          <cell r="G32">
            <v>14.477199999999998</v>
          </cell>
          <cell r="H32">
            <v>16.043583333333334</v>
          </cell>
          <cell r="I32">
            <v>16.17455</v>
          </cell>
          <cell r="J32">
            <v>16.916924999999999</v>
          </cell>
          <cell r="K32">
            <v>16.672741666666663</v>
          </cell>
          <cell r="L32">
            <v>19.621433333333336</v>
          </cell>
          <cell r="M32">
            <v>23.829066666666662</v>
          </cell>
          <cell r="N32">
            <v>27.080283333333337</v>
          </cell>
        </row>
        <row r="33">
          <cell r="B33" t="str">
            <v>Exchange rate (G/US$, end of period)</v>
          </cell>
          <cell r="C33">
            <v>7.45</v>
          </cell>
          <cell r="D33">
            <v>10.178000000000001</v>
          </cell>
          <cell r="E33">
            <v>12.396000000000001</v>
          </cell>
          <cell r="F33">
            <v>15.096399999999999</v>
          </cell>
          <cell r="G33">
            <v>15.3874</v>
          </cell>
          <cell r="H33">
            <v>15.045400000000001</v>
          </cell>
          <cell r="I33">
            <v>16.9496</v>
          </cell>
          <cell r="J33">
            <v>16.8475</v>
          </cell>
          <cell r="K33">
            <v>28.3337</v>
          </cell>
          <cell r="L33">
            <v>28.3337</v>
          </cell>
          <cell r="M33">
            <v>25.492699999999999</v>
          </cell>
          <cell r="N33">
            <v>29.698399999999999</v>
          </cell>
        </row>
        <row r="34">
          <cell r="B34" t="str">
            <v>Change in average stock of banks' foreign assets</v>
          </cell>
          <cell r="C34">
            <v>7.2850000000000001</v>
          </cell>
          <cell r="D34">
            <v>16.484999999999999</v>
          </cell>
          <cell r="E34">
            <v>22.934999999999999</v>
          </cell>
          <cell r="F34">
            <v>21.509269373972209</v>
          </cell>
          <cell r="G34">
            <v>25.424269373972209</v>
          </cell>
          <cell r="H34">
            <v>31.849999999999998</v>
          </cell>
          <cell r="I34">
            <v>6.2499999999999991</v>
          </cell>
          <cell r="J34">
            <v>-7.0866459454985167</v>
          </cell>
          <cell r="K34">
            <v>2.8056957184232574</v>
          </cell>
          <cell r="L34">
            <v>29.469733249869492</v>
          </cell>
          <cell r="M34">
            <v>19.399816305329061</v>
          </cell>
          <cell r="N34">
            <v>-9.6986275177396948</v>
          </cell>
        </row>
        <row r="35">
          <cell r="B35" t="str">
            <v>Change in average stock of foreign assets of nonbanks</v>
          </cell>
          <cell r="C35">
            <v>-15</v>
          </cell>
          <cell r="D35">
            <v>11</v>
          </cell>
          <cell r="E35">
            <v>52</v>
          </cell>
          <cell r="F35">
            <v>32.5</v>
          </cell>
          <cell r="G35">
            <v>-4.5</v>
          </cell>
          <cell r="H35">
            <v>-19</v>
          </cell>
          <cell r="I35">
            <v>-18</v>
          </cell>
          <cell r="J35">
            <v>-17.5</v>
          </cell>
          <cell r="K35">
            <v>-20</v>
          </cell>
          <cell r="L35">
            <v>-25</v>
          </cell>
          <cell r="M35">
            <v>-20</v>
          </cell>
          <cell r="N35">
            <v>-8.5</v>
          </cell>
        </row>
        <row r="36">
          <cell r="B36" t="str">
            <v>Stock of external public sector debt (end of period)</v>
          </cell>
          <cell r="C36">
            <v>837</v>
          </cell>
          <cell r="D36">
            <v>845.5</v>
          </cell>
          <cell r="E36">
            <v>862.9</v>
          </cell>
          <cell r="F36">
            <v>40.4</v>
          </cell>
          <cell r="G36">
            <v>781.2</v>
          </cell>
          <cell r="H36">
            <v>905.5</v>
          </cell>
          <cell r="I36">
            <v>1028.0999999999999</v>
          </cell>
          <cell r="J36">
            <v>1104.2</v>
          </cell>
          <cell r="K36">
            <v>1162.133</v>
          </cell>
          <cell r="L36">
            <v>1203.3794321200053</v>
          </cell>
          <cell r="M36">
            <v>1204.1333348700052</v>
          </cell>
          <cell r="N36">
            <v>1196.1824650000053</v>
          </cell>
        </row>
        <row r="37">
          <cell r="B37" t="str">
            <v>Accumulated direct investment (since 1995)</v>
          </cell>
          <cell r="G37">
            <v>7.4</v>
          </cell>
          <cell r="H37">
            <v>11.5</v>
          </cell>
          <cell r="I37">
            <v>15.5</v>
          </cell>
          <cell r="J37">
            <v>26.259999999999998</v>
          </cell>
          <cell r="K37">
            <v>56.26</v>
          </cell>
          <cell r="L37">
            <v>64.259999999999991</v>
          </cell>
          <cell r="M37">
            <v>66.259999999999991</v>
          </cell>
          <cell r="N37">
            <v>70.959999999999994</v>
          </cell>
        </row>
      </sheetData>
      <sheetData sheetId="15" refreshError="1">
        <row r="2">
          <cell r="B2" t="str">
            <v>(In millions of SDRs)</v>
          </cell>
          <cell r="C2" t="str">
            <v>(Millions de DTS)</v>
          </cell>
        </row>
        <row r="3">
          <cell r="B3" t="str">
            <v>_</v>
          </cell>
          <cell r="C3" t="str">
            <v>_</v>
          </cell>
          <cell r="D3" t="str">
            <v>_</v>
          </cell>
          <cell r="E3" t="str">
            <v>_</v>
          </cell>
          <cell r="F3" t="str">
            <v>_</v>
          </cell>
          <cell r="G3" t="str">
            <v>_</v>
          </cell>
          <cell r="H3" t="str">
            <v>_</v>
          </cell>
          <cell r="I3" t="str">
            <v>_</v>
          </cell>
          <cell r="J3" t="str">
            <v>_</v>
          </cell>
          <cell r="K3" t="str">
            <v>_</v>
          </cell>
          <cell r="L3" t="str">
            <v>_</v>
          </cell>
          <cell r="M3" t="str">
            <v>_</v>
          </cell>
          <cell r="N3" t="str">
            <v>_</v>
          </cell>
        </row>
        <row r="5">
          <cell r="D5">
            <v>1986</v>
          </cell>
          <cell r="E5">
            <v>1987</v>
          </cell>
          <cell r="F5">
            <v>1988</v>
          </cell>
          <cell r="G5">
            <v>1989</v>
          </cell>
          <cell r="H5">
            <v>1990</v>
          </cell>
          <cell r="I5">
            <v>1991</v>
          </cell>
          <cell r="J5" t="str">
            <v>1992</v>
          </cell>
          <cell r="K5">
            <v>1993</v>
          </cell>
          <cell r="L5">
            <v>1994</v>
          </cell>
          <cell r="M5">
            <v>1995</v>
          </cell>
          <cell r="N5">
            <v>1996</v>
          </cell>
        </row>
        <row r="7">
          <cell r="B7" t="str">
            <v>_</v>
          </cell>
          <cell r="C7" t="str">
            <v>_</v>
          </cell>
          <cell r="D7" t="str">
            <v>_</v>
          </cell>
          <cell r="E7" t="str">
            <v>_</v>
          </cell>
          <cell r="F7" t="str">
            <v>_</v>
          </cell>
          <cell r="G7" t="str">
            <v>_</v>
          </cell>
          <cell r="H7" t="str">
            <v>_</v>
          </cell>
          <cell r="I7" t="str">
            <v>_</v>
          </cell>
          <cell r="J7" t="str">
            <v>_</v>
          </cell>
          <cell r="K7" t="str">
            <v>_</v>
          </cell>
          <cell r="L7" t="str">
            <v>_</v>
          </cell>
          <cell r="M7" t="str">
            <v>_</v>
          </cell>
          <cell r="N7" t="str">
            <v>_</v>
          </cell>
        </row>
        <row r="9">
          <cell r="B9" t="str">
            <v>Quota</v>
          </cell>
          <cell r="C9" t="str">
            <v>Quote-part</v>
          </cell>
          <cell r="D9">
            <v>44.1</v>
          </cell>
          <cell r="E9">
            <v>44.1</v>
          </cell>
          <cell r="F9">
            <v>44.1</v>
          </cell>
          <cell r="G9">
            <v>44.1</v>
          </cell>
          <cell r="H9">
            <v>44.1</v>
          </cell>
          <cell r="I9">
            <v>44.1</v>
          </cell>
          <cell r="J9">
            <v>44.1</v>
          </cell>
          <cell r="K9">
            <v>44.1</v>
          </cell>
          <cell r="L9">
            <v>44.1</v>
          </cell>
          <cell r="M9">
            <v>60.7</v>
          </cell>
          <cell r="N9">
            <v>60.7</v>
          </cell>
        </row>
        <row r="11">
          <cell r="B11" t="str">
            <v>Transactions under GRA (net)</v>
          </cell>
          <cell r="C11" t="str">
            <v>Opérations s/ GRA</v>
          </cell>
          <cell r="D11">
            <v>0</v>
          </cell>
          <cell r="E11">
            <v>0</v>
          </cell>
          <cell r="F11">
            <v>0</v>
          </cell>
          <cell r="G11">
            <v>-1.3000000000000007</v>
          </cell>
          <cell r="H11">
            <v>-8.0500000000000007</v>
          </cell>
          <cell r="I11">
            <v>-3.133</v>
          </cell>
          <cell r="J11">
            <v>0</v>
          </cell>
          <cell r="K11">
            <v>0</v>
          </cell>
          <cell r="L11">
            <v>0</v>
          </cell>
          <cell r="M11">
            <v>1.129999999999999</v>
          </cell>
          <cell r="N11">
            <v>0</v>
          </cell>
        </row>
        <row r="12">
          <cell r="B12" t="str">
            <v xml:space="preserve">  Purchases</v>
          </cell>
          <cell r="C12" t="str">
            <v xml:space="preserve">  Achâts</v>
          </cell>
          <cell r="D12">
            <v>0</v>
          </cell>
          <cell r="E12">
            <v>0</v>
          </cell>
          <cell r="F12">
            <v>0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16.39</v>
          </cell>
          <cell r="N12">
            <v>0</v>
          </cell>
        </row>
        <row r="13">
          <cell r="B13" t="str">
            <v xml:space="preserve">  Repurchases</v>
          </cell>
          <cell r="C13" t="str">
            <v xml:space="preserve">  Rachâts</v>
          </cell>
          <cell r="D13">
            <v>0</v>
          </cell>
          <cell r="E13">
            <v>0</v>
          </cell>
          <cell r="F13">
            <v>0</v>
          </cell>
          <cell r="G13">
            <v>14.3</v>
          </cell>
          <cell r="H13">
            <v>8.0500000000000007</v>
          </cell>
          <cell r="I13">
            <v>3.133</v>
          </cell>
          <cell r="J13">
            <v>0</v>
          </cell>
          <cell r="K13">
            <v>0</v>
          </cell>
          <cell r="L13">
            <v>0</v>
          </cell>
          <cell r="M13">
            <v>0.3</v>
          </cell>
          <cell r="N13">
            <v>0</v>
          </cell>
        </row>
        <row r="14">
          <cell r="B14" t="str">
            <v xml:space="preserve">  Arrears reduction</v>
          </cell>
          <cell r="L14">
            <v>0</v>
          </cell>
          <cell r="M14">
            <v>14.96</v>
          </cell>
          <cell r="N14">
            <v>0</v>
          </cell>
        </row>
        <row r="15">
          <cell r="G15" t="str">
            <v xml:space="preserve"> </v>
          </cell>
          <cell r="H15" t="str">
            <v xml:space="preserve"> </v>
          </cell>
          <cell r="I15" t="str">
            <v xml:space="preserve"> </v>
          </cell>
          <cell r="K15" t="str">
            <v xml:space="preserve"> 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</row>
        <row r="16">
          <cell r="B16" t="str">
            <v>SAF &amp; ESAF</v>
          </cell>
          <cell r="C16" t="str">
            <v>Opérations s/ FAS et FASR</v>
          </cell>
          <cell r="D16">
            <v>0</v>
          </cell>
          <cell r="E16">
            <v>0</v>
          </cell>
          <cell r="F16">
            <v>0</v>
          </cell>
          <cell r="G16">
            <v>-1.9</v>
          </cell>
          <cell r="H16">
            <v>-0.6</v>
          </cell>
          <cell r="I16">
            <v>-0.1</v>
          </cell>
          <cell r="J16">
            <v>0</v>
          </cell>
          <cell r="K16">
            <v>0</v>
          </cell>
          <cell r="L16">
            <v>0</v>
          </cell>
          <cell r="M16">
            <v>-7.09</v>
          </cell>
          <cell r="N16">
            <v>-1.76</v>
          </cell>
        </row>
        <row r="17">
          <cell r="B17" t="str">
            <v xml:space="preserve">  Disbursement</v>
          </cell>
          <cell r="C17" t="str">
            <v xml:space="preserve">  Tirages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 t="str">
            <v xml:space="preserve">  Amortization</v>
          </cell>
          <cell r="C18" t="str">
            <v xml:space="preserve">  Remboursements</v>
          </cell>
          <cell r="D18">
            <v>0</v>
          </cell>
          <cell r="E18">
            <v>0</v>
          </cell>
          <cell r="F18">
            <v>0</v>
          </cell>
          <cell r="G18">
            <v>1.9</v>
          </cell>
          <cell r="H18">
            <v>0.6</v>
          </cell>
          <cell r="I18">
            <v>0.1</v>
          </cell>
          <cell r="J18">
            <v>0</v>
          </cell>
          <cell r="K18">
            <v>0</v>
          </cell>
          <cell r="L18">
            <v>0</v>
          </cell>
          <cell r="M18">
            <v>1.8</v>
          </cell>
          <cell r="N18">
            <v>1.76</v>
          </cell>
        </row>
        <row r="20">
          <cell r="B20" t="str">
            <v xml:space="preserve">  Arrears reduction</v>
          </cell>
          <cell r="L20">
            <v>0</v>
          </cell>
          <cell r="M20">
            <v>5.29</v>
          </cell>
          <cell r="N20">
            <v>0</v>
          </cell>
        </row>
        <row r="22">
          <cell r="B22" t="str">
            <v>Total Fund credit outstanding (eop)</v>
          </cell>
          <cell r="C22" t="str">
            <v>Encours de credit</v>
          </cell>
          <cell r="D22">
            <v>54.66</v>
          </cell>
          <cell r="E22">
            <v>36.53</v>
          </cell>
          <cell r="F22">
            <v>22.4</v>
          </cell>
          <cell r="G22">
            <v>30.599999999999998</v>
          </cell>
          <cell r="H22">
            <v>25.479999999999997</v>
          </cell>
          <cell r="I22">
            <v>23.82</v>
          </cell>
          <cell r="J22">
            <v>23.82</v>
          </cell>
          <cell r="K22">
            <v>23.82</v>
          </cell>
          <cell r="L22">
            <v>23.82</v>
          </cell>
          <cell r="M22">
            <v>17.86</v>
          </cell>
          <cell r="N22">
            <v>16.099999999999998</v>
          </cell>
        </row>
        <row r="23">
          <cell r="B23" t="str">
            <v xml:space="preserve">  under GRA</v>
          </cell>
          <cell r="C23" t="str">
            <v xml:space="preserve">  s/ GRA</v>
          </cell>
          <cell r="D23">
            <v>54.66</v>
          </cell>
          <cell r="E23">
            <v>36.53</v>
          </cell>
          <cell r="F23">
            <v>22.4</v>
          </cell>
          <cell r="G23">
            <v>21.08</v>
          </cell>
          <cell r="H23">
            <v>16.559999999999999</v>
          </cell>
          <cell r="I23">
            <v>15</v>
          </cell>
          <cell r="J23">
            <v>15</v>
          </cell>
          <cell r="K23">
            <v>15</v>
          </cell>
          <cell r="L23">
            <v>15</v>
          </cell>
          <cell r="M23">
            <v>16.13</v>
          </cell>
          <cell r="N23">
            <v>16.13</v>
          </cell>
        </row>
        <row r="24">
          <cell r="B24" t="str">
            <v xml:space="preserve">  under SAF &amp; ESAF/Trust Fund</v>
          </cell>
          <cell r="C24" t="str">
            <v xml:space="preserve">  s/ FAS et FASR</v>
          </cell>
          <cell r="D24">
            <v>0</v>
          </cell>
          <cell r="E24">
            <v>0</v>
          </cell>
          <cell r="F24">
            <v>0</v>
          </cell>
          <cell r="G24">
            <v>9.52</v>
          </cell>
          <cell r="H24">
            <v>8.92</v>
          </cell>
          <cell r="I24">
            <v>8.82</v>
          </cell>
          <cell r="J24">
            <v>8.82</v>
          </cell>
          <cell r="K24">
            <v>8.82</v>
          </cell>
          <cell r="L24">
            <v>8.82</v>
          </cell>
          <cell r="M24">
            <v>1.7300000000000004</v>
          </cell>
          <cell r="N24">
            <v>-2.9999999999999583E-2</v>
          </cell>
        </row>
        <row r="26">
          <cell r="B26" t="str">
            <v xml:space="preserve">                                                              (In percent of quota)</v>
          </cell>
        </row>
        <row r="28">
          <cell r="B28" t="str">
            <v>Total Fund credit outstanding (eop)</v>
          </cell>
          <cell r="C28" t="str">
            <v>Encours de credit (fin de période)</v>
          </cell>
          <cell r="D28">
            <v>123.9455782312925</v>
          </cell>
          <cell r="E28">
            <v>82.834467120181415</v>
          </cell>
          <cell r="F28">
            <v>50.793650793650791</v>
          </cell>
          <cell r="G28">
            <v>69.387755102040799</v>
          </cell>
          <cell r="H28">
            <v>57.777777777777771</v>
          </cell>
          <cell r="I28">
            <v>54.013605442176868</v>
          </cell>
          <cell r="J28">
            <v>54.013605442176868</v>
          </cell>
          <cell r="K28">
            <v>54.013605442176868</v>
          </cell>
          <cell r="L28">
            <v>54.013605442176868</v>
          </cell>
          <cell r="M28">
            <v>29.423393739703457</v>
          </cell>
          <cell r="N28">
            <v>26.523887973640853</v>
          </cell>
        </row>
        <row r="29">
          <cell r="B29" t="str">
            <v xml:space="preserve">  under GRA</v>
          </cell>
          <cell r="C29" t="str">
            <v xml:space="preserve">  s/ GRA</v>
          </cell>
          <cell r="D29">
            <v>123.9455782312925</v>
          </cell>
          <cell r="E29">
            <v>82.834467120181415</v>
          </cell>
          <cell r="F29">
            <v>50.793650793650791</v>
          </cell>
          <cell r="G29">
            <v>47.800453514739225</v>
          </cell>
          <cell r="H29">
            <v>37.551020408163261</v>
          </cell>
          <cell r="I29">
            <v>34.013605442176868</v>
          </cell>
          <cell r="J29">
            <v>34.013605442176868</v>
          </cell>
          <cell r="K29">
            <v>34.013605442176868</v>
          </cell>
          <cell r="L29">
            <v>34.013605442176868</v>
          </cell>
          <cell r="M29">
            <v>26.573311367380558</v>
          </cell>
          <cell r="N29">
            <v>26.573311367380558</v>
          </cell>
        </row>
        <row r="30">
          <cell r="B30" t="str">
            <v xml:space="preserve">  under SAF &amp; ESAF</v>
          </cell>
          <cell r="C30" t="str">
            <v xml:space="preserve">  s/ FAS et FASR</v>
          </cell>
          <cell r="D30">
            <v>0</v>
          </cell>
          <cell r="E30">
            <v>0</v>
          </cell>
          <cell r="F30">
            <v>0</v>
          </cell>
          <cell r="G30">
            <v>21.587301587301585</v>
          </cell>
          <cell r="H30">
            <v>20.226757369614511</v>
          </cell>
          <cell r="I30">
            <v>20</v>
          </cell>
          <cell r="J30">
            <v>20</v>
          </cell>
          <cell r="K30">
            <v>20</v>
          </cell>
          <cell r="L30">
            <v>20</v>
          </cell>
          <cell r="M30">
            <v>2.8500823723229001</v>
          </cell>
          <cell r="N30">
            <v>-4.9423393739702767E-2</v>
          </cell>
        </row>
        <row r="32">
          <cell r="B32" t="str">
            <v>Memorandum items:</v>
          </cell>
          <cell r="C32" t="str">
            <v>Pour mémoire:</v>
          </cell>
        </row>
        <row r="33">
          <cell r="B33" t="str">
            <v>Trust Fund loans repayments</v>
          </cell>
          <cell r="C33" t="str">
            <v xml:space="preserve">  Remboursements au Fond fiduciaire</v>
          </cell>
          <cell r="D33">
            <v>5.0999999999999996</v>
          </cell>
          <cell r="E33">
            <v>5.0999999999999996</v>
          </cell>
          <cell r="F33">
            <v>4.5999999999999996</v>
          </cell>
          <cell r="G33">
            <v>2.9</v>
          </cell>
          <cell r="H33">
            <v>2.9</v>
          </cell>
          <cell r="I33">
            <v>0.1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5">
          <cell r="B35" t="str">
            <v>Trust Fund loans outstanding (eop)</v>
          </cell>
          <cell r="C35" t="str">
            <v xml:space="preserve">  Engagements aupres du Fond fiduciaire</v>
          </cell>
        </row>
        <row r="36">
          <cell r="B36" t="str">
            <v xml:space="preserve">    In millions of SDRs</v>
          </cell>
          <cell r="C36" t="str">
            <v xml:space="preserve">    En millions de DTS</v>
          </cell>
          <cell r="D36">
            <v>15.6</v>
          </cell>
          <cell r="E36">
            <v>10.5</v>
          </cell>
          <cell r="F36">
            <v>5.9</v>
          </cell>
          <cell r="G36">
            <v>3.0000000000000004</v>
          </cell>
          <cell r="H36">
            <v>0.10000000000000053</v>
          </cell>
          <cell r="I36">
            <v>5.2735593669694936E-16</v>
          </cell>
          <cell r="J36">
            <v>5.2735593669694936E-16</v>
          </cell>
          <cell r="K36">
            <v>5.2735593669694936E-16</v>
          </cell>
          <cell r="L36">
            <v>5.2735593669694936E-16</v>
          </cell>
          <cell r="M36">
            <v>5.2735593669694936E-16</v>
          </cell>
          <cell r="N36">
            <v>5.2735593669694936E-16</v>
          </cell>
        </row>
        <row r="37">
          <cell r="B37" t="str">
            <v xml:space="preserve">    In percent of quota</v>
          </cell>
          <cell r="C37" t="str">
            <v xml:space="preserve">    En pour cent de la quote-part</v>
          </cell>
          <cell r="D37">
            <v>35.374149659863946</v>
          </cell>
          <cell r="E37">
            <v>23.809523809523807</v>
          </cell>
          <cell r="F37">
            <v>13.378684807256235</v>
          </cell>
          <cell r="G37">
            <v>6.8027210884353746</v>
          </cell>
          <cell r="H37">
            <v>0.2267573696145137</v>
          </cell>
          <cell r="I37">
            <v>1.1958184505599757E-15</v>
          </cell>
          <cell r="J37">
            <v>1.1958184505599757E-15</v>
          </cell>
          <cell r="K37">
            <v>1.1958184505599757E-15</v>
          </cell>
          <cell r="L37">
            <v>1.1958184505599757E-15</v>
          </cell>
          <cell r="M37">
            <v>8.6879067001144868E-16</v>
          </cell>
          <cell r="N37">
            <v>8.6879067001144868E-16</v>
          </cell>
        </row>
        <row r="39">
          <cell r="B39" t="str">
            <v>Charges to the Fund (TRE data)  1/</v>
          </cell>
          <cell r="C39" t="str">
            <v xml:space="preserve">  Charges financières dues au FMI (TRE)</v>
          </cell>
          <cell r="H39">
            <v>4.0999999999999996</v>
          </cell>
          <cell r="I39">
            <v>3.9</v>
          </cell>
          <cell r="J39">
            <v>2.1</v>
          </cell>
          <cell r="K39">
            <v>3.5</v>
          </cell>
          <cell r="L39">
            <v>1.5</v>
          </cell>
          <cell r="M39">
            <v>1.3</v>
          </cell>
          <cell r="N39">
            <v>1</v>
          </cell>
        </row>
        <row r="40">
          <cell r="B40" t="str">
            <v>Charges to the Fund (BRH data)  1/</v>
          </cell>
          <cell r="C40" t="str">
            <v xml:space="preserve">  Charges financières dues au FMI (HAITI)</v>
          </cell>
          <cell r="D40" t="e">
            <v>#NULL!</v>
          </cell>
          <cell r="E40" t="e">
            <v>#NULL!</v>
          </cell>
          <cell r="F40" t="e">
            <v>#NULL!</v>
          </cell>
          <cell r="G40" t="e">
            <v>#NULL!</v>
          </cell>
          <cell r="H40">
            <v>4.0999999999999996</v>
          </cell>
          <cell r="I40">
            <v>3.9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 t="str">
            <v>Debt service ratio on Fund obligations 2/  (In US$)</v>
          </cell>
          <cell r="C41" t="str">
            <v xml:space="preserve">  Service de la dette due au FMI</v>
          </cell>
          <cell r="D41" t="e">
            <v>#NULL!</v>
          </cell>
          <cell r="E41" t="e">
            <v>#NULL!</v>
          </cell>
          <cell r="F41" t="e">
            <v>#NULL!</v>
          </cell>
          <cell r="G41" t="e">
            <v>#NULL!</v>
          </cell>
          <cell r="H41" t="e">
            <v>#NULL!</v>
          </cell>
          <cell r="I41" t="e">
            <v>#NULL!</v>
          </cell>
          <cell r="J41" t="e">
            <v>#NULL!</v>
          </cell>
          <cell r="K41" t="e">
            <v>#NULL!</v>
          </cell>
          <cell r="L41" t="e">
            <v>#NULL!</v>
          </cell>
          <cell r="M41" t="e">
            <v>#NULL!</v>
          </cell>
          <cell r="N41" t="e">
            <v>#NULL!</v>
          </cell>
        </row>
        <row r="43">
          <cell r="B43" t="str">
            <v>Indicators:                                                                (In percent)</v>
          </cell>
          <cell r="C43" t="str">
            <v>Indicateurs:</v>
          </cell>
        </row>
        <row r="45">
          <cell r="B45" t="str">
            <v xml:space="preserve">Outstanding Fund credit/GDP </v>
          </cell>
          <cell r="C45" t="str">
            <v xml:space="preserve">Encours de crédit due au FMI/PIB </v>
          </cell>
          <cell r="D45">
            <v>2.9888044769976054</v>
          </cell>
          <cell r="E45">
            <v>2.3985770520463818</v>
          </cell>
          <cell r="F45">
            <v>1.3877025702943346</v>
          </cell>
          <cell r="G45">
            <v>1.6883572099470956</v>
          </cell>
          <cell r="H45">
            <v>1.215198578228694</v>
          </cell>
          <cell r="I45">
            <v>1.0296302506115633</v>
          </cell>
          <cell r="J45">
            <v>1.6855234003733879</v>
          </cell>
          <cell r="K45">
            <v>1.8001294014084508</v>
          </cell>
          <cell r="L45">
            <v>1.604263376931268</v>
          </cell>
          <cell r="M45">
            <v>0.94367805104109137</v>
          </cell>
          <cell r="N45">
            <v>0.79625253264124729</v>
          </cell>
        </row>
        <row r="46">
          <cell r="B46" t="str">
            <v>Outstanding Fund credit/Quota</v>
          </cell>
          <cell r="C46" t="str">
            <v>Encours de crédits due au FMI/Quote-part</v>
          </cell>
          <cell r="D46">
            <v>123.9455782312925</v>
          </cell>
          <cell r="E46">
            <v>82.834467120181415</v>
          </cell>
          <cell r="F46">
            <v>50.793650793650791</v>
          </cell>
          <cell r="G46">
            <v>69.387755102040799</v>
          </cell>
          <cell r="H46">
            <v>57.777777777777771</v>
          </cell>
          <cell r="I46">
            <v>54.013605442176868</v>
          </cell>
          <cell r="J46">
            <v>54.013605442176868</v>
          </cell>
          <cell r="K46">
            <v>54.013605442176868</v>
          </cell>
          <cell r="L46">
            <v>54.013605442176868</v>
          </cell>
          <cell r="M46">
            <v>29.423393739703457</v>
          </cell>
          <cell r="N46">
            <v>26.523887973640853</v>
          </cell>
        </row>
        <row r="47">
          <cell r="B47" t="str">
            <v>Fund repurchases and charges/current</v>
          </cell>
          <cell r="C47" t="str">
            <v>Rachâts et charges/entrées courantes</v>
          </cell>
        </row>
        <row r="48">
          <cell r="B48" t="str">
            <v xml:space="preserve">  account receipts 3/</v>
          </cell>
          <cell r="C48" t="str">
            <v xml:space="preserve">  de devises  1/</v>
          </cell>
          <cell r="D48" t="e">
            <v>#NULL!</v>
          </cell>
          <cell r="E48" t="e">
            <v>#NULL!</v>
          </cell>
          <cell r="F48" t="e">
            <v>#NULL!</v>
          </cell>
          <cell r="G48" t="e">
            <v>#NULL!</v>
          </cell>
          <cell r="H48" t="e">
            <v>#NULL!</v>
          </cell>
          <cell r="I48" t="e">
            <v>#NULL!</v>
          </cell>
          <cell r="J48" t="e">
            <v>#NULL!</v>
          </cell>
          <cell r="K48" t="e">
            <v>#NULL!</v>
          </cell>
          <cell r="L48" t="e">
            <v>#NULL!</v>
          </cell>
          <cell r="M48" t="e">
            <v>#NULL!</v>
          </cell>
          <cell r="N48" t="e">
            <v>#NULL!</v>
          </cell>
        </row>
        <row r="49">
          <cell r="B49" t="str">
            <v xml:space="preserve">Fund repurchases and charges/exports </v>
          </cell>
          <cell r="C49" t="str">
            <v>Rachâts et charges/recettes</v>
          </cell>
        </row>
        <row r="50">
          <cell r="B50" t="str">
            <v xml:space="preserve">  of goods and services</v>
          </cell>
          <cell r="C50" t="str">
            <v xml:space="preserve">  courantes en devises </v>
          </cell>
          <cell r="D50" t="e">
            <v>#NULL!</v>
          </cell>
          <cell r="E50" t="e">
            <v>#NULL!</v>
          </cell>
          <cell r="F50" t="e">
            <v>#NULL!</v>
          </cell>
          <cell r="G50" t="e">
            <v>#NULL!</v>
          </cell>
          <cell r="H50" t="e">
            <v>#NULL!</v>
          </cell>
          <cell r="I50" t="e">
            <v>#NULL!</v>
          </cell>
          <cell r="J50" t="e">
            <v>#NULL!</v>
          </cell>
          <cell r="K50" t="e">
            <v>#NULL!</v>
          </cell>
          <cell r="L50" t="e">
            <v>#NULL!</v>
          </cell>
          <cell r="M50" t="e">
            <v>#NULL!</v>
          </cell>
          <cell r="N50" t="e">
            <v>#NULL!</v>
          </cell>
        </row>
        <row r="51">
          <cell r="B51" t="str">
            <v>Fund repurchases and charges/total</v>
          </cell>
          <cell r="C51" t="str">
            <v>Rachâts et charges/Avoirs extérieurs</v>
          </cell>
        </row>
        <row r="52">
          <cell r="B52" t="str">
            <v xml:space="preserve">  gross reserves</v>
          </cell>
          <cell r="C52" t="str">
            <v xml:space="preserve">  bruts de la Banque centrale</v>
          </cell>
          <cell r="D52" t="e">
            <v>#NULL!</v>
          </cell>
          <cell r="E52" t="e">
            <v>#NULL!</v>
          </cell>
          <cell r="F52" t="e">
            <v>#NULL!</v>
          </cell>
          <cell r="G52" t="e">
            <v>#NULL!</v>
          </cell>
          <cell r="H52" t="e">
            <v>#NULL!</v>
          </cell>
          <cell r="I52" t="e">
            <v>#NULL!</v>
          </cell>
          <cell r="J52" t="e">
            <v>#NULL!</v>
          </cell>
          <cell r="K52" t="e">
            <v>#NULL!</v>
          </cell>
          <cell r="L52" t="e">
            <v>#NULL!</v>
          </cell>
          <cell r="M52" t="e">
            <v>#NULL!</v>
          </cell>
          <cell r="N52" t="e">
            <v>#NULL!</v>
          </cell>
        </row>
        <row r="53">
          <cell r="B53" t="str">
            <v>_</v>
          </cell>
          <cell r="C53" t="str">
            <v>_</v>
          </cell>
          <cell r="D53" t="str">
            <v>_</v>
          </cell>
          <cell r="E53" t="str">
            <v>_</v>
          </cell>
          <cell r="F53" t="str">
            <v>_</v>
          </cell>
          <cell r="G53" t="str">
            <v>_</v>
          </cell>
          <cell r="H53" t="str">
            <v>_</v>
          </cell>
          <cell r="I53" t="str">
            <v>_</v>
          </cell>
          <cell r="J53" t="str">
            <v>_</v>
          </cell>
          <cell r="K53" t="str">
            <v>_</v>
          </cell>
          <cell r="L53" t="str">
            <v>_</v>
          </cell>
          <cell r="M53" t="str">
            <v>_</v>
          </cell>
          <cell r="N53" t="str">
            <v>_</v>
          </cell>
        </row>
        <row r="54">
          <cell r="B54" t="str">
            <v xml:space="preserve">  Sources:  IMF, Treasurer's Department; and staff projections.</v>
          </cell>
          <cell r="C54" t="str">
            <v>Source:  Direction du Tresor du FMI; et estimations des services du FMI</v>
          </cell>
        </row>
        <row r="55">
          <cell r="B55" t="str">
            <v>1/  In millions of SDRs</v>
          </cell>
        </row>
        <row r="56">
          <cell r="B56" t="str">
            <v>2/  In percent of exports of goods and services</v>
          </cell>
        </row>
        <row r="57">
          <cell r="B57" t="str">
            <v>3/  Including net official transfers.</v>
          </cell>
          <cell r="C57" t="str">
            <v>1/  Y compris les transfers officiels</v>
          </cell>
        </row>
        <row r="63">
          <cell r="B63" t="str">
            <v>Table 12.  Haiti:  Medium-Term Indicators of Fund Credit, 1996-2000</v>
          </cell>
        </row>
        <row r="64">
          <cell r="B64" t="str">
            <v>(In millions of SDRs)</v>
          </cell>
          <cell r="C64" t="str">
            <v>(Millions de DTS)</v>
          </cell>
        </row>
        <row r="65">
          <cell r="B65" t="str">
            <v>_</v>
          </cell>
          <cell r="C65" t="str">
            <v>_</v>
          </cell>
          <cell r="D65" t="str">
            <v>_</v>
          </cell>
          <cell r="E65" t="str">
            <v>_</v>
          </cell>
          <cell r="F65" t="str">
            <v>_</v>
          </cell>
          <cell r="G65" t="str">
            <v>_</v>
          </cell>
          <cell r="H65" t="str">
            <v>_</v>
          </cell>
          <cell r="I65" t="str">
            <v>_</v>
          </cell>
          <cell r="J65" t="str">
            <v>_</v>
          </cell>
        </row>
        <row r="67">
          <cell r="D67">
            <v>1986</v>
          </cell>
          <cell r="E67">
            <v>1987</v>
          </cell>
          <cell r="F67">
            <v>1988</v>
          </cell>
          <cell r="G67">
            <v>1989</v>
          </cell>
          <cell r="H67">
            <v>1990</v>
          </cell>
          <cell r="I67">
            <v>1991</v>
          </cell>
          <cell r="J67" t="str">
            <v>1992</v>
          </cell>
        </row>
        <row r="69">
          <cell r="B69" t="str">
            <v>_</v>
          </cell>
          <cell r="C69" t="str">
            <v>_</v>
          </cell>
          <cell r="D69" t="str">
            <v>_</v>
          </cell>
          <cell r="E69" t="str">
            <v>_</v>
          </cell>
          <cell r="F69" t="str">
            <v>_</v>
          </cell>
          <cell r="G69" t="str">
            <v>_</v>
          </cell>
          <cell r="H69" t="str">
            <v>_</v>
          </cell>
          <cell r="I69" t="str">
            <v>_</v>
          </cell>
          <cell r="J69" t="str">
            <v>_</v>
          </cell>
        </row>
        <row r="71">
          <cell r="B71" t="str">
            <v>Outstanding Fund Credit (end of period)</v>
          </cell>
        </row>
        <row r="72">
          <cell r="B72" t="str">
            <v>In millions of SDRs</v>
          </cell>
          <cell r="D72">
            <v>54.66</v>
          </cell>
          <cell r="E72">
            <v>36.53</v>
          </cell>
          <cell r="F72">
            <v>22.4</v>
          </cell>
          <cell r="G72">
            <v>30.599999999999998</v>
          </cell>
          <cell r="H72">
            <v>25.479999999999997</v>
          </cell>
          <cell r="I72">
            <v>23.82</v>
          </cell>
          <cell r="J72">
            <v>23.82</v>
          </cell>
        </row>
      </sheetData>
      <sheetData sheetId="16" refreshError="1">
        <row r="2">
          <cell r="B2" t="str">
            <v>(In 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6">
          <cell r="B6" t="str">
            <v>Grants</v>
          </cell>
          <cell r="C6">
            <v>114.4</v>
          </cell>
          <cell r="D6">
            <v>130.80000000000001</v>
          </cell>
          <cell r="E6">
            <v>117.3</v>
          </cell>
          <cell r="F6">
            <v>114.2</v>
          </cell>
          <cell r="G6">
            <v>131.9</v>
          </cell>
          <cell r="H6">
            <v>164.7</v>
          </cell>
          <cell r="I6">
            <v>84.983999999999995</v>
          </cell>
          <cell r="J6">
            <v>100</v>
          </cell>
        </row>
        <row r="8">
          <cell r="B8" t="str">
            <v>Bilateral donors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 t="str">
            <v xml:space="preserve">    Canada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...</v>
          </cell>
          <cell r="H9">
            <v>0</v>
          </cell>
          <cell r="I9">
            <v>0</v>
          </cell>
          <cell r="J9">
            <v>0</v>
          </cell>
        </row>
        <row r="10">
          <cell r="B10" t="str">
            <v xml:space="preserve">    France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...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 Germany</v>
          </cell>
        </row>
        <row r="12">
          <cell r="B12" t="str">
            <v xml:space="preserve">    Japan</v>
          </cell>
        </row>
        <row r="13">
          <cell r="B13" t="str">
            <v xml:space="preserve">    Netherlands</v>
          </cell>
        </row>
        <row r="14">
          <cell r="B14" t="str">
            <v xml:space="preserve">    Switzerland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...</v>
          </cell>
          <cell r="H14">
            <v>0</v>
          </cell>
          <cell r="I14">
            <v>0</v>
          </cell>
          <cell r="J14">
            <v>0</v>
          </cell>
        </row>
        <row r="15">
          <cell r="B15" t="str">
            <v xml:space="preserve">    Taiwan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...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 xml:space="preserve">    United States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...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    Other bilateral donors</v>
          </cell>
        </row>
        <row r="19">
          <cell r="B19" t="str">
            <v>Multilateral donors</v>
          </cell>
        </row>
        <row r="20">
          <cell r="B20" t="str">
            <v xml:space="preserve">    European Union 1/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...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 xml:space="preserve">    IDB</v>
          </cell>
        </row>
        <row r="22">
          <cell r="B22" t="str">
            <v xml:space="preserve">    UNDP</v>
          </cell>
        </row>
        <row r="23">
          <cell r="B23" t="str">
            <v xml:space="preserve">    WHO-PAHO</v>
          </cell>
        </row>
        <row r="24">
          <cell r="B24" t="str">
            <v xml:space="preserve">    WFP</v>
          </cell>
        </row>
        <row r="25">
          <cell r="B25" t="str">
            <v xml:space="preserve">    Other UN organizations</v>
          </cell>
        </row>
        <row r="26">
          <cell r="B26" t="str">
            <v xml:space="preserve">    Other multilateral donors</v>
          </cell>
        </row>
        <row r="28">
          <cell r="B28" t="str">
            <v>Non-Government organizations</v>
          </cell>
        </row>
        <row r="30">
          <cell r="B30" t="str">
            <v>Memorandum:</v>
          </cell>
        </row>
        <row r="31">
          <cell r="B31" t="str">
            <v xml:space="preserve">Grants recorded by BRH </v>
          </cell>
        </row>
        <row r="32">
          <cell r="B32" t="str">
            <v>Source: Staff estimates, and World Bank: Haiti: External Financing HFY 1998/99</v>
          </cell>
        </row>
        <row r="34">
          <cell r="B34" t="str">
            <v>1/ All non-budgetary in 1998/99. In 1999/00, Euro 12 million is budgetary.</v>
          </cell>
        </row>
        <row r="39">
          <cell r="B39" t="str">
            <v>Haiti:  Official Grants, by sectors; 1997/98 - 1999/2000</v>
          </cell>
        </row>
        <row r="40">
          <cell r="B40" t="str">
            <v>(In millions of US$)</v>
          </cell>
        </row>
        <row r="44">
          <cell r="B44" t="str">
            <v>Grants</v>
          </cell>
        </row>
        <row r="46">
          <cell r="B46" t="str">
            <v>Balance of payments support</v>
          </cell>
        </row>
        <row r="47">
          <cell r="B47" t="str">
            <v>Humanitarian assistance</v>
          </cell>
        </row>
        <row r="48">
          <cell r="B48" t="str">
            <v>Governance</v>
          </cell>
        </row>
        <row r="49">
          <cell r="B49" t="str">
            <v>Environment</v>
          </cell>
        </row>
        <row r="50">
          <cell r="B50" t="str">
            <v>Agriculture</v>
          </cell>
        </row>
        <row r="51">
          <cell r="B51" t="str">
            <v>Health</v>
          </cell>
        </row>
        <row r="52">
          <cell r="B52" t="str">
            <v>Education</v>
          </cell>
        </row>
        <row r="53">
          <cell r="B53" t="str">
            <v>Transport &amp; Ports</v>
          </cell>
        </row>
        <row r="54">
          <cell r="B54" t="str">
            <v>Energy</v>
          </cell>
        </row>
        <row r="55">
          <cell r="B55" t="str">
            <v>Water &amp;Urban Infrastructure</v>
          </cell>
        </row>
        <row r="56">
          <cell r="B56" t="str">
            <v>Private Sector Development</v>
          </cell>
        </row>
        <row r="57">
          <cell r="B57" t="str">
            <v>Other</v>
          </cell>
        </row>
        <row r="59">
          <cell r="B59" t="str">
            <v>Total</v>
          </cell>
        </row>
        <row r="60">
          <cell r="B60" t="str">
            <v xml:space="preserve">check: P6 </v>
          </cell>
        </row>
        <row r="62">
          <cell r="B62" t="str">
            <v>Source: Staff estimates, and World Bank: Haiti: External Financing HFY 1998/99</v>
          </cell>
        </row>
        <row r="69">
          <cell r="B69" t="str">
            <v>Old Data</v>
          </cell>
        </row>
        <row r="70">
          <cell r="B70" t="str">
            <v xml:space="preserve">Haiti:  Official Grants; 1996/97 - 1999/2000   </v>
          </cell>
        </row>
        <row r="71">
          <cell r="B71" t="str">
            <v>(In millions of US$)</v>
          </cell>
        </row>
        <row r="72">
          <cell r="C72">
            <v>1986</v>
          </cell>
          <cell r="D72">
            <v>1987</v>
          </cell>
          <cell r="E72">
            <v>1988</v>
          </cell>
          <cell r="F72">
            <v>1989</v>
          </cell>
          <cell r="G72">
            <v>1990</v>
          </cell>
          <cell r="H72">
            <v>1991</v>
          </cell>
          <cell r="I72" t="str">
            <v>1992</v>
          </cell>
          <cell r="J72">
            <v>1993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a"/>
      <sheetName val="bsb1"/>
      <sheetName val="cbk88"/>
      <sheetName val="NSB1"/>
      <sheetName val="nsa"/>
      <sheetName val="nsc1"/>
      <sheetName val="NFA"/>
      <sheetName val="CBKCREDIT"/>
      <sheetName val="RESERVE MONEY"/>
      <sheetName val="PROG. CREDIT"/>
      <sheetName val="SUMMARR"/>
      <sheetName val="bsc1"/>
      <sheetName val="IFS banks "/>
      <sheetName val="WTRATES"/>
      <sheetName val="BS2000"/>
      <sheetName val="Mon. agg."/>
      <sheetName val="imf"/>
      <sheetName val="ANALYSIS"/>
      <sheetName val="Multilateral"/>
      <sheetName val="Bilateral"/>
      <sheetName val="Fin 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1999"/>
      <sheetName val="Debt 2009"/>
      <sheetName val="Debt 1999 NPV"/>
      <sheetName val="Debt 2009 NPV"/>
      <sheetName val="Parameters"/>
      <sheetName val="Debt 2009 NPV DR99ER99"/>
      <sheetName val="Debt 2009 NPV DR99ER09"/>
      <sheetName val="Debt 2009 NPV DR09ER99"/>
      <sheetName val="Debt 1999 NPVat2009"/>
      <sheetName val="NA"/>
    </sheetNames>
    <sheetDataSet>
      <sheetData sheetId="0" refreshError="1"/>
      <sheetData sheetId="1" refreshError="1">
        <row r="3">
          <cell r="C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emp"/>
      <sheetName val="Reference"/>
      <sheetName val="Summary"/>
      <sheetName val="Sheet1"/>
      <sheetName val="RiskInd"/>
      <sheetName val="XData"/>
      <sheetName val="MergedFile"/>
      <sheetName val="xxx"/>
    </sheetNames>
    <sheetDataSet>
      <sheetData sheetId="0" refreshError="1">
        <row r="20">
          <cell r="B20" t="str">
            <v>ATS</v>
          </cell>
          <cell r="C20" t="str">
            <v>Austrian Schilling</v>
          </cell>
          <cell r="D20">
            <v>1</v>
          </cell>
          <cell r="E20">
            <v>9.3487478199999998</v>
          </cell>
          <cell r="F20">
            <v>1065.5972534298182</v>
          </cell>
        </row>
        <row r="21">
          <cell r="B21" t="str">
            <v>CHF</v>
          </cell>
          <cell r="C21" t="str">
            <v>Swiss Franc</v>
          </cell>
          <cell r="D21">
            <v>2</v>
          </cell>
          <cell r="E21">
            <v>1.1267</v>
          </cell>
          <cell r="F21">
            <v>8841.750244075618</v>
          </cell>
        </row>
        <row r="22">
          <cell r="B22" t="str">
            <v>CNY</v>
          </cell>
          <cell r="D22">
            <v>3</v>
          </cell>
          <cell r="E22">
            <v>7.3140999999999998</v>
          </cell>
          <cell r="F22">
            <v>1362.0267702109625</v>
          </cell>
        </row>
        <row r="23">
          <cell r="B23" t="str">
            <v>DEM</v>
          </cell>
          <cell r="C23" t="str">
            <v>German Mark</v>
          </cell>
          <cell r="D23">
            <v>4</v>
          </cell>
          <cell r="E23">
            <v>1.3287909019999999</v>
          </cell>
          <cell r="F23">
            <v>7497.0410957855884</v>
          </cell>
        </row>
        <row r="24">
          <cell r="B24" t="str">
            <v>FRF</v>
          </cell>
          <cell r="E24">
            <v>4.4565718580000002</v>
          </cell>
        </row>
        <row r="25">
          <cell r="B25" t="str">
            <v>FUA</v>
          </cell>
          <cell r="E25">
            <v>1</v>
          </cell>
        </row>
        <row r="26">
          <cell r="B26" t="str">
            <v>GBP</v>
          </cell>
          <cell r="E26">
            <v>1.9964</v>
          </cell>
        </row>
        <row r="27">
          <cell r="B27" t="str">
            <v>GHC</v>
          </cell>
          <cell r="C27" t="str">
            <v>Ghanaian Cedi</v>
          </cell>
          <cell r="D27">
            <v>5</v>
          </cell>
          <cell r="E27">
            <v>9962</v>
          </cell>
          <cell r="F27">
            <v>1</v>
          </cell>
        </row>
        <row r="28">
          <cell r="B28" t="str">
            <v>INR</v>
          </cell>
          <cell r="E28">
            <v>39.435000000000002</v>
          </cell>
        </row>
        <row r="29">
          <cell r="B29" t="str">
            <v>ITK</v>
          </cell>
          <cell r="E29">
            <v>1400</v>
          </cell>
        </row>
        <row r="30">
          <cell r="B30" t="str">
            <v>JPK</v>
          </cell>
          <cell r="C30" t="str">
            <v>Japanese Yen</v>
          </cell>
          <cell r="D30">
            <v>6</v>
          </cell>
          <cell r="E30">
            <v>112.35</v>
          </cell>
          <cell r="F30">
            <v>88.669336893635958</v>
          </cell>
        </row>
        <row r="31">
          <cell r="B31" t="str">
            <v>KRW</v>
          </cell>
          <cell r="C31" t="str">
            <v>Korean Wan</v>
          </cell>
          <cell r="D31">
            <v>7</v>
          </cell>
          <cell r="E31">
            <v>936.53</v>
          </cell>
          <cell r="F31">
            <v>10.637139226719913</v>
          </cell>
        </row>
        <row r="32">
          <cell r="B32" t="str">
            <v>KWD</v>
          </cell>
          <cell r="C32" t="str">
            <v>Kuwaiti Dinar</v>
          </cell>
          <cell r="D32">
            <v>8</v>
          </cell>
          <cell r="E32">
            <v>0.27450000000000002</v>
          </cell>
          <cell r="F32">
            <v>36291.438979963568</v>
          </cell>
        </row>
        <row r="33">
          <cell r="B33" t="str">
            <v>NLG</v>
          </cell>
          <cell r="C33" t="str">
            <v>Dutch Guilder</v>
          </cell>
          <cell r="D33">
            <v>9</v>
          </cell>
          <cell r="E33">
            <v>1.4972005740000001</v>
          </cell>
          <cell r="F33">
            <v>6653.7511225934113</v>
          </cell>
        </row>
        <row r="34">
          <cell r="B34" t="str">
            <v>NOK</v>
          </cell>
          <cell r="E34">
            <v>5.4188000000000001</v>
          </cell>
          <cell r="F34">
            <v>1838.4144090942643</v>
          </cell>
        </row>
        <row r="35">
          <cell r="B35" t="str">
            <v>SAR</v>
          </cell>
          <cell r="C35" t="str">
            <v>South African Rand</v>
          </cell>
          <cell r="D35">
            <v>10</v>
          </cell>
          <cell r="E35">
            <v>3.7623000000000002</v>
          </cell>
          <cell r="F35">
            <v>2647.8483906121255</v>
          </cell>
        </row>
        <row r="36">
          <cell r="B36" t="str">
            <v>SEK</v>
          </cell>
          <cell r="C36" t="str">
            <v>Swedish Krona</v>
          </cell>
          <cell r="D36">
            <v>11</v>
          </cell>
          <cell r="E36">
            <v>6.4034000000000004</v>
          </cell>
          <cell r="F36">
            <v>1555.7360152419026</v>
          </cell>
        </row>
        <row r="37">
          <cell r="B37" t="str">
            <v>SUR</v>
          </cell>
          <cell r="E37">
            <v>1</v>
          </cell>
          <cell r="F37">
            <v>9962</v>
          </cell>
        </row>
        <row r="38">
          <cell r="B38" t="str">
            <v>USD</v>
          </cell>
          <cell r="C38" t="str">
            <v>US Dollar</v>
          </cell>
          <cell r="D38">
            <v>12</v>
          </cell>
          <cell r="E38">
            <v>1</v>
          </cell>
          <cell r="F38">
            <v>9962</v>
          </cell>
        </row>
        <row r="39">
          <cell r="B39" t="str">
            <v>XDR</v>
          </cell>
          <cell r="C39" t="str">
            <v>SDR</v>
          </cell>
          <cell r="D39">
            <v>13</v>
          </cell>
          <cell r="E39">
            <v>0.63281200000000004</v>
          </cell>
          <cell r="F39">
            <v>15742.432191551361</v>
          </cell>
        </row>
        <row r="40">
          <cell r="B40" t="str">
            <v>XEU</v>
          </cell>
          <cell r="C40" t="str">
            <v>Euro</v>
          </cell>
          <cell r="D40">
            <v>14</v>
          </cell>
          <cell r="E40">
            <v>0.6794</v>
          </cell>
          <cell r="F40">
            <v>14662.937886370326</v>
          </cell>
        </row>
        <row r="72">
          <cell r="B72" t="str">
            <v>Basket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WDQP"/>
      <sheetName val="Q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F10">
            <v>-148.0000305175783</v>
          </cell>
          <cell r="G10">
            <v>-107.88550567626933</v>
          </cell>
          <cell r="H10">
            <v>-103.29082870483377</v>
          </cell>
          <cell r="I10">
            <v>-92.095024108886705</v>
          </cell>
          <cell r="J10">
            <v>-59.07321357727028</v>
          </cell>
          <cell r="K10">
            <v>-34.091136960866834</v>
          </cell>
          <cell r="L10">
            <v>-82.444614114631861</v>
          </cell>
          <cell r="M10">
            <v>55.062871623597175</v>
          </cell>
          <cell r="N10">
            <v>52.580757708194028</v>
          </cell>
          <cell r="O10">
            <v>62.830721003134784</v>
          </cell>
          <cell r="P10">
            <v>-3.6033057851239505</v>
          </cell>
          <cell r="Q10">
            <v>104.78691730553555</v>
          </cell>
          <cell r="R10">
            <v>52.672782808331704</v>
          </cell>
          <cell r="S10">
            <v>33.864067317276351</v>
          </cell>
          <cell r="T10">
            <v>-61.123425339602022</v>
          </cell>
          <cell r="U10">
            <v>-47.032125989787971</v>
          </cell>
          <cell r="V10">
            <v>-262.15183191442713</v>
          </cell>
          <cell r="W10">
            <v>-179.94529669411776</v>
          </cell>
          <cell r="X10">
            <v>-197.85174737770708</v>
          </cell>
          <cell r="Y10">
            <v>-249.71588105442532</v>
          </cell>
          <cell r="Z10">
            <v>-268.18703164092801</v>
          </cell>
          <cell r="AA10">
            <v>-313.66405769288008</v>
          </cell>
          <cell r="AB10">
            <v>-104.31937077428722</v>
          </cell>
          <cell r="AC10">
            <v>-277.94453616505575</v>
          </cell>
          <cell r="AD10">
            <v>-422.61548546477093</v>
          </cell>
          <cell r="AE10">
            <v>-472.69521644629612</v>
          </cell>
          <cell r="AF10">
            <v>-254.62289402624071</v>
          </cell>
          <cell r="AG10">
            <v>-558.25459428447004</v>
          </cell>
          <cell r="AH10">
            <v>-747.35893242646807</v>
          </cell>
          <cell r="AI10">
            <v>-681.77015490460849</v>
          </cell>
          <cell r="AJ10">
            <v>-704.6285859092219</v>
          </cell>
          <cell r="AK10">
            <v>-934.44047404366847</v>
          </cell>
          <cell r="AL10">
            <v>-945.16245359356526</v>
          </cell>
          <cell r="AM10">
            <v>-1001.9543804078195</v>
          </cell>
          <cell r="AN10">
            <v>-1014.1134060302517</v>
          </cell>
        </row>
        <row r="156">
          <cell r="F156">
            <v>211.27999877929699</v>
          </cell>
          <cell r="G156">
            <v>271.73001098632801</v>
          </cell>
          <cell r="H156">
            <v>328.60000610351602</v>
          </cell>
          <cell r="I156">
            <v>381.05999755859398</v>
          </cell>
          <cell r="J156">
            <v>436.95001220703102</v>
          </cell>
          <cell r="K156">
            <v>449.260009765625</v>
          </cell>
          <cell r="L156">
            <v>346.3</v>
          </cell>
          <cell r="M156">
            <v>300.55</v>
          </cell>
          <cell r="N156">
            <v>297.85000000000002</v>
          </cell>
          <cell r="O156">
            <v>319</v>
          </cell>
          <cell r="P156">
            <v>272.25</v>
          </cell>
          <cell r="Q156">
            <v>282.1058273315424</v>
          </cell>
          <cell r="R156">
            <v>264.69078063964861</v>
          </cell>
          <cell r="S156">
            <v>283.16149711608944</v>
          </cell>
          <cell r="T156">
            <v>555.20448684692417</v>
          </cell>
          <cell r="U156">
            <v>499.1481781005856</v>
          </cell>
          <cell r="V156">
            <v>511.55223846435598</v>
          </cell>
          <cell r="W156">
            <v>583.66909027099553</v>
          </cell>
          <cell r="X156">
            <v>589.95000000000005</v>
          </cell>
          <cell r="Y156">
            <v>615.79517420206014</v>
          </cell>
          <cell r="Z156">
            <v>710.12139072390039</v>
          </cell>
          <cell r="AA156">
            <v>733.03850707000004</v>
          </cell>
          <cell r="AB156">
            <v>696.98820361166656</v>
          </cell>
          <cell r="AC156">
            <v>580.06813594469543</v>
          </cell>
          <cell r="AD156">
            <v>527.5917330500381</v>
          </cell>
          <cell r="AE156">
            <v>526.5537766254198</v>
          </cell>
          <cell r="AF156">
            <v>522.40499059795422</v>
          </cell>
          <cell r="AG156">
            <v>478.5786864392532</v>
          </cell>
          <cell r="AH156">
            <v>445.70939774399983</v>
          </cell>
          <cell r="AI156">
            <v>480.46581216904758</v>
          </cell>
          <cell r="AJ156">
            <v>472.98152856659812</v>
          </cell>
          <cell r="AK156">
            <v>473.00021024783325</v>
          </cell>
          <cell r="AL156">
            <v>474.19837897510496</v>
          </cell>
          <cell r="AM156">
            <v>476.18920284584073</v>
          </cell>
          <cell r="AN156">
            <v>479.21374361738765</v>
          </cell>
        </row>
        <row r="166">
          <cell r="E166">
            <v>1E-3</v>
          </cell>
          <cell r="F166">
            <v>1E-3</v>
          </cell>
          <cell r="G166">
            <v>1E-3</v>
          </cell>
          <cell r="H166">
            <v>1E-3</v>
          </cell>
          <cell r="I166">
            <v>1E-3</v>
          </cell>
          <cell r="J166">
            <v>1E-3</v>
          </cell>
          <cell r="K166">
            <v>1E-3</v>
          </cell>
          <cell r="L166">
            <v>1E-3</v>
          </cell>
          <cell r="M166">
            <v>1E-3</v>
          </cell>
          <cell r="N166">
            <v>1E-3</v>
          </cell>
          <cell r="O166">
            <v>1E-3</v>
          </cell>
          <cell r="P166">
            <v>1E-3</v>
          </cell>
          <cell r="Q166">
            <v>1E-3</v>
          </cell>
          <cell r="R166">
            <v>1E-3</v>
          </cell>
          <cell r="S166">
            <v>1E-3</v>
          </cell>
          <cell r="T166">
            <v>1E-3</v>
          </cell>
          <cell r="U166">
            <v>1E-3</v>
          </cell>
          <cell r="V166">
            <v>1E-3</v>
          </cell>
          <cell r="W166">
            <v>1E-3</v>
          </cell>
          <cell r="X166">
            <v>1E-3</v>
          </cell>
          <cell r="Y166">
            <v>1E-3</v>
          </cell>
          <cell r="Z166">
            <v>1E-3</v>
          </cell>
          <cell r="AA166">
            <v>1E-3</v>
          </cell>
          <cell r="AB166">
            <v>1E-3</v>
          </cell>
          <cell r="AC166">
            <v>1E-3</v>
          </cell>
          <cell r="AD166">
            <v>1E-3</v>
          </cell>
          <cell r="AE166">
            <v>1E-3</v>
          </cell>
          <cell r="AF166">
            <v>1E-3</v>
          </cell>
          <cell r="AG166">
            <v>1E-3</v>
          </cell>
          <cell r="AH166">
            <v>1E-3</v>
          </cell>
          <cell r="AI166">
            <v>1E-3</v>
          </cell>
          <cell r="AJ166">
            <v>1E-3</v>
          </cell>
          <cell r="AK166">
            <v>1E-3</v>
          </cell>
          <cell r="AL166">
            <v>1E-3</v>
          </cell>
          <cell r="AM166">
            <v>1E-3</v>
          </cell>
          <cell r="AN166">
            <v>1E-3</v>
          </cell>
        </row>
      </sheetData>
      <sheetData sheetId="8"/>
      <sheetData sheetId="9"/>
      <sheetData sheetId="10"/>
      <sheetData sheetId="1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Base de Datos Proyecciones"/>
      <sheetName val="CIR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  <row r="67">
          <cell r="D67" t="str">
            <v>11/26/2001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</sheetNames>
    <sheetDataSet>
      <sheetData sheetId="0" refreshError="1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xxx"/>
      <sheetName val="ponder a y p "/>
      <sheetName val="Info"/>
      <sheetName val="Hoja1"/>
      <sheetName val="Program"/>
      <sheetName val="Output_1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2">
          <cell r="C62">
            <v>4.6120000000000008E-2</v>
          </cell>
        </row>
        <row r="87">
          <cell r="C87">
            <v>4.6120000000000001E-2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14"/>
      <sheetName val="Gr_6 (2)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Gráfico1"/>
      <sheetName val="Hoja1"/>
      <sheetName val="REV"/>
      <sheetName val="Módulo3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  SISTEMA</v>
          </cell>
        </row>
        <row r="282">
          <cell r="A282" t="str">
            <v xml:space="preserve">   Santa Rita, Santa Bárbara</v>
          </cell>
          <cell r="B282">
            <v>798</v>
          </cell>
          <cell r="C282">
            <v>13211</v>
          </cell>
          <cell r="D282">
            <v>291</v>
          </cell>
          <cell r="G282">
            <v>582</v>
          </cell>
          <cell r="H282">
            <v>248</v>
          </cell>
          <cell r="K282">
            <v>14332</v>
          </cell>
          <cell r="L282">
            <v>31747</v>
          </cell>
        </row>
        <row r="283">
          <cell r="A283" t="str">
            <v xml:space="preserve">   San Marcos, Santa Bárbara</v>
          </cell>
          <cell r="B283">
            <v>799</v>
          </cell>
          <cell r="C283">
            <v>104819</v>
          </cell>
          <cell r="D283">
            <v>12756</v>
          </cell>
          <cell r="E283">
            <v>162800</v>
          </cell>
          <cell r="G283">
            <v>8763</v>
          </cell>
          <cell r="H283">
            <v>26054</v>
          </cell>
          <cell r="J283">
            <v>150</v>
          </cell>
          <cell r="K283">
            <v>315342</v>
          </cell>
          <cell r="L283">
            <v>586310</v>
          </cell>
        </row>
        <row r="284">
          <cell r="A284" t="str">
            <v xml:space="preserve">   Copán Ruinas</v>
          </cell>
          <cell r="B284">
            <v>800</v>
          </cell>
          <cell r="C284">
            <v>262193</v>
          </cell>
          <cell r="D284">
            <v>183606</v>
          </cell>
          <cell r="G284">
            <v>25188</v>
          </cell>
          <cell r="H284">
            <v>2959</v>
          </cell>
          <cell r="I284">
            <v>23919</v>
          </cell>
          <cell r="J284">
            <v>3067</v>
          </cell>
          <cell r="K284">
            <v>500932</v>
          </cell>
          <cell r="L284">
            <v>1086960</v>
          </cell>
        </row>
        <row r="285">
          <cell r="A285" t="str">
            <v xml:space="preserve">   Quimistán</v>
          </cell>
          <cell r="B285">
            <v>801</v>
          </cell>
          <cell r="C285">
            <v>236491</v>
          </cell>
          <cell r="D285">
            <v>75237</v>
          </cell>
          <cell r="G285">
            <v>15317</v>
          </cell>
          <cell r="H285">
            <v>4669</v>
          </cell>
          <cell r="I285">
            <v>2652</v>
          </cell>
          <cell r="J285">
            <v>1645</v>
          </cell>
          <cell r="K285">
            <v>336011</v>
          </cell>
          <cell r="L285">
            <v>696014</v>
          </cell>
        </row>
        <row r="286">
          <cell r="A286" t="str">
            <v xml:space="preserve">   Pinalejo</v>
          </cell>
          <cell r="B286">
            <v>802</v>
          </cell>
          <cell r="C286">
            <v>122614</v>
          </cell>
          <cell r="D286">
            <v>10826</v>
          </cell>
          <cell r="E286">
            <v>1760</v>
          </cell>
          <cell r="G286">
            <v>6866</v>
          </cell>
          <cell r="H286">
            <v>17256</v>
          </cell>
          <cell r="I286">
            <v>398</v>
          </cell>
          <cell r="J286">
            <v>1170</v>
          </cell>
          <cell r="K286">
            <v>160890</v>
          </cell>
          <cell r="L286">
            <v>330680</v>
          </cell>
        </row>
        <row r="287">
          <cell r="A287" t="str">
            <v xml:space="preserve">   San Luis, Santa Bárbara</v>
          </cell>
          <cell r="B287">
            <v>803</v>
          </cell>
          <cell r="C287">
            <v>116649</v>
          </cell>
          <cell r="D287">
            <v>18402</v>
          </cell>
          <cell r="G287">
            <v>5056</v>
          </cell>
          <cell r="H287">
            <v>4588</v>
          </cell>
          <cell r="I287">
            <v>346</v>
          </cell>
          <cell r="J287">
            <v>524</v>
          </cell>
          <cell r="K287">
            <v>145565</v>
          </cell>
          <cell r="L287">
            <v>279283</v>
          </cell>
        </row>
        <row r="288">
          <cell r="A288" t="str">
            <v xml:space="preserve">   Nuevo Celilac</v>
          </cell>
          <cell r="B288">
            <v>804</v>
          </cell>
          <cell r="C288">
            <v>22337</v>
          </cell>
          <cell r="D288">
            <v>95</v>
          </cell>
          <cell r="G288">
            <v>1355</v>
          </cell>
          <cell r="H288">
            <v>449</v>
          </cell>
          <cell r="I288">
            <v>165</v>
          </cell>
          <cell r="J288">
            <v>174</v>
          </cell>
          <cell r="K288">
            <v>24575</v>
          </cell>
          <cell r="L288">
            <v>56180</v>
          </cell>
        </row>
        <row r="289">
          <cell r="A289" t="str">
            <v xml:space="preserve">   San Vicente Centenario</v>
          </cell>
          <cell r="B289">
            <v>805</v>
          </cell>
          <cell r="C289">
            <v>43530</v>
          </cell>
          <cell r="D289">
            <v>670</v>
          </cell>
          <cell r="G289">
            <v>1763</v>
          </cell>
          <cell r="H289">
            <v>142</v>
          </cell>
          <cell r="K289">
            <v>46105</v>
          </cell>
          <cell r="L289">
            <v>99651</v>
          </cell>
        </row>
        <row r="290">
          <cell r="A290" t="str">
            <v xml:space="preserve">   Concepción del Sur</v>
          </cell>
          <cell r="B290">
            <v>806</v>
          </cell>
          <cell r="C290">
            <v>23212</v>
          </cell>
          <cell r="D290">
            <v>1197</v>
          </cell>
          <cell r="E290">
            <v>160</v>
          </cell>
          <cell r="G290">
            <v>993</v>
          </cell>
          <cell r="H290">
            <v>397</v>
          </cell>
          <cell r="I290">
            <v>44</v>
          </cell>
          <cell r="J290">
            <v>93</v>
          </cell>
          <cell r="K290">
            <v>26096</v>
          </cell>
          <cell r="L290">
            <v>56252</v>
          </cell>
        </row>
        <row r="291">
          <cell r="A291" t="str">
            <v xml:space="preserve">   La Arada</v>
          </cell>
          <cell r="B291">
            <v>807</v>
          </cell>
          <cell r="C291">
            <v>54232</v>
          </cell>
          <cell r="D291">
            <v>3823</v>
          </cell>
          <cell r="G291">
            <v>2271</v>
          </cell>
          <cell r="H291">
            <v>1583</v>
          </cell>
          <cell r="I291">
            <v>393</v>
          </cell>
          <cell r="K291">
            <v>62302</v>
          </cell>
          <cell r="L291">
            <v>130918</v>
          </cell>
        </row>
        <row r="292">
          <cell r="A292" t="str">
            <v xml:space="preserve">   San Nicolás, Santa Bárbara</v>
          </cell>
          <cell r="B292">
            <v>808</v>
          </cell>
          <cell r="C292">
            <v>136398</v>
          </cell>
          <cell r="D292">
            <v>40691</v>
          </cell>
          <cell r="E292">
            <v>840</v>
          </cell>
          <cell r="G292">
            <v>8539</v>
          </cell>
          <cell r="H292">
            <v>797</v>
          </cell>
          <cell r="I292">
            <v>3</v>
          </cell>
          <cell r="J292">
            <v>232</v>
          </cell>
          <cell r="K292">
            <v>187500</v>
          </cell>
          <cell r="L292">
            <v>399873</v>
          </cell>
        </row>
        <row r="293">
          <cell r="A293" t="str">
            <v xml:space="preserve">   Ceguaca</v>
          </cell>
          <cell r="B293">
            <v>809</v>
          </cell>
          <cell r="C293">
            <v>29138</v>
          </cell>
          <cell r="D293">
            <v>53</v>
          </cell>
          <cell r="G293">
            <v>1971</v>
          </cell>
          <cell r="H293">
            <v>130</v>
          </cell>
          <cell r="K293">
            <v>31292</v>
          </cell>
          <cell r="L293">
            <v>74273</v>
          </cell>
        </row>
        <row r="294">
          <cell r="A294" t="str">
            <v xml:space="preserve">   Santa Bárbara</v>
          </cell>
          <cell r="B294">
            <v>810</v>
          </cell>
          <cell r="C294">
            <v>680083</v>
          </cell>
          <cell r="D294">
            <v>110759</v>
          </cell>
          <cell r="E294">
            <v>19277</v>
          </cell>
          <cell r="G294">
            <v>40202</v>
          </cell>
          <cell r="H294">
            <v>36588</v>
          </cell>
          <cell r="I294">
            <v>13411</v>
          </cell>
          <cell r="J294">
            <v>5107</v>
          </cell>
          <cell r="K294">
            <v>905427</v>
          </cell>
          <cell r="L294">
            <v>1876614</v>
          </cell>
        </row>
        <row r="295">
          <cell r="A295" t="str">
            <v xml:space="preserve">   Gualala</v>
          </cell>
          <cell r="B295">
            <v>811</v>
          </cell>
          <cell r="C295">
            <v>43725</v>
          </cell>
          <cell r="D295">
            <v>328</v>
          </cell>
          <cell r="G295">
            <v>2934</v>
          </cell>
          <cell r="H295">
            <v>489</v>
          </cell>
          <cell r="I295">
            <v>160</v>
          </cell>
          <cell r="J295">
            <v>286</v>
          </cell>
          <cell r="K295">
            <v>47922</v>
          </cell>
          <cell r="L295">
            <v>138782</v>
          </cell>
        </row>
        <row r="296">
          <cell r="A296" t="str">
            <v xml:space="preserve">   Ilama</v>
          </cell>
          <cell r="B296">
            <v>812</v>
          </cell>
          <cell r="C296">
            <v>49405</v>
          </cell>
          <cell r="D296">
            <v>2720</v>
          </cell>
          <cell r="G296">
            <v>1938</v>
          </cell>
          <cell r="H296">
            <v>1067</v>
          </cell>
          <cell r="J296">
            <v>45</v>
          </cell>
          <cell r="K296">
            <v>55175</v>
          </cell>
          <cell r="L296">
            <v>113590</v>
          </cell>
        </row>
        <row r="297">
          <cell r="A297" t="str">
            <v xml:space="preserve">   Colinas</v>
          </cell>
          <cell r="B297">
            <v>813</v>
          </cell>
          <cell r="C297">
            <v>122286</v>
          </cell>
          <cell r="D297">
            <v>46834</v>
          </cell>
          <cell r="E297">
            <v>541</v>
          </cell>
          <cell r="G297">
            <v>8313</v>
          </cell>
          <cell r="H297">
            <v>2320</v>
          </cell>
          <cell r="I297">
            <v>648</v>
          </cell>
          <cell r="J297">
            <v>1912</v>
          </cell>
          <cell r="K297">
            <v>182854</v>
          </cell>
          <cell r="L297">
            <v>361990</v>
          </cell>
        </row>
        <row r="298">
          <cell r="A298" t="str">
            <v xml:space="preserve">   Chinda</v>
          </cell>
          <cell r="B298">
            <v>814</v>
          </cell>
          <cell r="C298">
            <v>13231</v>
          </cell>
          <cell r="D298">
            <v>552</v>
          </cell>
          <cell r="G298">
            <v>541</v>
          </cell>
          <cell r="H298">
            <v>60</v>
          </cell>
          <cell r="K298">
            <v>14384</v>
          </cell>
          <cell r="L298">
            <v>30775</v>
          </cell>
        </row>
        <row r="299">
          <cell r="A299" t="str">
            <v xml:space="preserve">   Trinidad</v>
          </cell>
          <cell r="B299">
            <v>815</v>
          </cell>
          <cell r="C299">
            <v>205143</v>
          </cell>
          <cell r="D299">
            <v>58898</v>
          </cell>
          <cell r="E299">
            <v>9680</v>
          </cell>
          <cell r="G299">
            <v>11716</v>
          </cell>
          <cell r="H299">
            <v>5753</v>
          </cell>
          <cell r="I299">
            <v>128</v>
          </cell>
          <cell r="J299">
            <v>1403</v>
          </cell>
          <cell r="K299">
            <v>292721</v>
          </cell>
          <cell r="L299">
            <v>607088</v>
          </cell>
        </row>
        <row r="300">
          <cell r="A300" t="str">
            <v xml:space="preserve">   La Unión</v>
          </cell>
          <cell r="B300">
            <v>816</v>
          </cell>
          <cell r="C300">
            <v>37312</v>
          </cell>
          <cell r="D300">
            <v>942</v>
          </cell>
          <cell r="G300">
            <v>1472</v>
          </cell>
          <cell r="H300">
            <v>110</v>
          </cell>
          <cell r="K300">
            <v>39836</v>
          </cell>
          <cell r="L300">
            <v>83810</v>
          </cell>
        </row>
        <row r="301">
          <cell r="A301" t="str">
            <v xml:space="preserve">   Las Lajas, Santa Bárbara</v>
          </cell>
          <cell r="B301">
            <v>817</v>
          </cell>
          <cell r="C301">
            <v>5171</v>
          </cell>
          <cell r="D301">
            <v>378</v>
          </cell>
          <cell r="G301">
            <v>198</v>
          </cell>
          <cell r="H301">
            <v>21</v>
          </cell>
          <cell r="K301">
            <v>5768</v>
          </cell>
          <cell r="L301">
            <v>11807</v>
          </cell>
        </row>
        <row r="302">
          <cell r="A302" t="str">
            <v xml:space="preserve">   Concepción, Santa Bárbara</v>
          </cell>
          <cell r="B302">
            <v>818</v>
          </cell>
          <cell r="C302">
            <v>35681</v>
          </cell>
          <cell r="D302">
            <v>944</v>
          </cell>
          <cell r="G302">
            <v>1450</v>
          </cell>
          <cell r="H302">
            <v>45</v>
          </cell>
          <cell r="I302">
            <v>412</v>
          </cell>
          <cell r="J302">
            <v>80</v>
          </cell>
          <cell r="K302">
            <v>38612</v>
          </cell>
          <cell r="L302">
            <v>81923</v>
          </cell>
        </row>
        <row r="303">
          <cell r="A303" t="str">
            <v xml:space="preserve">   El Níspero</v>
          </cell>
          <cell r="B303">
            <v>819</v>
          </cell>
          <cell r="C303">
            <v>46914</v>
          </cell>
          <cell r="D303">
            <v>163</v>
          </cell>
          <cell r="G303">
            <v>4216</v>
          </cell>
          <cell r="H303">
            <v>773</v>
          </cell>
          <cell r="I303">
            <v>25029</v>
          </cell>
          <cell r="K303">
            <v>77095</v>
          </cell>
          <cell r="L303">
            <v>158879</v>
          </cell>
        </row>
        <row r="304">
          <cell r="A304" t="str">
            <v xml:space="preserve">   Santa Rosa de Copán</v>
          </cell>
          <cell r="B304">
            <v>820</v>
          </cell>
          <cell r="C304">
            <v>1185361</v>
          </cell>
          <cell r="D304">
            <v>456870</v>
          </cell>
          <cell r="E304">
            <v>519549</v>
          </cell>
          <cell r="G304">
            <v>103293</v>
          </cell>
          <cell r="H304">
            <v>42364</v>
          </cell>
          <cell r="I304">
            <v>46123</v>
          </cell>
          <cell r="J304">
            <v>241611</v>
          </cell>
          <cell r="K304">
            <v>2595171</v>
          </cell>
          <cell r="L304">
            <v>5398822</v>
          </cell>
        </row>
        <row r="308">
          <cell r="C308" t="str">
            <v>Residencial</v>
          </cell>
          <cell r="D308" t="str">
            <v>Comercial</v>
          </cell>
          <cell r="E308" t="str">
            <v>Industrial</v>
          </cell>
          <cell r="G308" t="str">
            <v>Alumbrado</v>
          </cell>
          <cell r="H308" t="str">
            <v>Gobierno</v>
          </cell>
          <cell r="I308" t="str">
            <v>Entes</v>
          </cell>
          <cell r="J308" t="str">
            <v>Municipal</v>
          </cell>
          <cell r="K308" t="str">
            <v>Total</v>
          </cell>
          <cell r="L308" t="str">
            <v>Total</v>
          </cell>
        </row>
        <row r="309">
          <cell r="G309" t="str">
            <v>Público</v>
          </cell>
          <cell r="I309" t="str">
            <v>Autónomos</v>
          </cell>
        </row>
        <row r="310">
          <cell r="A310" t="str">
            <v xml:space="preserve"> REGION NORTE 4/4</v>
          </cell>
        </row>
        <row r="311">
          <cell r="A311" t="str">
            <v xml:space="preserve">   Dulce Nombre, Copán</v>
          </cell>
          <cell r="B311">
            <v>821</v>
          </cell>
          <cell r="C311">
            <v>66262</v>
          </cell>
          <cell r="D311">
            <v>5088</v>
          </cell>
          <cell r="G311">
            <v>2796</v>
          </cell>
          <cell r="H311">
            <v>1365</v>
          </cell>
          <cell r="I311">
            <v>2690</v>
          </cell>
          <cell r="J311">
            <v>793</v>
          </cell>
          <cell r="K311">
            <v>78994</v>
          </cell>
          <cell r="L311">
            <v>160574</v>
          </cell>
        </row>
        <row r="312">
          <cell r="A312" t="str">
            <v xml:space="preserve">   Concepción, Copán</v>
          </cell>
          <cell r="B312">
            <v>822</v>
          </cell>
          <cell r="C312">
            <v>8886</v>
          </cell>
          <cell r="D312">
            <v>42</v>
          </cell>
          <cell r="G312">
            <v>324</v>
          </cell>
          <cell r="H312">
            <v>42</v>
          </cell>
          <cell r="I312">
            <v>2</v>
          </cell>
          <cell r="J312">
            <v>453</v>
          </cell>
          <cell r="K312">
            <v>9749</v>
          </cell>
          <cell r="L312">
            <v>19985</v>
          </cell>
        </row>
        <row r="313">
          <cell r="A313" t="str">
            <v xml:space="preserve">   San José, Copán</v>
          </cell>
          <cell r="B313">
            <v>823</v>
          </cell>
          <cell r="C313">
            <v>57482</v>
          </cell>
          <cell r="D313">
            <v>3608</v>
          </cell>
          <cell r="G313">
            <v>2364</v>
          </cell>
          <cell r="H313">
            <v>862</v>
          </cell>
          <cell r="K313">
            <v>64316</v>
          </cell>
          <cell r="L313">
            <v>136806</v>
          </cell>
        </row>
        <row r="314">
          <cell r="A314" t="str">
            <v xml:space="preserve">   Dolores, Copán</v>
          </cell>
          <cell r="B314">
            <v>824</v>
          </cell>
          <cell r="C314">
            <v>10802</v>
          </cell>
          <cell r="G314">
            <v>363</v>
          </cell>
          <cell r="H314">
            <v>26</v>
          </cell>
          <cell r="J314">
            <v>628</v>
          </cell>
          <cell r="K314">
            <v>11819</v>
          </cell>
          <cell r="L314">
            <v>22388</v>
          </cell>
        </row>
        <row r="315">
          <cell r="A315" t="str">
            <v xml:space="preserve">   San Juan de Opoa, Copán</v>
          </cell>
          <cell r="B315">
            <v>825</v>
          </cell>
          <cell r="C315">
            <v>41104</v>
          </cell>
          <cell r="D315">
            <v>2825</v>
          </cell>
          <cell r="G315">
            <v>1798</v>
          </cell>
          <cell r="H315">
            <v>767</v>
          </cell>
          <cell r="I315">
            <v>10</v>
          </cell>
          <cell r="J315">
            <v>53</v>
          </cell>
          <cell r="K315">
            <v>46557</v>
          </cell>
          <cell r="L315">
            <v>100855</v>
          </cell>
        </row>
        <row r="316">
          <cell r="A316" t="str">
            <v xml:space="preserve">   Trinidad, Copán</v>
          </cell>
          <cell r="B316">
            <v>826</v>
          </cell>
          <cell r="C316">
            <v>48689</v>
          </cell>
          <cell r="D316">
            <v>668</v>
          </cell>
          <cell r="G316">
            <v>1748</v>
          </cell>
          <cell r="H316">
            <v>238</v>
          </cell>
          <cell r="I316">
            <v>165</v>
          </cell>
          <cell r="J316">
            <v>45</v>
          </cell>
          <cell r="K316">
            <v>51553</v>
          </cell>
          <cell r="L316">
            <v>105513</v>
          </cell>
        </row>
        <row r="317">
          <cell r="A317" t="str">
            <v xml:space="preserve">   Corquín, Copán</v>
          </cell>
          <cell r="B317">
            <v>827</v>
          </cell>
          <cell r="C317">
            <v>159532</v>
          </cell>
          <cell r="D317">
            <v>18094</v>
          </cell>
          <cell r="E317">
            <v>12094</v>
          </cell>
          <cell r="G317">
            <v>8491</v>
          </cell>
          <cell r="H317">
            <v>1042</v>
          </cell>
          <cell r="I317">
            <v>3824</v>
          </cell>
          <cell r="J317">
            <v>353</v>
          </cell>
          <cell r="K317">
            <v>203430</v>
          </cell>
          <cell r="L317">
            <v>416607</v>
          </cell>
        </row>
        <row r="318">
          <cell r="A318" t="str">
            <v xml:space="preserve">   San Pedro, Copán</v>
          </cell>
          <cell r="B318">
            <v>828</v>
          </cell>
          <cell r="C318">
            <v>56796</v>
          </cell>
          <cell r="D318">
            <v>10460</v>
          </cell>
          <cell r="G318">
            <v>2904</v>
          </cell>
          <cell r="H318">
            <v>603</v>
          </cell>
          <cell r="J318">
            <v>49</v>
          </cell>
          <cell r="K318">
            <v>70812</v>
          </cell>
          <cell r="L318">
            <v>142596</v>
          </cell>
        </row>
        <row r="319">
          <cell r="A319" t="str">
            <v xml:space="preserve">   La Unión, Copán</v>
          </cell>
          <cell r="B319">
            <v>829</v>
          </cell>
          <cell r="C319">
            <v>81044</v>
          </cell>
          <cell r="D319">
            <v>2360</v>
          </cell>
          <cell r="G319">
            <v>3109</v>
          </cell>
          <cell r="H319">
            <v>706</v>
          </cell>
          <cell r="J319">
            <v>1175</v>
          </cell>
          <cell r="K319">
            <v>88394</v>
          </cell>
          <cell r="L319">
            <v>182726</v>
          </cell>
        </row>
        <row r="320">
          <cell r="A320" t="str">
            <v xml:space="preserve">   Nueva Ocotepeque</v>
          </cell>
          <cell r="B320">
            <v>830</v>
          </cell>
          <cell r="C320">
            <v>443452</v>
          </cell>
          <cell r="D320">
            <v>72577</v>
          </cell>
          <cell r="G320">
            <v>22863</v>
          </cell>
          <cell r="H320">
            <v>22205</v>
          </cell>
          <cell r="I320">
            <v>8694</v>
          </cell>
          <cell r="J320">
            <v>2575</v>
          </cell>
          <cell r="K320">
            <v>572366</v>
          </cell>
          <cell r="L320">
            <v>1183947</v>
          </cell>
        </row>
        <row r="321">
          <cell r="A321" t="str">
            <v xml:space="preserve">   Santa Rita, Copán</v>
          </cell>
          <cell r="B321">
            <v>831</v>
          </cell>
          <cell r="C321">
            <v>149911</v>
          </cell>
          <cell r="D321">
            <v>38539</v>
          </cell>
          <cell r="G321">
            <v>8611</v>
          </cell>
          <cell r="H321">
            <v>3073</v>
          </cell>
          <cell r="I321">
            <v>2675</v>
          </cell>
          <cell r="J321">
            <v>1091</v>
          </cell>
          <cell r="K321">
            <v>203900</v>
          </cell>
          <cell r="L321">
            <v>429182</v>
          </cell>
        </row>
        <row r="322">
          <cell r="A322" t="str">
            <v xml:space="preserve">   Cucuyagua, Copán</v>
          </cell>
          <cell r="B322">
            <v>832</v>
          </cell>
          <cell r="C322">
            <v>130353</v>
          </cell>
          <cell r="D322">
            <v>29833</v>
          </cell>
          <cell r="E322">
            <v>20480</v>
          </cell>
          <cell r="G322">
            <v>9452</v>
          </cell>
          <cell r="H322">
            <v>9295</v>
          </cell>
          <cell r="I322">
            <v>3280</v>
          </cell>
          <cell r="J322">
            <v>1290</v>
          </cell>
          <cell r="K322">
            <v>203983</v>
          </cell>
          <cell r="L322">
            <v>410873</v>
          </cell>
        </row>
        <row r="323">
          <cell r="A323" t="str">
            <v xml:space="preserve">  Veracruz, Copán</v>
          </cell>
          <cell r="B323">
            <v>833</v>
          </cell>
          <cell r="C323">
            <v>19061</v>
          </cell>
          <cell r="D323">
            <v>351</v>
          </cell>
          <cell r="G323">
            <v>766</v>
          </cell>
          <cell r="H323">
            <v>315</v>
          </cell>
          <cell r="K323">
            <v>20493</v>
          </cell>
          <cell r="L323">
            <v>42058</v>
          </cell>
        </row>
        <row r="324">
          <cell r="A324" t="str">
            <v xml:space="preserve">   El Paraíso, Copán</v>
          </cell>
          <cell r="B324">
            <v>834</v>
          </cell>
          <cell r="C324">
            <v>99930</v>
          </cell>
          <cell r="D324">
            <v>4317</v>
          </cell>
          <cell r="G324">
            <v>4026</v>
          </cell>
          <cell r="H324">
            <v>304</v>
          </cell>
          <cell r="I324">
            <v>461</v>
          </cell>
          <cell r="J324">
            <v>358</v>
          </cell>
          <cell r="K324">
            <v>109396</v>
          </cell>
          <cell r="L324">
            <v>229064</v>
          </cell>
        </row>
        <row r="325">
          <cell r="A325" t="str">
            <v xml:space="preserve">   San Antonio de Copán</v>
          </cell>
          <cell r="B325">
            <v>835</v>
          </cell>
          <cell r="C325">
            <v>46928</v>
          </cell>
          <cell r="D325">
            <v>252</v>
          </cell>
          <cell r="G325">
            <v>1734</v>
          </cell>
          <cell r="H325">
            <v>539</v>
          </cell>
          <cell r="I325">
            <v>160</v>
          </cell>
          <cell r="J325">
            <v>100</v>
          </cell>
          <cell r="K325">
            <v>49713</v>
          </cell>
          <cell r="L325">
            <v>102234</v>
          </cell>
        </row>
        <row r="326">
          <cell r="A326" t="str">
            <v xml:space="preserve">   La Jigua, Copán</v>
          </cell>
          <cell r="B326">
            <v>836</v>
          </cell>
          <cell r="C326">
            <v>82217</v>
          </cell>
          <cell r="D326">
            <v>2619</v>
          </cell>
          <cell r="E326">
            <v>2561</v>
          </cell>
          <cell r="G326">
            <v>4459</v>
          </cell>
          <cell r="H326">
            <v>705</v>
          </cell>
          <cell r="I326">
            <v>60</v>
          </cell>
          <cell r="J326">
            <v>190</v>
          </cell>
          <cell r="K326">
            <v>92811</v>
          </cell>
          <cell r="L326">
            <v>186521</v>
          </cell>
        </row>
        <row r="327">
          <cell r="A327" t="str">
            <v xml:space="preserve">   Protección, La Entrada</v>
          </cell>
          <cell r="B327">
            <v>837</v>
          </cell>
          <cell r="C327">
            <v>31865</v>
          </cell>
          <cell r="D327">
            <v>4075</v>
          </cell>
          <cell r="G327">
            <v>1348</v>
          </cell>
          <cell r="H327">
            <v>187</v>
          </cell>
          <cell r="J327">
            <v>242</v>
          </cell>
          <cell r="K327">
            <v>37717</v>
          </cell>
          <cell r="L327">
            <v>77470</v>
          </cell>
        </row>
        <row r="328">
          <cell r="A328" t="str">
            <v xml:space="preserve">   Cabañas, Copán</v>
          </cell>
          <cell r="B328">
            <v>838</v>
          </cell>
          <cell r="C328">
            <v>26590</v>
          </cell>
          <cell r="D328">
            <v>372</v>
          </cell>
          <cell r="G328">
            <v>934</v>
          </cell>
          <cell r="H328">
            <v>80</v>
          </cell>
          <cell r="I328">
            <v>7</v>
          </cell>
          <cell r="J328">
            <v>375</v>
          </cell>
          <cell r="K328">
            <v>28358</v>
          </cell>
          <cell r="L328">
            <v>57638</v>
          </cell>
        </row>
        <row r="329">
          <cell r="A329" t="str">
            <v xml:space="preserve">   La Labor, Ocotepeque</v>
          </cell>
          <cell r="B329">
            <v>839</v>
          </cell>
          <cell r="C329">
            <v>77923</v>
          </cell>
          <cell r="D329">
            <v>4752</v>
          </cell>
          <cell r="E329">
            <v>30480</v>
          </cell>
          <cell r="G329">
            <v>5345</v>
          </cell>
          <cell r="H329">
            <v>428</v>
          </cell>
          <cell r="I329">
            <v>70</v>
          </cell>
          <cell r="J329">
            <v>496</v>
          </cell>
          <cell r="K329">
            <v>119494</v>
          </cell>
          <cell r="L329">
            <v>246714</v>
          </cell>
        </row>
        <row r="330">
          <cell r="A330" t="str">
            <v xml:space="preserve">   Sinuapa</v>
          </cell>
          <cell r="B330">
            <v>840</v>
          </cell>
          <cell r="C330">
            <v>57919</v>
          </cell>
          <cell r="D330">
            <v>22953</v>
          </cell>
          <cell r="G330">
            <v>4498</v>
          </cell>
          <cell r="H330">
            <v>477</v>
          </cell>
          <cell r="I330">
            <v>2403</v>
          </cell>
          <cell r="J330">
            <v>1104</v>
          </cell>
          <cell r="K330">
            <v>89354</v>
          </cell>
          <cell r="L330">
            <v>239437</v>
          </cell>
        </row>
        <row r="331">
          <cell r="A331" t="str">
            <v xml:space="preserve">   Santa Anita, Concepcion </v>
          </cell>
          <cell r="B331">
            <v>841</v>
          </cell>
          <cell r="C331">
            <v>42392</v>
          </cell>
          <cell r="D331">
            <v>54</v>
          </cell>
          <cell r="E331">
            <v>1280</v>
          </cell>
          <cell r="G331">
            <v>1536</v>
          </cell>
          <cell r="H331">
            <v>179</v>
          </cell>
          <cell r="J331">
            <v>133</v>
          </cell>
          <cell r="K331">
            <v>45574</v>
          </cell>
          <cell r="L331">
            <v>92273</v>
          </cell>
        </row>
        <row r="332">
          <cell r="A332" t="str">
            <v xml:space="preserve">   Santa fe y aldea de</v>
          </cell>
          <cell r="B332">
            <v>842</v>
          </cell>
          <cell r="C332">
            <v>33738</v>
          </cell>
          <cell r="D332">
            <v>5368</v>
          </cell>
          <cell r="G332">
            <v>1465</v>
          </cell>
          <cell r="H332">
            <v>290</v>
          </cell>
          <cell r="J332">
            <v>147</v>
          </cell>
          <cell r="K332">
            <v>41008</v>
          </cell>
          <cell r="L332">
            <v>85260</v>
          </cell>
        </row>
        <row r="333">
          <cell r="A333" t="str">
            <v xml:space="preserve">   San Fco. Del Va</v>
          </cell>
          <cell r="B333">
            <v>843</v>
          </cell>
          <cell r="C333">
            <v>56568</v>
          </cell>
          <cell r="D333">
            <v>3652</v>
          </cell>
          <cell r="E333">
            <v>27360</v>
          </cell>
          <cell r="G333">
            <v>3631</v>
          </cell>
          <cell r="H333">
            <v>1853</v>
          </cell>
          <cell r="J333">
            <v>67</v>
          </cell>
          <cell r="K333">
            <v>93131</v>
          </cell>
          <cell r="L333">
            <v>186614</v>
          </cell>
        </row>
        <row r="334">
          <cell r="A334" t="str">
            <v xml:space="preserve">   Lucerna,  Ocotpeque</v>
          </cell>
          <cell r="B334">
            <v>844</v>
          </cell>
          <cell r="C334">
            <v>11612</v>
          </cell>
          <cell r="G334">
            <v>372</v>
          </cell>
          <cell r="H334">
            <v>112</v>
          </cell>
          <cell r="I334">
            <v>10</v>
          </cell>
          <cell r="K334">
            <v>12106</v>
          </cell>
          <cell r="L334">
            <v>23780</v>
          </cell>
        </row>
        <row r="335">
          <cell r="A335" t="str">
            <v xml:space="preserve">   Cololaca, Lempira</v>
          </cell>
          <cell r="B335">
            <v>845</v>
          </cell>
          <cell r="C335">
            <v>21228</v>
          </cell>
          <cell r="G335">
            <v>684</v>
          </cell>
          <cell r="H335">
            <v>103</v>
          </cell>
          <cell r="J335">
            <v>33</v>
          </cell>
          <cell r="K335">
            <v>22048</v>
          </cell>
          <cell r="L335">
            <v>43364</v>
          </cell>
        </row>
        <row r="336">
          <cell r="A336" t="str">
            <v xml:space="preserve">   Guarita, Lempira</v>
          </cell>
          <cell r="B336">
            <v>846</v>
          </cell>
          <cell r="C336">
            <v>26919</v>
          </cell>
          <cell r="E336">
            <v>144</v>
          </cell>
          <cell r="G336">
            <v>920</v>
          </cell>
          <cell r="H336">
            <v>317</v>
          </cell>
          <cell r="J336">
            <v>216</v>
          </cell>
          <cell r="K336">
            <v>28516</v>
          </cell>
          <cell r="L336">
            <v>56172</v>
          </cell>
        </row>
        <row r="337">
          <cell r="A337" t="str">
            <v xml:space="preserve">   San Juan Guarita, Lempira</v>
          </cell>
          <cell r="B337">
            <v>847</v>
          </cell>
          <cell r="C337">
            <v>6680</v>
          </cell>
          <cell r="G337">
            <v>172</v>
          </cell>
          <cell r="H337">
            <v>355</v>
          </cell>
          <cell r="J337">
            <v>69</v>
          </cell>
          <cell r="K337">
            <v>7276</v>
          </cell>
          <cell r="L337">
            <v>12386</v>
          </cell>
        </row>
        <row r="338">
          <cell r="A338" t="str">
            <v xml:space="preserve">   Tambla, Lempira</v>
          </cell>
          <cell r="B338">
            <v>848</v>
          </cell>
          <cell r="C338">
            <v>12865</v>
          </cell>
          <cell r="G338">
            <v>469</v>
          </cell>
          <cell r="H338">
            <v>138</v>
          </cell>
          <cell r="J338">
            <v>128</v>
          </cell>
          <cell r="K338">
            <v>13600</v>
          </cell>
          <cell r="L338">
            <v>27743</v>
          </cell>
        </row>
        <row r="339">
          <cell r="A339" t="str">
            <v xml:space="preserve">   Tomalá, Lempira</v>
          </cell>
          <cell r="B339">
            <v>849</v>
          </cell>
          <cell r="C339">
            <v>12421</v>
          </cell>
          <cell r="D339">
            <v>210</v>
          </cell>
          <cell r="G339">
            <v>490</v>
          </cell>
          <cell r="H339">
            <v>431</v>
          </cell>
          <cell r="J339">
            <v>635</v>
          </cell>
          <cell r="K339">
            <v>14187</v>
          </cell>
          <cell r="L339">
            <v>29225</v>
          </cell>
        </row>
        <row r="340">
          <cell r="A340" t="str">
            <v xml:space="preserve">   San Marcos de Ocotepeque</v>
          </cell>
          <cell r="B340">
            <v>850</v>
          </cell>
          <cell r="C340">
            <v>241381</v>
          </cell>
          <cell r="D340">
            <v>70577</v>
          </cell>
          <cell r="E340">
            <v>74208</v>
          </cell>
          <cell r="G340">
            <v>16284</v>
          </cell>
          <cell r="H340">
            <v>30839</v>
          </cell>
          <cell r="I340">
            <v>2472</v>
          </cell>
          <cell r="J340">
            <v>1076</v>
          </cell>
          <cell r="K340">
            <v>436837</v>
          </cell>
          <cell r="L340">
            <v>879187</v>
          </cell>
        </row>
        <row r="341">
          <cell r="A341" t="str">
            <v xml:space="preserve">   Mercedes, Ocotepeque</v>
          </cell>
          <cell r="B341">
            <v>851</v>
          </cell>
          <cell r="C341">
            <v>35708</v>
          </cell>
          <cell r="E341">
            <v>20440</v>
          </cell>
          <cell r="G341">
            <v>1785</v>
          </cell>
          <cell r="H341">
            <v>167</v>
          </cell>
          <cell r="J341">
            <v>106</v>
          </cell>
          <cell r="K341">
            <v>58206</v>
          </cell>
          <cell r="L341">
            <v>99730</v>
          </cell>
        </row>
        <row r="342">
          <cell r="A342" t="str">
            <v xml:space="preserve">   Sensenti, Ocotepeque</v>
          </cell>
          <cell r="B342">
            <v>852</v>
          </cell>
          <cell r="C342">
            <v>82126</v>
          </cell>
          <cell r="D342">
            <v>95</v>
          </cell>
          <cell r="E342">
            <v>6560</v>
          </cell>
          <cell r="G342">
            <v>3622</v>
          </cell>
          <cell r="H342">
            <v>481</v>
          </cell>
          <cell r="I342">
            <v>82</v>
          </cell>
          <cell r="J342">
            <v>223</v>
          </cell>
          <cell r="K342">
            <v>93189</v>
          </cell>
          <cell r="L342">
            <v>190822</v>
          </cell>
        </row>
        <row r="343">
          <cell r="A343" t="str">
            <v xml:space="preserve">   Valladolid, Lempira</v>
          </cell>
          <cell r="B343">
            <v>853</v>
          </cell>
          <cell r="C343">
            <v>14850</v>
          </cell>
          <cell r="G343">
            <v>760</v>
          </cell>
          <cell r="H343">
            <v>30</v>
          </cell>
          <cell r="I343">
            <v>2978</v>
          </cell>
          <cell r="J343">
            <v>110</v>
          </cell>
          <cell r="K343">
            <v>18728</v>
          </cell>
          <cell r="L343">
            <v>40618</v>
          </cell>
        </row>
        <row r="344">
          <cell r="A344" t="str">
            <v xml:space="preserve">   La Virtud, Lempira</v>
          </cell>
          <cell r="B344">
            <v>854</v>
          </cell>
          <cell r="C344">
            <v>52956</v>
          </cell>
          <cell r="D344">
            <v>56</v>
          </cell>
          <cell r="G344">
            <v>1827</v>
          </cell>
          <cell r="H344">
            <v>814</v>
          </cell>
          <cell r="I344">
            <v>82</v>
          </cell>
          <cell r="J344">
            <v>119</v>
          </cell>
          <cell r="K344">
            <v>55854</v>
          </cell>
          <cell r="L344">
            <v>111526</v>
          </cell>
        </row>
        <row r="345">
          <cell r="A345" t="str">
            <v xml:space="preserve">   Virginia, Lempira</v>
          </cell>
          <cell r="B345">
            <v>855</v>
          </cell>
          <cell r="C345">
            <v>10235</v>
          </cell>
          <cell r="G345">
            <v>334</v>
          </cell>
          <cell r="H345">
            <v>68</v>
          </cell>
          <cell r="J345">
            <v>310</v>
          </cell>
          <cell r="K345">
            <v>10947</v>
          </cell>
          <cell r="L345">
            <v>21542</v>
          </cell>
        </row>
        <row r="346">
          <cell r="A346" t="str">
            <v xml:space="preserve">   Mapulaca, Lempira</v>
          </cell>
          <cell r="B346">
            <v>856</v>
          </cell>
          <cell r="C346">
            <v>26810</v>
          </cell>
          <cell r="D346">
            <v>374</v>
          </cell>
          <cell r="G346">
            <v>896</v>
          </cell>
          <cell r="H346">
            <v>93</v>
          </cell>
          <cell r="J346">
            <v>9</v>
          </cell>
          <cell r="K346">
            <v>28182</v>
          </cell>
          <cell r="L346">
            <v>55181</v>
          </cell>
        </row>
        <row r="347">
          <cell r="A347" t="str">
            <v xml:space="preserve">   La Unión, Lempira</v>
          </cell>
          <cell r="B347">
            <v>857</v>
          </cell>
          <cell r="C347">
            <v>24842</v>
          </cell>
          <cell r="D347">
            <v>1269</v>
          </cell>
          <cell r="E347">
            <v>10400</v>
          </cell>
          <cell r="G347">
            <v>1285</v>
          </cell>
          <cell r="H347">
            <v>199</v>
          </cell>
          <cell r="J347">
            <v>17</v>
          </cell>
          <cell r="K347">
            <v>38012</v>
          </cell>
          <cell r="L347">
            <v>71575</v>
          </cell>
        </row>
        <row r="348">
          <cell r="A348" t="str">
            <v xml:space="preserve">   Candelaria</v>
          </cell>
          <cell r="B348">
            <v>858</v>
          </cell>
          <cell r="C348">
            <v>27483</v>
          </cell>
          <cell r="D348">
            <v>127</v>
          </cell>
          <cell r="G348">
            <v>1142</v>
          </cell>
          <cell r="H348">
            <v>544</v>
          </cell>
          <cell r="J348">
            <v>837</v>
          </cell>
          <cell r="K348">
            <v>30133</v>
          </cell>
          <cell r="L348">
            <v>61624</v>
          </cell>
        </row>
        <row r="349">
          <cell r="A349" t="str">
            <v xml:space="preserve">   Piraera, Lempira</v>
          </cell>
          <cell r="B349">
            <v>859</v>
          </cell>
          <cell r="C349">
            <v>6203</v>
          </cell>
          <cell r="G349">
            <v>242</v>
          </cell>
          <cell r="H349">
            <v>310</v>
          </cell>
          <cell r="J349">
            <v>83</v>
          </cell>
          <cell r="K349">
            <v>6838</v>
          </cell>
          <cell r="L349">
            <v>14222</v>
          </cell>
        </row>
        <row r="350">
          <cell r="A350" t="str">
            <v xml:space="preserve">   Belen, Gualcho   Ocotepeque</v>
          </cell>
          <cell r="B350">
            <v>861</v>
          </cell>
          <cell r="C350">
            <v>48010</v>
          </cell>
          <cell r="D350">
            <v>759</v>
          </cell>
          <cell r="G350">
            <v>1700</v>
          </cell>
          <cell r="H350">
            <v>1212</v>
          </cell>
          <cell r="I350">
            <v>2</v>
          </cell>
          <cell r="J350">
            <v>1789</v>
          </cell>
          <cell r="K350">
            <v>53472</v>
          </cell>
          <cell r="L350">
            <v>108246</v>
          </cell>
        </row>
        <row r="351">
          <cell r="A351" t="str">
            <v xml:space="preserve">   Belen, Lempira</v>
          </cell>
          <cell r="B351">
            <v>863</v>
          </cell>
          <cell r="C351">
            <v>7004</v>
          </cell>
          <cell r="D351">
            <v>194</v>
          </cell>
          <cell r="E351">
            <v>6947</v>
          </cell>
          <cell r="G351">
            <v>564</v>
          </cell>
          <cell r="H351">
            <v>321</v>
          </cell>
          <cell r="J351">
            <v>171</v>
          </cell>
          <cell r="K351">
            <v>15201</v>
          </cell>
          <cell r="L351">
            <v>26522</v>
          </cell>
        </row>
        <row r="352">
          <cell r="A352" t="str">
            <v xml:space="preserve">   Gualcinse</v>
          </cell>
          <cell r="B352">
            <v>864</v>
          </cell>
          <cell r="C352">
            <v>4497</v>
          </cell>
          <cell r="G352">
            <v>175</v>
          </cell>
          <cell r="K352">
            <v>4672</v>
          </cell>
          <cell r="L352">
            <v>10054</v>
          </cell>
        </row>
        <row r="353">
          <cell r="A353" t="str">
            <v xml:space="preserve">   Erandique, Lempira</v>
          </cell>
          <cell r="B353">
            <v>865</v>
          </cell>
          <cell r="C353">
            <v>34287</v>
          </cell>
          <cell r="D353">
            <v>77</v>
          </cell>
          <cell r="G353">
            <v>1256</v>
          </cell>
          <cell r="H353">
            <v>1213</v>
          </cell>
          <cell r="I353">
            <v>60</v>
          </cell>
          <cell r="J353">
            <v>239</v>
          </cell>
          <cell r="K353">
            <v>37132</v>
          </cell>
          <cell r="L353">
            <v>75539</v>
          </cell>
        </row>
        <row r="354">
          <cell r="A354" t="str">
            <v xml:space="preserve">   San Juan Intibuca, Lempira</v>
          </cell>
          <cell r="B354">
            <v>866</v>
          </cell>
          <cell r="C354">
            <v>34848</v>
          </cell>
          <cell r="D354">
            <v>3321</v>
          </cell>
          <cell r="G354">
            <v>1121</v>
          </cell>
          <cell r="H354">
            <v>380</v>
          </cell>
          <cell r="J354">
            <v>167</v>
          </cell>
          <cell r="K354">
            <v>39837</v>
          </cell>
          <cell r="L354">
            <v>72810</v>
          </cell>
        </row>
        <row r="355">
          <cell r="A355" t="str">
            <v xml:space="preserve">   San Miguel, Intibuca</v>
          </cell>
          <cell r="B355">
            <v>867</v>
          </cell>
          <cell r="C355">
            <v>8514</v>
          </cell>
          <cell r="G355">
            <v>281</v>
          </cell>
          <cell r="J355">
            <v>77</v>
          </cell>
          <cell r="K355">
            <v>8872</v>
          </cell>
          <cell r="L355">
            <v>17746</v>
          </cell>
        </row>
        <row r="356">
          <cell r="A356" t="str">
            <v xml:space="preserve">   El Mochito</v>
          </cell>
          <cell r="B356">
            <v>970</v>
          </cell>
          <cell r="F356">
            <v>5600000</v>
          </cell>
          <cell r="G356">
            <v>1210</v>
          </cell>
          <cell r="K356">
            <v>5601210</v>
          </cell>
          <cell r="L356">
            <v>11202486</v>
          </cell>
        </row>
        <row r="357">
          <cell r="A357" t="str">
            <v xml:space="preserve">   Cementos de Honduras</v>
          </cell>
          <cell r="B357">
            <v>980</v>
          </cell>
          <cell r="F357">
            <v>7028000</v>
          </cell>
          <cell r="G357">
            <v>1210</v>
          </cell>
          <cell r="K357">
            <v>7029210</v>
          </cell>
          <cell r="L357">
            <v>12434486</v>
          </cell>
        </row>
        <row r="358">
          <cell r="A358" t="str">
            <v xml:space="preserve">   Tela Railroad Company</v>
          </cell>
          <cell r="B358">
            <v>990</v>
          </cell>
          <cell r="D358">
            <v>665860</v>
          </cell>
          <cell r="F358">
            <v>322000</v>
          </cell>
          <cell r="G358">
            <v>4874</v>
          </cell>
          <cell r="K358">
            <v>992734</v>
          </cell>
          <cell r="L358">
            <v>2048999</v>
          </cell>
        </row>
        <row r="362">
          <cell r="C362" t="str">
            <v>Residencial</v>
          </cell>
          <cell r="D362" t="str">
            <v>Comercial</v>
          </cell>
          <cell r="E362" t="str">
            <v>Industrial</v>
          </cell>
          <cell r="G362" t="str">
            <v>Alumbrado</v>
          </cell>
          <cell r="H362" t="str">
            <v>Gobierno</v>
          </cell>
          <cell r="I362" t="str">
            <v>Entes</v>
          </cell>
          <cell r="J362" t="str">
            <v>Municipal</v>
          </cell>
          <cell r="K362" t="str">
            <v>Total</v>
          </cell>
          <cell r="L362" t="str">
            <v>Total</v>
          </cell>
        </row>
        <row r="363">
          <cell r="G363" t="str">
            <v>Público</v>
          </cell>
          <cell r="I363" t="str">
            <v>Autónomos</v>
          </cell>
        </row>
        <row r="364">
          <cell r="A364" t="str">
            <v xml:space="preserve"> REGION LITORAL ATLANTICO 1/1</v>
          </cell>
        </row>
        <row r="365">
          <cell r="B365" t="str">
            <v>No. Sistema</v>
          </cell>
          <cell r="C365">
            <v>14685631</v>
          </cell>
          <cell r="D365">
            <v>8138315</v>
          </cell>
          <cell r="E365">
            <v>4257406</v>
          </cell>
          <cell r="G365">
            <v>1074781</v>
          </cell>
          <cell r="H365">
            <v>866837</v>
          </cell>
          <cell r="I365">
            <v>712538</v>
          </cell>
          <cell r="J365">
            <v>258875</v>
          </cell>
          <cell r="K365">
            <v>29994383</v>
          </cell>
          <cell r="L365">
            <v>60165463</v>
          </cell>
        </row>
        <row r="366">
          <cell r="A366" t="str">
            <v xml:space="preserve">   Tela</v>
          </cell>
          <cell r="B366">
            <v>740</v>
          </cell>
          <cell r="C366">
            <v>2035696</v>
          </cell>
          <cell r="D366">
            <v>627561</v>
          </cell>
          <cell r="E366">
            <v>700155</v>
          </cell>
          <cell r="G366">
            <v>146753</v>
          </cell>
          <cell r="H366">
            <v>158761</v>
          </cell>
          <cell r="I366">
            <v>39672</v>
          </cell>
          <cell r="J366">
            <v>22143</v>
          </cell>
          <cell r="K366">
            <v>3730741</v>
          </cell>
          <cell r="L366">
            <v>7233833</v>
          </cell>
        </row>
        <row r="367">
          <cell r="A367" t="str">
            <v xml:space="preserve">   La Ceiba</v>
          </cell>
          <cell r="B367">
            <v>750</v>
          </cell>
          <cell r="C367">
            <v>5952747</v>
          </cell>
          <cell r="D367">
            <v>4724062</v>
          </cell>
          <cell r="E367">
            <v>1154472</v>
          </cell>
          <cell r="G367">
            <v>516954</v>
          </cell>
          <cell r="H367">
            <v>434326</v>
          </cell>
          <cell r="I367">
            <v>507609</v>
          </cell>
          <cell r="J367">
            <v>205675</v>
          </cell>
          <cell r="K367">
            <v>13495845</v>
          </cell>
          <cell r="L367">
            <v>26587578</v>
          </cell>
        </row>
        <row r="368">
          <cell r="A368" t="str">
            <v xml:space="preserve">   Santa Fe, Colón</v>
          </cell>
          <cell r="B368">
            <v>759</v>
          </cell>
          <cell r="C368">
            <v>104139</v>
          </cell>
          <cell r="D368">
            <v>5276</v>
          </cell>
          <cell r="G368">
            <v>4084</v>
          </cell>
          <cell r="H368">
            <v>468</v>
          </cell>
          <cell r="I368">
            <v>411</v>
          </cell>
          <cell r="J368">
            <v>714</v>
          </cell>
          <cell r="K368">
            <v>115092</v>
          </cell>
          <cell r="L368">
            <v>227655</v>
          </cell>
        </row>
        <row r="369">
          <cell r="A369" t="str">
            <v xml:space="preserve">   Trujillo</v>
          </cell>
          <cell r="B369">
            <v>760</v>
          </cell>
          <cell r="C369">
            <v>456577</v>
          </cell>
          <cell r="D369">
            <v>146450</v>
          </cell>
          <cell r="E369">
            <v>723986</v>
          </cell>
          <cell r="G369">
            <v>43138</v>
          </cell>
          <cell r="H369">
            <v>112688</v>
          </cell>
          <cell r="I369">
            <v>64741</v>
          </cell>
          <cell r="J369">
            <v>1132</v>
          </cell>
          <cell r="K369">
            <v>1548712</v>
          </cell>
          <cell r="L369">
            <v>3089131</v>
          </cell>
        </row>
        <row r="370">
          <cell r="A370" t="str">
            <v xml:space="preserve">   Puerto Castilla</v>
          </cell>
          <cell r="B370">
            <v>761</v>
          </cell>
          <cell r="C370">
            <v>37808</v>
          </cell>
          <cell r="D370">
            <v>1634</v>
          </cell>
          <cell r="G370">
            <v>1318</v>
          </cell>
          <cell r="H370">
            <v>46</v>
          </cell>
          <cell r="K370">
            <v>40806</v>
          </cell>
          <cell r="L370">
            <v>80741</v>
          </cell>
        </row>
        <row r="371">
          <cell r="A371" t="str">
            <v xml:space="preserve">   Bonito Oriental</v>
          </cell>
          <cell r="B371">
            <v>762</v>
          </cell>
          <cell r="C371">
            <v>394231</v>
          </cell>
          <cell r="D371">
            <v>49166</v>
          </cell>
          <cell r="G371">
            <v>20951</v>
          </cell>
          <cell r="H371">
            <v>8422</v>
          </cell>
          <cell r="I371">
            <v>2217</v>
          </cell>
          <cell r="J371">
            <v>1220</v>
          </cell>
          <cell r="K371">
            <v>476207</v>
          </cell>
          <cell r="L371">
            <v>1318844</v>
          </cell>
        </row>
        <row r="372">
          <cell r="A372" t="str">
            <v xml:space="preserve">   Santa Rosa de Aguán</v>
          </cell>
          <cell r="B372">
            <v>763</v>
          </cell>
          <cell r="C372">
            <v>75693</v>
          </cell>
          <cell r="D372">
            <v>1540</v>
          </cell>
          <cell r="G372">
            <v>2657</v>
          </cell>
          <cell r="H372">
            <v>547</v>
          </cell>
          <cell r="J372">
            <v>20</v>
          </cell>
          <cell r="K372">
            <v>80457</v>
          </cell>
          <cell r="L372">
            <v>160942</v>
          </cell>
        </row>
        <row r="373">
          <cell r="A373" t="str">
            <v xml:space="preserve">   San Juan, Atlántida</v>
          </cell>
          <cell r="B373">
            <v>860</v>
          </cell>
          <cell r="C373">
            <v>205577</v>
          </cell>
          <cell r="D373">
            <v>38157</v>
          </cell>
          <cell r="E373">
            <v>35</v>
          </cell>
          <cell r="G373">
            <v>9139</v>
          </cell>
          <cell r="H373">
            <v>1866</v>
          </cell>
          <cell r="I373">
            <v>3082</v>
          </cell>
          <cell r="J373">
            <v>27</v>
          </cell>
          <cell r="K373">
            <v>257883</v>
          </cell>
          <cell r="L373">
            <v>518854</v>
          </cell>
        </row>
        <row r="374">
          <cell r="A374" t="str">
            <v xml:space="preserve">   Esparta, Atlántida</v>
          </cell>
          <cell r="B374">
            <v>862</v>
          </cell>
          <cell r="C374">
            <v>74921</v>
          </cell>
          <cell r="D374">
            <v>7487</v>
          </cell>
          <cell r="G374">
            <v>3111</v>
          </cell>
          <cell r="H374">
            <v>449</v>
          </cell>
          <cell r="I374">
            <v>33</v>
          </cell>
          <cell r="J374">
            <v>307</v>
          </cell>
          <cell r="K374">
            <v>86308</v>
          </cell>
          <cell r="L374">
            <v>179502</v>
          </cell>
        </row>
        <row r="375">
          <cell r="A375" t="str">
            <v xml:space="preserve">   La Masica</v>
          </cell>
          <cell r="B375">
            <v>870</v>
          </cell>
          <cell r="C375">
            <v>250953</v>
          </cell>
          <cell r="D375">
            <v>35794</v>
          </cell>
          <cell r="G375">
            <v>11193</v>
          </cell>
          <cell r="H375">
            <v>2041</v>
          </cell>
          <cell r="I375">
            <v>3189</v>
          </cell>
          <cell r="J375">
            <v>2369</v>
          </cell>
          <cell r="K375">
            <v>305539</v>
          </cell>
          <cell r="L375">
            <v>613496</v>
          </cell>
        </row>
        <row r="376">
          <cell r="A376" t="str">
            <v xml:space="preserve">   Santa Ana, Atlántida</v>
          </cell>
          <cell r="B376">
            <v>880</v>
          </cell>
          <cell r="C376">
            <v>128033</v>
          </cell>
          <cell r="D376">
            <v>6231</v>
          </cell>
          <cell r="G376">
            <v>4973</v>
          </cell>
          <cell r="H376">
            <v>1199</v>
          </cell>
          <cell r="I376">
            <v>4</v>
          </cell>
          <cell r="J376">
            <v>25</v>
          </cell>
          <cell r="K376">
            <v>140465</v>
          </cell>
          <cell r="L376">
            <v>282176</v>
          </cell>
        </row>
        <row r="377">
          <cell r="A377" t="str">
            <v xml:space="preserve">   San Francisco, Atlántida</v>
          </cell>
          <cell r="B377">
            <v>890</v>
          </cell>
          <cell r="C377">
            <v>79521</v>
          </cell>
          <cell r="D377">
            <v>8389</v>
          </cell>
          <cell r="G377">
            <v>3457</v>
          </cell>
          <cell r="H377">
            <v>433</v>
          </cell>
          <cell r="I377">
            <v>253</v>
          </cell>
          <cell r="J377">
            <v>427</v>
          </cell>
          <cell r="K377">
            <v>92480</v>
          </cell>
          <cell r="L377">
            <v>189720</v>
          </cell>
        </row>
        <row r="378">
          <cell r="A378" t="str">
            <v xml:space="preserve">   La Unión, Atlántida</v>
          </cell>
          <cell r="B378">
            <v>900</v>
          </cell>
          <cell r="C378">
            <v>169540</v>
          </cell>
          <cell r="D378">
            <v>33224</v>
          </cell>
          <cell r="E378">
            <v>2400</v>
          </cell>
          <cell r="G378">
            <v>8710</v>
          </cell>
          <cell r="H378">
            <v>5210</v>
          </cell>
          <cell r="I378">
            <v>2833</v>
          </cell>
          <cell r="K378">
            <v>221917</v>
          </cell>
          <cell r="L378">
            <v>444344</v>
          </cell>
        </row>
        <row r="379">
          <cell r="A379" t="str">
            <v xml:space="preserve">   El Pino, Atlántida</v>
          </cell>
          <cell r="B379">
            <v>910</v>
          </cell>
          <cell r="C379">
            <v>96003</v>
          </cell>
          <cell r="D379">
            <v>9734</v>
          </cell>
          <cell r="G379">
            <v>4383</v>
          </cell>
          <cell r="K379">
            <v>110120</v>
          </cell>
          <cell r="L379">
            <v>232062</v>
          </cell>
        </row>
        <row r="380">
          <cell r="A380" t="str">
            <v xml:space="preserve">   El Porvenir, Atlántida</v>
          </cell>
          <cell r="B380">
            <v>920</v>
          </cell>
          <cell r="C380">
            <v>144394</v>
          </cell>
          <cell r="D380">
            <v>7051</v>
          </cell>
          <cell r="G380">
            <v>5652</v>
          </cell>
          <cell r="H380">
            <v>4141</v>
          </cell>
          <cell r="I380">
            <v>1265</v>
          </cell>
          <cell r="J380">
            <v>165</v>
          </cell>
          <cell r="K380">
            <v>162668</v>
          </cell>
          <cell r="L380">
            <v>325401</v>
          </cell>
        </row>
        <row r="381">
          <cell r="A381" t="str">
            <v xml:space="preserve">   Tocoa</v>
          </cell>
          <cell r="B381">
            <v>921</v>
          </cell>
          <cell r="C381">
            <v>1103723</v>
          </cell>
          <cell r="D381">
            <v>366169</v>
          </cell>
          <cell r="E381">
            <v>479982</v>
          </cell>
          <cell r="G381">
            <v>78485</v>
          </cell>
          <cell r="H381">
            <v>50377</v>
          </cell>
          <cell r="I381">
            <v>17567</v>
          </cell>
          <cell r="J381">
            <v>3854</v>
          </cell>
          <cell r="K381">
            <v>2100157</v>
          </cell>
          <cell r="L381">
            <v>4499010</v>
          </cell>
        </row>
        <row r="382">
          <cell r="A382" t="str">
            <v xml:space="preserve">   Sonaguera</v>
          </cell>
          <cell r="B382">
            <v>922</v>
          </cell>
          <cell r="C382">
            <v>536806</v>
          </cell>
          <cell r="D382">
            <v>47502</v>
          </cell>
          <cell r="G382">
            <v>22900</v>
          </cell>
          <cell r="H382">
            <v>10142</v>
          </cell>
          <cell r="I382">
            <v>11062</v>
          </cell>
          <cell r="J382">
            <v>733</v>
          </cell>
          <cell r="K382">
            <v>629145</v>
          </cell>
          <cell r="L382">
            <v>1277142</v>
          </cell>
        </row>
        <row r="383">
          <cell r="A383" t="str">
            <v xml:space="preserve">   Corozal</v>
          </cell>
          <cell r="B383">
            <v>925</v>
          </cell>
          <cell r="C383">
            <v>146677</v>
          </cell>
          <cell r="D383">
            <v>15619</v>
          </cell>
          <cell r="G383">
            <v>5402</v>
          </cell>
          <cell r="H383">
            <v>1942</v>
          </cell>
          <cell r="I383">
            <v>500</v>
          </cell>
          <cell r="J383">
            <v>35</v>
          </cell>
          <cell r="K383">
            <v>170175</v>
          </cell>
          <cell r="L383">
            <v>327641</v>
          </cell>
        </row>
        <row r="384">
          <cell r="A384" t="str">
            <v xml:space="preserve">   Sambo Creek</v>
          </cell>
          <cell r="B384">
            <v>926</v>
          </cell>
          <cell r="C384">
            <v>162071</v>
          </cell>
          <cell r="D384">
            <v>45983</v>
          </cell>
          <cell r="E384">
            <v>914</v>
          </cell>
          <cell r="G384">
            <v>7715</v>
          </cell>
          <cell r="H384">
            <v>1122</v>
          </cell>
          <cell r="K384">
            <v>217805</v>
          </cell>
          <cell r="L384">
            <v>432344</v>
          </cell>
        </row>
        <row r="385">
          <cell r="A385" t="str">
            <v xml:space="preserve">   Nueva Armenia</v>
          </cell>
          <cell r="B385">
            <v>927</v>
          </cell>
          <cell r="C385">
            <v>28582</v>
          </cell>
          <cell r="D385">
            <v>1904</v>
          </cell>
          <cell r="G385">
            <v>1015</v>
          </cell>
          <cell r="H385">
            <v>406</v>
          </cell>
          <cell r="K385">
            <v>31907</v>
          </cell>
          <cell r="L385">
            <v>62794</v>
          </cell>
        </row>
        <row r="386">
          <cell r="A386" t="str">
            <v xml:space="preserve">   Jutiapa, Atlántida</v>
          </cell>
          <cell r="B386">
            <v>928</v>
          </cell>
          <cell r="C386">
            <v>223870</v>
          </cell>
          <cell r="D386">
            <v>31911</v>
          </cell>
          <cell r="G386">
            <v>10137</v>
          </cell>
          <cell r="H386">
            <v>3209</v>
          </cell>
          <cell r="I386">
            <v>1791</v>
          </cell>
          <cell r="J386">
            <v>849</v>
          </cell>
          <cell r="K386">
            <v>271767</v>
          </cell>
          <cell r="L386">
            <v>544122</v>
          </cell>
        </row>
        <row r="387">
          <cell r="A387" t="str">
            <v xml:space="preserve">   Balfate</v>
          </cell>
          <cell r="B387">
            <v>929</v>
          </cell>
          <cell r="C387">
            <v>139591</v>
          </cell>
          <cell r="D387">
            <v>17674</v>
          </cell>
          <cell r="G387">
            <v>5577</v>
          </cell>
          <cell r="H387">
            <v>2415</v>
          </cell>
          <cell r="J387">
            <v>221</v>
          </cell>
          <cell r="K387">
            <v>165478</v>
          </cell>
          <cell r="L387">
            <v>321626</v>
          </cell>
        </row>
        <row r="388">
          <cell r="A388" t="str">
            <v xml:space="preserve">   Central Isletas</v>
          </cell>
          <cell r="B388">
            <v>930</v>
          </cell>
          <cell r="C388">
            <v>48809</v>
          </cell>
          <cell r="D388">
            <v>2214</v>
          </cell>
          <cell r="G388">
            <v>2108</v>
          </cell>
          <cell r="H388">
            <v>1423</v>
          </cell>
          <cell r="I388">
            <v>20</v>
          </cell>
          <cell r="K388">
            <v>54574</v>
          </cell>
          <cell r="L388">
            <v>115966</v>
          </cell>
        </row>
        <row r="389">
          <cell r="A389" t="str">
            <v xml:space="preserve">   San José</v>
          </cell>
          <cell r="B389">
            <v>931</v>
          </cell>
          <cell r="C389">
            <v>279547</v>
          </cell>
          <cell r="D389">
            <v>16089</v>
          </cell>
          <cell r="G389">
            <v>11712</v>
          </cell>
          <cell r="H389">
            <v>2230</v>
          </cell>
          <cell r="I389">
            <v>6988</v>
          </cell>
          <cell r="K389">
            <v>316566</v>
          </cell>
          <cell r="L389">
            <v>654150</v>
          </cell>
        </row>
        <row r="390">
          <cell r="A390" t="str">
            <v xml:space="preserve">   Sabá</v>
          </cell>
          <cell r="B390">
            <v>932</v>
          </cell>
          <cell r="C390">
            <v>476141</v>
          </cell>
          <cell r="D390">
            <v>97574</v>
          </cell>
          <cell r="G390">
            <v>21628</v>
          </cell>
          <cell r="H390">
            <v>3782</v>
          </cell>
          <cell r="I390">
            <v>4945</v>
          </cell>
          <cell r="J390">
            <v>6009</v>
          </cell>
          <cell r="K390">
            <v>610079</v>
          </cell>
          <cell r="L390">
            <v>1209318</v>
          </cell>
        </row>
        <row r="391">
          <cell r="A391" t="str">
            <v xml:space="preserve">   Arenal</v>
          </cell>
          <cell r="B391">
            <v>933</v>
          </cell>
          <cell r="C391">
            <v>118231</v>
          </cell>
          <cell r="D391">
            <v>8519</v>
          </cell>
          <cell r="G391">
            <v>5269</v>
          </cell>
          <cell r="H391">
            <v>1600</v>
          </cell>
          <cell r="I391">
            <v>1591</v>
          </cell>
          <cell r="J391">
            <v>102</v>
          </cell>
          <cell r="K391">
            <v>135312</v>
          </cell>
          <cell r="L391">
            <v>279301</v>
          </cell>
        </row>
        <row r="392">
          <cell r="A392" t="str">
            <v xml:space="preserve">   Olanchito, Yoro</v>
          </cell>
          <cell r="B392">
            <v>935</v>
          </cell>
          <cell r="C392">
            <v>1163075</v>
          </cell>
          <cell r="D392">
            <v>200327</v>
          </cell>
          <cell r="E392">
            <v>11868</v>
          </cell>
          <cell r="G392">
            <v>59251</v>
          </cell>
          <cell r="H392">
            <v>56680</v>
          </cell>
          <cell r="I392">
            <v>42622</v>
          </cell>
          <cell r="J392">
            <v>12848</v>
          </cell>
          <cell r="K392">
            <v>1546671</v>
          </cell>
          <cell r="L392">
            <v>3132481</v>
          </cell>
        </row>
        <row r="393">
          <cell r="A393" t="str">
            <v xml:space="preserve">   Las Mangas</v>
          </cell>
          <cell r="B393">
            <v>955</v>
          </cell>
          <cell r="C393">
            <v>52675</v>
          </cell>
          <cell r="D393">
            <v>3326</v>
          </cell>
          <cell r="G393">
            <v>2192</v>
          </cell>
          <cell r="H393">
            <v>912</v>
          </cell>
          <cell r="I393">
            <v>143</v>
          </cell>
          <cell r="K393">
            <v>59248</v>
          </cell>
          <cell r="L393">
            <v>108110</v>
          </cell>
        </row>
        <row r="394">
          <cell r="A394" t="str">
            <v xml:space="preserve">   Standard Fruit Co.</v>
          </cell>
          <cell r="B394">
            <v>975</v>
          </cell>
          <cell r="D394">
            <v>1581748</v>
          </cell>
          <cell r="E394">
            <v>1183594</v>
          </cell>
          <cell r="G394">
            <v>54917</v>
          </cell>
          <cell r="K394">
            <v>2820259</v>
          </cell>
          <cell r="L394">
            <v>5717179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MATERIALES ELECTRICOS "/>
      <sheetName val="REPUESTOS Y REPARACION DE VEHIC"/>
      <sheetName val="ALCALDIAS "/>
      <sheetName val="MATERIAL Y EQUIPO DE OFICINA"/>
      <sheetName val="CLAUSULAS Y VIATICOS "/>
      <sheetName val="PRESTACIONES LABORALES "/>
      <sheetName val="ALQUILER DE VEHICULOS"/>
      <sheetName val="ALQUILER"/>
      <sheetName val="FONDO DE PRESTACIONES ENEE"/>
      <sheetName val="HONDUTEL "/>
      <sheetName val="EMPRESA DE SEGURIDAD"/>
      <sheetName val="INFOP"/>
      <sheetName val="LLANTAS"/>
      <sheetName val="PLAN MEDICO"/>
      <sheetName val="REPARACION DE EDIFICIO"/>
      <sheetName val="COMBUSTIBLE "/>
      <sheetName val="FONDO REINTEGRABLE "/>
      <sheetName val="TIG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WEO"/>
      <sheetName val="NA"/>
      <sheetName val="CRI-BOP-01"/>
      <sheetName val="Debt 2009"/>
      <sheetName val="CODE LIST"/>
      <sheetName val="MACRO"/>
      <sheetName val="SNF Córd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Données communes"/>
      <sheetName val="ZBEAC1"/>
      <sheetName val="Feuil1"/>
      <sheetName val="ZBEAC2"/>
      <sheetName val="ZBEAC3"/>
      <sheetName val="ZBEAC3 Anglais"/>
      <sheetName val="Ratios Tofe"/>
      <sheetName val="Gestion recettes pub"/>
      <sheetName val="Structures"/>
      <sheetName val="Tofe"/>
      <sheetName val="Objectifs"/>
      <sheetName val="Divers soldes"/>
      <sheetName val="Position_critères"/>
      <sheetName val="Graph2"/>
      <sheetName val="TCER"/>
      <sheetName val="Comité Paris"/>
      <sheetName val="Rapatriement"/>
      <sheetName val="Evolution comptes budgétaires"/>
      <sheetName val="tab 14"/>
      <sheetName val="tab 3"/>
    </sheetNames>
    <sheetDataSet>
      <sheetData sheetId="0" refreshError="1"/>
      <sheetData sheetId="1"/>
      <sheetData sheetId="2" refreshError="1">
        <row r="2812">
          <cell r="A2812" t="str">
            <v xml:space="preserve">   Avoirs extérieurs nets</v>
          </cell>
          <cell r="H2812">
            <v>-4.6971233836364288</v>
          </cell>
          <cell r="I2812">
            <v>32.218300404712053</v>
          </cell>
          <cell r="J2812">
            <v>-2.0754726177185492</v>
          </cell>
          <cell r="K2812">
            <v>12.707023629140791</v>
          </cell>
          <cell r="L2812">
            <v>5.3772911864184891</v>
          </cell>
          <cell r="M2812">
            <v>-13.795239688262761</v>
          </cell>
          <cell r="N2812">
            <v>0.23388236615567326</v>
          </cell>
          <cell r="O2812">
            <v>38.544480719896939</v>
          </cell>
        </row>
        <row r="2813">
          <cell r="A2813" t="str">
            <v xml:space="preserve">   Avoirs intérieurs nets</v>
          </cell>
          <cell r="H2813">
            <v>-1.8798892261887319</v>
          </cell>
          <cell r="I2813">
            <v>-1.0349692682540426E-3</v>
          </cell>
          <cell r="J2813">
            <v>4.698717863036368</v>
          </cell>
          <cell r="K2813">
            <v>-11.644043903358734</v>
          </cell>
          <cell r="L2813">
            <v>9.5564483713494806</v>
          </cell>
          <cell r="M2813">
            <v>13.072581744291211</v>
          </cell>
          <cell r="N2813">
            <v>6.1142017391413015</v>
          </cell>
          <cell r="O2813">
            <v>-12.91933549421328</v>
          </cell>
        </row>
        <row r="2814">
          <cell r="A2814" t="str">
            <v xml:space="preserve">   Crédit intérieur net</v>
          </cell>
          <cell r="H2814">
            <v>-1.4590144195685912</v>
          </cell>
          <cell r="I2814">
            <v>11.665275316471162</v>
          </cell>
          <cell r="J2814">
            <v>3.2174056375906486</v>
          </cell>
          <cell r="K2814">
            <v>-3.5472094520536124</v>
          </cell>
          <cell r="L2814">
            <v>13.811010104061166</v>
          </cell>
          <cell r="M2814">
            <v>15.087063716623941</v>
          </cell>
          <cell r="N2814">
            <v>5.7912035522912095</v>
          </cell>
          <cell r="O2814">
            <v>-8.8071351771812001</v>
          </cell>
        </row>
        <row r="2815">
          <cell r="A2815" t="str">
            <v xml:space="preserve">      Créances nettes sur l'Etat</v>
          </cell>
          <cell r="H2815">
            <v>4.0257669517499064</v>
          </cell>
          <cell r="I2815">
            <v>10.888071979183451</v>
          </cell>
          <cell r="J2815">
            <v>-1.908173563640768</v>
          </cell>
          <cell r="K2815">
            <v>-2.0848500516886066</v>
          </cell>
          <cell r="L2815">
            <v>2.7496220469431165</v>
          </cell>
          <cell r="M2815">
            <v>5.9512176523683884</v>
          </cell>
          <cell r="N2815">
            <v>2.4757899680190159</v>
          </cell>
          <cell r="O2815">
            <v>-17.460297517785019</v>
          </cell>
        </row>
        <row r="2816">
          <cell r="A2816" t="str">
            <v xml:space="preserve">      Crédits à l'économie</v>
          </cell>
          <cell r="H2816">
            <v>-5.4847813713184976</v>
          </cell>
          <cell r="I2816">
            <v>0.77720333728771174</v>
          </cell>
          <cell r="J2816">
            <v>5.1255792012314165</v>
          </cell>
          <cell r="K2816">
            <v>-1.4623594003649973</v>
          </cell>
          <cell r="L2816">
            <v>11.061388057118048</v>
          </cell>
          <cell r="M2816">
            <v>9.1358460642555404</v>
          </cell>
          <cell r="N2816">
            <v>3.315413584272215</v>
          </cell>
          <cell r="O2816">
            <v>8.6531623406038118</v>
          </cell>
        </row>
        <row r="2817">
          <cell r="A2817" t="str">
            <v xml:space="preserve">   Masse monétaire (M2)</v>
          </cell>
          <cell r="H2817">
            <v>-6.5770126098251609</v>
          </cell>
          <cell r="I2817">
            <v>32.2172654354438</v>
          </cell>
          <cell r="J2817">
            <v>2.6232452453178188</v>
          </cell>
          <cell r="K2817">
            <v>1.0629797257820575</v>
          </cell>
          <cell r="L2817">
            <v>14.93373955776797</v>
          </cell>
          <cell r="M2817">
            <v>-0.72265794397154992</v>
          </cell>
          <cell r="N2817">
            <v>6.3480841052969748</v>
          </cell>
          <cell r="O2817">
            <v>25.62514522568366</v>
          </cell>
        </row>
        <row r="2820">
          <cell r="A2820" t="str">
            <v>Comptes nationaux</v>
          </cell>
          <cell r="K2820" t="str">
            <v>(Contribution à la croissance réelle, en %)</v>
          </cell>
        </row>
        <row r="2821">
          <cell r="A2821" t="str">
            <v xml:space="preserve">   Produit intérieur brut </v>
          </cell>
          <cell r="H2821">
            <v>-0.10691369758575837</v>
          </cell>
          <cell r="I2821">
            <v>1.1217566319399783</v>
          </cell>
          <cell r="J2821">
            <v>4.1852810230462509</v>
          </cell>
          <cell r="K2821">
            <v>4.4011316923098862</v>
          </cell>
          <cell r="L2821">
            <v>5.4107588376239111</v>
          </cell>
          <cell r="M2821">
            <v>4.6666289753977086</v>
          </cell>
          <cell r="N2821">
            <v>-0.3589228021865844</v>
          </cell>
          <cell r="O2821">
            <v>3.1664216321945027</v>
          </cell>
        </row>
        <row r="2822">
          <cell r="A2822" t="str">
            <v xml:space="preserve">   Demande intérieure brute</v>
          </cell>
          <cell r="H2822">
            <v>0.88083349957087453</v>
          </cell>
          <cell r="I2822">
            <v>0.77984656116904361</v>
          </cell>
          <cell r="J2822">
            <v>3.5301507984938261</v>
          </cell>
          <cell r="K2822">
            <v>9.128723194733368</v>
          </cell>
          <cell r="L2822">
            <v>7.7973521091777354</v>
          </cell>
          <cell r="M2822">
            <v>6.2430116464380214</v>
          </cell>
          <cell r="N2822">
            <v>-0.43616168711757763</v>
          </cell>
          <cell r="O2822">
            <v>7.0377681052853234</v>
          </cell>
        </row>
        <row r="2823">
          <cell r="A2823" t="str">
            <v xml:space="preserve">      Consommation</v>
          </cell>
          <cell r="H2823">
            <v>0.11103846983344101</v>
          </cell>
          <cell r="I2823">
            <v>-2.5368955609802635</v>
          </cell>
          <cell r="J2823">
            <v>2.3093826733587348</v>
          </cell>
          <cell r="K2823">
            <v>8.3567546279349347</v>
          </cell>
          <cell r="L2823">
            <v>0.30772809750414204</v>
          </cell>
          <cell r="M2823">
            <v>4.8092918259729878</v>
          </cell>
          <cell r="N2823">
            <v>1.9315666741240232</v>
          </cell>
          <cell r="O2823">
            <v>3.747141361250538</v>
          </cell>
        </row>
        <row r="2824">
          <cell r="A2824" t="str">
            <v xml:space="preserve">          Publique </v>
          </cell>
          <cell r="H2824">
            <v>0.10932931760563108</v>
          </cell>
          <cell r="I2824">
            <v>-0.70109078565032512</v>
          </cell>
          <cell r="J2824">
            <v>-1.4032097444274563</v>
          </cell>
          <cell r="K2824">
            <v>0.17072909553675236</v>
          </cell>
          <cell r="L2824">
            <v>1.0334994346935453</v>
          </cell>
          <cell r="M2824">
            <v>1.1364081444324685</v>
          </cell>
          <cell r="N2824">
            <v>-0.78589613768022115</v>
          </cell>
          <cell r="O2824">
            <v>0.87468595874330546</v>
          </cell>
        </row>
        <row r="2825">
          <cell r="A2825" t="str">
            <v xml:space="preserve">          Privée</v>
          </cell>
          <cell r="H2825">
            <v>1.7091522278117465E-3</v>
          </cell>
          <cell r="I2825">
            <v>-1.8358047753299367</v>
          </cell>
          <cell r="J2825">
            <v>3.7125924177861944</v>
          </cell>
          <cell r="K2825">
            <v>8.186025532398185</v>
          </cell>
          <cell r="L2825">
            <v>-0.72577133718941145</v>
          </cell>
          <cell r="M2825">
            <v>3.6728836815405175</v>
          </cell>
          <cell r="N2825">
            <v>2.7174628118042503</v>
          </cell>
          <cell r="O2825">
            <v>2.8724554025072355</v>
          </cell>
        </row>
        <row r="2826">
          <cell r="A2826" t="str">
            <v xml:space="preserve">      Investissements bruts</v>
          </cell>
          <cell r="H2826">
            <v>0.76979502973743352</v>
          </cell>
          <cell r="I2826">
            <v>3.3167421221493036</v>
          </cell>
          <cell r="J2826">
            <v>1.2207681251350913</v>
          </cell>
          <cell r="K2826">
            <v>0.77196856679843606</v>
          </cell>
          <cell r="L2826">
            <v>7.4896240116735973</v>
          </cell>
          <cell r="M2826">
            <v>1.4337198204650281</v>
          </cell>
          <cell r="N2826">
            <v>-2.3677283612415976</v>
          </cell>
          <cell r="O2826">
            <v>3.2906267440347885</v>
          </cell>
        </row>
        <row r="2827">
          <cell r="A2827" t="str">
            <v xml:space="preserve">          Publique </v>
          </cell>
          <cell r="H2827">
            <v>-0.91110729505724819</v>
          </cell>
          <cell r="I2827">
            <v>-0.21907297549651522</v>
          </cell>
          <cell r="J2827">
            <v>-0.57161681910993667</v>
          </cell>
          <cell r="K2827">
            <v>0.10014351768110342</v>
          </cell>
          <cell r="L2827">
            <v>2.7959497827719244</v>
          </cell>
          <cell r="M2827">
            <v>0.48503620165784178</v>
          </cell>
          <cell r="N2827">
            <v>-1.8526570666167137</v>
          </cell>
          <cell r="O2827">
            <v>0.84101074789114572</v>
          </cell>
        </row>
        <row r="2828">
          <cell r="A2828" t="str">
            <v xml:space="preserve">          Privée (Entreprises et ménages)</v>
          </cell>
          <cell r="H2828">
            <v>1.5398653803987237</v>
          </cell>
          <cell r="I2828">
            <v>4.2983278099662838</v>
          </cell>
          <cell r="J2828">
            <v>0.55856226530923936</v>
          </cell>
          <cell r="K2828">
            <v>1.1723188434615035</v>
          </cell>
          <cell r="L2828">
            <v>4.8839532224735578</v>
          </cell>
          <cell r="M2828">
            <v>0.76023766556079275</v>
          </cell>
          <cell r="N2828">
            <v>-0.4516424948944639</v>
          </cell>
          <cell r="O2828">
            <v>2.1506829923805815</v>
          </cell>
        </row>
        <row r="2829">
          <cell r="A2829" t="str">
            <v xml:space="preserve">   Exportations nettes</v>
          </cell>
          <cell r="H2829">
            <v>-0.98774719715662929</v>
          </cell>
          <cell r="I2829">
            <v>0.34191007077093466</v>
          </cell>
          <cell r="J2829">
            <v>0.65513022455243186</v>
          </cell>
          <cell r="K2829">
            <v>-4.7275915024234925</v>
          </cell>
          <cell r="L2829">
            <v>-2.3865932715538314</v>
          </cell>
          <cell r="M2829">
            <v>-1.5763826710403008</v>
          </cell>
          <cell r="N2829">
            <v>7.7238884930987212E-2</v>
          </cell>
          <cell r="O2829">
            <v>-3.8713464730908149</v>
          </cell>
        </row>
        <row r="2830">
          <cell r="A2830" t="str">
            <v xml:space="preserve">      Exportations de biens et services non facteurs</v>
          </cell>
          <cell r="H2830">
            <v>-1.4585285837907356</v>
          </cell>
          <cell r="I2830">
            <v>0.79826767212013561</v>
          </cell>
          <cell r="J2830">
            <v>1.4126833699232697</v>
          </cell>
          <cell r="K2830">
            <v>1.6451512869808373</v>
          </cell>
          <cell r="L2830">
            <v>3.5865595174913549</v>
          </cell>
          <cell r="M2830">
            <v>0.21686560399850285</v>
          </cell>
          <cell r="N2830">
            <v>6.2801197629806779E-2</v>
          </cell>
          <cell r="O2830">
            <v>-0.61388934964112063</v>
          </cell>
        </row>
        <row r="2831">
          <cell r="A2831" t="str">
            <v xml:space="preserve">      Importations de biens et services non facteurs</v>
          </cell>
          <cell r="H2831">
            <v>0.47078138663410629</v>
          </cell>
          <cell r="I2831">
            <v>-0.456357601349201</v>
          </cell>
          <cell r="J2831">
            <v>-0.75755314537083784</v>
          </cell>
          <cell r="K2831">
            <v>-6.37274278940433</v>
          </cell>
          <cell r="L2831">
            <v>-5.9731527890451863</v>
          </cell>
          <cell r="M2831">
            <v>-1.7932482750388037</v>
          </cell>
          <cell r="N2831">
            <v>1.4437687301180436E-2</v>
          </cell>
          <cell r="O2831">
            <v>-3.2574571234496945</v>
          </cell>
        </row>
        <row r="2833">
          <cell r="A2833" t="str">
            <v>Comptes nationaux</v>
          </cell>
          <cell r="K2833" t="str">
            <v>(En pourcentage du PIB)</v>
          </cell>
        </row>
        <row r="2834">
          <cell r="A2834" t="str">
            <v xml:space="preserve">   Investissements</v>
          </cell>
          <cell r="B2834">
            <v>24.854252083425283</v>
          </cell>
          <cell r="C2834">
            <v>22.369999628256558</v>
          </cell>
          <cell r="D2834">
            <v>20.679569638738577</v>
          </cell>
          <cell r="E2834">
            <v>20.601017265327862</v>
          </cell>
          <cell r="F2834">
            <v>20.38533744863609</v>
          </cell>
          <cell r="G2834">
            <v>17.686474397059733</v>
          </cell>
          <cell r="H2834">
            <v>18.771558489475368</v>
          </cell>
          <cell r="I2834">
            <v>23.699334377478255</v>
          </cell>
          <cell r="J2834">
            <v>21.273693279567816</v>
          </cell>
          <cell r="K2834">
            <v>20.479055514885296</v>
          </cell>
          <cell r="L2834">
            <v>23.839704144210948</v>
          </cell>
          <cell r="M2834">
            <v>28.827778612587494</v>
          </cell>
          <cell r="N2834">
            <v>24.712155575366275</v>
          </cell>
          <cell r="O2834">
            <v>23.827892241348774</v>
          </cell>
        </row>
        <row r="2835">
          <cell r="A2835" t="str">
            <v xml:space="preserve">   Epargne interieure</v>
          </cell>
          <cell r="B2835">
            <v>21.268816787282571</v>
          </cell>
          <cell r="C2835">
            <v>19.016973895183277</v>
          </cell>
          <cell r="D2835">
            <v>21.66867556486698</v>
          </cell>
          <cell r="E2835">
            <v>24.472487641385374</v>
          </cell>
          <cell r="F2835">
            <v>23.239484726553609</v>
          </cell>
          <cell r="G2835">
            <v>19.864580859819906</v>
          </cell>
          <cell r="H2835">
            <v>21.084958229922876</v>
          </cell>
          <cell r="I2835">
            <v>27.142576196047525</v>
          </cell>
          <cell r="J2835">
            <v>28.268847677723446</v>
          </cell>
          <cell r="K2835">
            <v>29.689030512956165</v>
          </cell>
          <cell r="L2835">
            <v>32.026215154930782</v>
          </cell>
          <cell r="M2835">
            <v>26.515944466721269</v>
          </cell>
          <cell r="N2835">
            <v>30.624954680376227</v>
          </cell>
          <cell r="O2835">
            <v>40.343848385425794</v>
          </cell>
        </row>
        <row r="2836">
          <cell r="A2836" t="str">
            <v xml:space="preserve">   Epargne nationale</v>
          </cell>
          <cell r="B2836">
            <v>16.015678483820398</v>
          </cell>
          <cell r="C2836">
            <v>13.012794275832468</v>
          </cell>
          <cell r="D2836">
            <v>14.798090582565454</v>
          </cell>
          <cell r="E2836">
            <v>16.256287725607248</v>
          </cell>
          <cell r="F2836">
            <v>14.78178076072107</v>
          </cell>
          <cell r="G2836">
            <v>9.2776047260603054</v>
          </cell>
          <cell r="H2836">
            <v>11.157284800888545</v>
          </cell>
          <cell r="I2836">
            <v>18.701299076701929</v>
          </cell>
          <cell r="J2836">
            <v>17.690632538763669</v>
          </cell>
          <cell r="K2836">
            <v>18.302793745886721</v>
          </cell>
          <cell r="L2836">
            <v>22.642151958956109</v>
          </cell>
          <cell r="M2836">
            <v>19.11150135439625</v>
          </cell>
          <cell r="N2836">
            <v>22.740842637802984</v>
          </cell>
          <cell r="O2836">
            <v>29.587610268403353</v>
          </cell>
        </row>
        <row r="2838">
          <cell r="A2838" t="str">
            <v>Finances publiques</v>
          </cell>
        </row>
        <row r="2839">
          <cell r="A2839" t="str">
            <v xml:space="preserve">   Recettes totales</v>
          </cell>
          <cell r="B2839">
            <v>17.484619701211226</v>
          </cell>
          <cell r="C2839">
            <v>16.487111365162619</v>
          </cell>
          <cell r="D2839">
            <v>15.973456834438776</v>
          </cell>
          <cell r="E2839">
            <v>17.901488688735714</v>
          </cell>
          <cell r="F2839">
            <v>18.676227372374807</v>
          </cell>
          <cell r="G2839">
            <v>17.38645764595962</v>
          </cell>
          <cell r="H2839">
            <v>14.731147148639369</v>
          </cell>
          <cell r="I2839">
            <v>15.488448153070067</v>
          </cell>
          <cell r="J2839">
            <v>18.179460865242095</v>
          </cell>
          <cell r="K2839">
            <v>18.327105653374712</v>
          </cell>
          <cell r="L2839">
            <v>20.914333727517537</v>
          </cell>
          <cell r="M2839">
            <v>19.870544354178669</v>
          </cell>
          <cell r="N2839">
            <v>19.402364915217863</v>
          </cell>
          <cell r="O2839">
            <v>22.103382024803032</v>
          </cell>
        </row>
        <row r="2840">
          <cell r="A2840" t="str">
            <v xml:space="preserve">      Recettes pétrolières</v>
          </cell>
          <cell r="H2840">
            <v>4.6483067128322881</v>
          </cell>
          <cell r="I2840">
            <v>6.651189546959392</v>
          </cell>
          <cell r="J2840">
            <v>7.5653574868021769</v>
          </cell>
          <cell r="K2840">
            <v>8.0510743247080931</v>
          </cell>
          <cell r="L2840">
            <v>10.308689021972508</v>
          </cell>
          <cell r="M2840">
            <v>7.7175717021882031</v>
          </cell>
          <cell r="N2840">
            <v>7.5862749599393311</v>
          </cell>
          <cell r="O2840">
            <v>11.969896540869572</v>
          </cell>
        </row>
        <row r="2841">
          <cell r="A2841" t="str">
            <v xml:space="preserve">      Recettes non pétrolières</v>
          </cell>
          <cell r="H2841">
            <v>10.082840435807077</v>
          </cell>
          <cell r="I2841">
            <v>8.8372586061106748</v>
          </cell>
          <cell r="J2841">
            <v>10.614103378439918</v>
          </cell>
          <cell r="K2841">
            <v>10.276031328666619</v>
          </cell>
          <cell r="L2841">
            <v>10.605644705545032</v>
          </cell>
          <cell r="M2841">
            <v>12.152972651990465</v>
          </cell>
          <cell r="N2841">
            <v>11.816089955278532</v>
          </cell>
          <cell r="O2841">
            <v>10.133485483933464</v>
          </cell>
        </row>
        <row r="2842">
          <cell r="A2842" t="str">
            <v xml:space="preserve">   Depenses totales 1/</v>
          </cell>
          <cell r="B2842">
            <v>28.341537955622403</v>
          </cell>
          <cell r="C2842">
            <v>24.513697619377524</v>
          </cell>
          <cell r="D2842">
            <v>23.892490857251325</v>
          </cell>
          <cell r="E2842">
            <v>26.605573573691142</v>
          </cell>
          <cell r="F2842">
            <v>27.085538314188792</v>
          </cell>
          <cell r="G2842">
            <v>25.874174997946607</v>
          </cell>
          <cell r="H2842">
            <v>24.44609662343326</v>
          </cell>
          <cell r="I2842">
            <v>22.509426212662746</v>
          </cell>
          <cell r="J2842">
            <v>21.3820479011186</v>
          </cell>
          <cell r="K2842">
            <v>19.860312272599344</v>
          </cell>
          <cell r="L2842">
            <v>23.027469442829524</v>
          </cell>
          <cell r="M2842">
            <v>26.383133064755466</v>
          </cell>
          <cell r="N2842">
            <v>20.501897178507424</v>
          </cell>
          <cell r="O2842">
            <v>18.536921818376758</v>
          </cell>
        </row>
        <row r="2843">
          <cell r="A2843" t="str">
            <v xml:space="preserve">   Solde budgetaire primaire (deficit - )</v>
          </cell>
          <cell r="B2843">
            <v>-3.9177596419963496</v>
          </cell>
          <cell r="C2843">
            <v>-0.80831347080759974</v>
          </cell>
          <cell r="D2843">
            <v>-0.10866335334280318</v>
          </cell>
          <cell r="E2843">
            <v>-0.34102881340303981</v>
          </cell>
          <cell r="F2843">
            <v>-0.63806140639370834</v>
          </cell>
          <cell r="G2843">
            <v>-0.54142919518072885</v>
          </cell>
          <cell r="H2843">
            <v>-1.9354652513412283</v>
          </cell>
          <cell r="I2843">
            <v>1.8746783882548288</v>
          </cell>
          <cell r="J2843">
            <v>6.1319005505967938</v>
          </cell>
          <cell r="K2843">
            <v>6.5077015350486134</v>
          </cell>
          <cell r="L2843">
            <v>5.9191988542851925</v>
          </cell>
          <cell r="M2843">
            <v>1.4134002384088917</v>
          </cell>
          <cell r="N2843">
            <v>5.2284352019793792</v>
          </cell>
          <cell r="O2843">
            <v>8.9828505722544065</v>
          </cell>
        </row>
        <row r="2844">
          <cell r="A2844" t="str">
            <v xml:space="preserve">   Solde budgetaire de base (deficit - )</v>
          </cell>
          <cell r="B2844">
            <v>-6.4993190629029636</v>
          </cell>
          <cell r="C2844">
            <v>-4.0580721191935014</v>
          </cell>
          <cell r="D2844">
            <v>-3.6270247169670546</v>
          </cell>
          <cell r="E2844">
            <v>-4.8703973645592802</v>
          </cell>
          <cell r="F2844">
            <v>-5.6627611017985098</v>
          </cell>
          <cell r="G2844">
            <v>-6.0741354827764527</v>
          </cell>
          <cell r="H2844">
            <v>-7.9745792861823972</v>
          </cell>
          <cell r="I2844">
            <v>-4.7527865723145144</v>
          </cell>
          <cell r="J2844">
            <v>-1.1222567833155042</v>
          </cell>
          <cell r="K2844">
            <v>0.23289299687867476</v>
          </cell>
          <cell r="L2844">
            <v>-0.17477292875303913</v>
          </cell>
          <cell r="M2844">
            <v>-4.6827444044716859</v>
          </cell>
          <cell r="N2844">
            <v>0.44985434854675238</v>
          </cell>
          <cell r="O2844">
            <v>5.1701183272892726</v>
          </cell>
        </row>
        <row r="2845">
          <cell r="A2845" t="str">
            <v xml:space="preserve">   Solde budgetaire, base engagements hors dons (deficit - )</v>
          </cell>
          <cell r="B2845">
            <v>-10.932501739811336</v>
          </cell>
          <cell r="C2845">
            <v>-8.18236445888075</v>
          </cell>
          <cell r="D2845">
            <v>-7.9833009116023064</v>
          </cell>
          <cell r="E2845">
            <v>-8.7730657187705798</v>
          </cell>
          <cell r="F2845">
            <v>-8.4575996000228582</v>
          </cell>
          <cell r="G2845">
            <v>-8.5084627365259067</v>
          </cell>
          <cell r="H2845">
            <v>-9.7149494747938974</v>
          </cell>
          <cell r="I2845">
            <v>-7.0209780595926814</v>
          </cell>
          <cell r="J2845">
            <v>-3.202587035876503</v>
          </cell>
          <cell r="K2845">
            <v>-1.5332066192246361</v>
          </cell>
          <cell r="L2845">
            <v>-2.1131357153119863</v>
          </cell>
          <cell r="M2845">
            <v>-6.5125887105767903</v>
          </cell>
          <cell r="N2845">
            <v>-1.0995322632895561</v>
          </cell>
          <cell r="O2845">
            <v>3.5664602064262749</v>
          </cell>
        </row>
        <row r="2846">
          <cell r="A2846" t="str">
            <v xml:space="preserve">   Solde budgetaire, base engagements dons compris (deficit - )</v>
          </cell>
          <cell r="B2846">
            <v>-9.4967128435483854</v>
          </cell>
          <cell r="C2846">
            <v>-6.6563238307019228</v>
          </cell>
          <cell r="D2846">
            <v>-6.3998117963755359</v>
          </cell>
          <cell r="E2846">
            <v>-7.3911496813403987</v>
          </cell>
          <cell r="F2846">
            <v>-7.5719310890191789</v>
          </cell>
          <cell r="G2846">
            <v>-7.5715373387957943</v>
          </cell>
          <cell r="H2846">
            <v>-8.774127134041688</v>
          </cell>
          <cell r="I2846">
            <v>-5.592653391193168</v>
          </cell>
          <cell r="J2846">
            <v>-2.0900732053973172</v>
          </cell>
          <cell r="K2846">
            <v>-0.79267707999860437</v>
          </cell>
          <cell r="L2846">
            <v>-1.2661452484995293</v>
          </cell>
          <cell r="M2846">
            <v>-5.5398094299545306</v>
          </cell>
          <cell r="N2846">
            <v>-0.30215814766906984</v>
          </cell>
          <cell r="O2846">
            <v>4.5517384898881978</v>
          </cell>
        </row>
        <row r="2848">
          <cell r="A2848" t="str">
            <v>Secteur exterieur</v>
          </cell>
        </row>
        <row r="2849">
          <cell r="A2849" t="str">
            <v xml:space="preserve">   Exportations de biens et services non facteurs</v>
          </cell>
          <cell r="B2849">
            <v>19.798365899267786</v>
          </cell>
          <cell r="C2849">
            <v>19.929378748575541</v>
          </cell>
          <cell r="D2849">
            <v>24.497784934336703</v>
          </cell>
          <cell r="E2849">
            <v>26.931755818437107</v>
          </cell>
          <cell r="F2849">
            <v>25.015007923495073</v>
          </cell>
          <cell r="G2849">
            <v>23.836520046289017</v>
          </cell>
          <cell r="H2849">
            <v>24.911099079908432</v>
          </cell>
          <cell r="I2849">
            <v>33.311324001430343</v>
          </cell>
          <cell r="J2849">
            <v>38.323964930452988</v>
          </cell>
          <cell r="K2849">
            <v>40.702751504407409</v>
          </cell>
          <cell r="L2849">
            <v>42.24547318253186</v>
          </cell>
          <cell r="M2849">
            <v>35.657215454687396</v>
          </cell>
          <cell r="N2849">
            <v>40.257544999377536</v>
          </cell>
          <cell r="O2849">
            <v>48.750960355173795</v>
          </cell>
        </row>
        <row r="2850">
          <cell r="A2850" t="str">
            <v xml:space="preserve">   Importations de biens et services non facteurs</v>
          </cell>
          <cell r="B2850">
            <v>-14.666591790922277</v>
          </cell>
          <cell r="C2850">
            <v>-14.476153140918282</v>
          </cell>
          <cell r="D2850">
            <v>-14.119673411346024</v>
          </cell>
          <cell r="E2850">
            <v>-13.085967597185487</v>
          </cell>
          <cell r="F2850">
            <v>-12.870574538798062</v>
          </cell>
          <cell r="G2850">
            <v>-12.103304897741134</v>
          </cell>
          <cell r="H2850">
            <v>-12.813457110378428</v>
          </cell>
          <cell r="I2850">
            <v>-17.262735029268509</v>
          </cell>
          <cell r="J2850">
            <v>-31.328810532297354</v>
          </cell>
          <cell r="K2850">
            <v>-31.492776506336526</v>
          </cell>
          <cell r="L2850">
            <v>-34.058962171812027</v>
          </cell>
          <cell r="M2850">
            <v>-37.969049600553618</v>
          </cell>
          <cell r="N2850">
            <v>-34.34474589436757</v>
          </cell>
          <cell r="O2850">
            <v>-32.235004211096779</v>
          </cell>
        </row>
        <row r="2851">
          <cell r="A2851" t="str">
            <v xml:space="preserve">   Solde du compte courant (dons off.incl., def.- )</v>
          </cell>
          <cell r="B2851">
            <v>-9.0398713562187449</v>
          </cell>
          <cell r="C2851">
            <v>-9.4194844487109552</v>
          </cell>
          <cell r="D2851">
            <v>-5.7228260525425103</v>
          </cell>
          <cell r="E2851">
            <v>-4.1421294128362804</v>
          </cell>
          <cell r="F2851">
            <v>-5.1866230667476314</v>
          </cell>
          <cell r="G2851">
            <v>-8.3359735813272806</v>
          </cell>
          <cell r="H2851">
            <v>-7.4918253531725414</v>
          </cell>
          <cell r="I2851">
            <v>-4.1120384510914914</v>
          </cell>
          <cell r="J2851">
            <v>-2.7179101638537038</v>
          </cell>
          <cell r="K2851">
            <v>-1.1801117982877245</v>
          </cell>
          <cell r="L2851">
            <v>-0.46250270837985713</v>
          </cell>
          <cell r="M2851">
            <v>-8.9752013112191982</v>
          </cell>
          <cell r="N2851">
            <v>-1.2102269147555116</v>
          </cell>
          <cell r="O2851">
            <v>6.6183422079357914</v>
          </cell>
        </row>
        <row r="2852">
          <cell r="A2852" t="str">
            <v xml:space="preserve">   Solde du compte courant (dons off.excl., def. - )</v>
          </cell>
          <cell r="B2852">
            <v>-10.575874877844557</v>
          </cell>
          <cell r="C2852">
            <v>-11.192427094169256</v>
          </cell>
          <cell r="D2852">
            <v>-7.5254339088404931</v>
          </cell>
          <cell r="E2852">
            <v>-5.8289050024146114</v>
          </cell>
          <cell r="F2852">
            <v>-6.9551095002220116</v>
          </cell>
          <cell r="G2852">
            <v>-9.9164128284606807</v>
          </cell>
          <cell r="H2852">
            <v>-9.4011297635515643</v>
          </cell>
          <cell r="I2852">
            <v>-6.5933710596648627</v>
          </cell>
          <cell r="J2852">
            <v>-4.1034726033740432</v>
          </cell>
          <cell r="K2852">
            <v>-2.5752386997168437</v>
          </cell>
          <cell r="L2852">
            <v>-1.5455420503235273</v>
          </cell>
          <cell r="M2852">
            <v>-10.050847572586125</v>
          </cell>
          <cell r="N2852">
            <v>-2.250196948482091</v>
          </cell>
          <cell r="O2852">
            <v>5.6534438965076967</v>
          </cell>
        </row>
        <row r="2853">
          <cell r="A2853" t="str">
            <v xml:space="preserve">   Encours de la dette exterieure/PIB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79.371930084032712</v>
          </cell>
          <cell r="H2853">
            <v>140.87220652273669</v>
          </cell>
          <cell r="I2853">
            <v>130.49023566287585</v>
          </cell>
          <cell r="J2853">
            <v>118.83958361508387</v>
          </cell>
          <cell r="K2853">
            <v>107.26404171094465</v>
          </cell>
          <cell r="L2853">
            <v>99.35497455238206</v>
          </cell>
          <cell r="M2853">
            <v>103.60956225637437</v>
          </cell>
          <cell r="N2853">
            <v>97.947160740491185</v>
          </cell>
          <cell r="O2853">
            <v>80.633885113175381</v>
          </cell>
        </row>
        <row r="2854">
          <cell r="A2854" t="str">
            <v xml:space="preserve">   Ratio du service de la dette publique/Recettes budgétaires</v>
          </cell>
          <cell r="B2854">
            <v>33.526295581289823</v>
          </cell>
          <cell r="C2854">
            <v>40.889748492683772</v>
          </cell>
          <cell r="D2854">
            <v>44.50605956528139</v>
          </cell>
          <cell r="E2854">
            <v>48.340889240674585</v>
          </cell>
          <cell r="F2854">
            <v>47.54801400010075</v>
          </cell>
          <cell r="G2854">
            <v>53.915304512711032</v>
          </cell>
          <cell r="H2854">
            <v>72.156203135524152</v>
          </cell>
          <cell r="I2854">
            <v>85.447889684162476</v>
          </cell>
          <cell r="J2854">
            <v>80.402364298557274</v>
          </cell>
          <cell r="K2854">
            <v>67.878957079840617</v>
          </cell>
          <cell r="L2854">
            <v>57.215054454907829</v>
          </cell>
          <cell r="M2854">
            <v>64.007692214334824</v>
          </cell>
          <cell r="N2854">
            <v>52.01365087918262</v>
          </cell>
          <cell r="O2854">
            <v>38.800117737484271</v>
          </cell>
        </row>
        <row r="2855">
          <cell r="A2855" t="str">
            <v xml:space="preserve">   Ratio du service de la dette publique/XBSNF</v>
          </cell>
          <cell r="B2855">
            <v>24.931796512155355</v>
          </cell>
          <cell r="C2855">
            <v>27.779120562882316</v>
          </cell>
          <cell r="D2855">
            <v>24.453279549731953</v>
          </cell>
          <cell r="E2855">
            <v>28.235387865142517</v>
          </cell>
          <cell r="F2855">
            <v>30.629406556254928</v>
          </cell>
          <cell r="G2855">
            <v>34.058905801021822</v>
          </cell>
          <cell r="H2855">
            <v>36.73710375046133</v>
          </cell>
          <cell r="I2855">
            <v>34.864427190629442</v>
          </cell>
          <cell r="J2855">
            <v>38.139885523094378</v>
          </cell>
          <cell r="K2855">
            <v>30.563654103541875</v>
          </cell>
          <cell r="L2855">
            <v>28.325277312855881</v>
          </cell>
          <cell r="M2855">
            <v>35.669293603978289</v>
          </cell>
          <cell r="N2855">
            <v>25.068290551404662</v>
          </cell>
          <cell r="O2855">
            <v>17.5917319107322</v>
          </cell>
        </row>
        <row r="2856">
          <cell r="A2856" t="str">
            <v xml:space="preserve">   Réserves extérieures (y/c Sces Cx))</v>
          </cell>
          <cell r="B2856">
            <v>0</v>
          </cell>
          <cell r="C2856">
            <v>0</v>
          </cell>
          <cell r="D2856">
            <v>0</v>
          </cell>
          <cell r="E2856">
            <v>241.63400000000001</v>
          </cell>
          <cell r="F2856">
            <v>311.08699999999999</v>
          </cell>
          <cell r="G2856">
            <v>229.83799999999999</v>
          </cell>
          <cell r="H2856">
            <v>176.62199999999999</v>
          </cell>
          <cell r="I2856">
            <v>539.60500000000002</v>
          </cell>
          <cell r="J2856">
            <v>546.46400000000006</v>
          </cell>
          <cell r="K2856">
            <v>667.40095699999995</v>
          </cell>
          <cell r="L2856">
            <v>676.53600000000006</v>
          </cell>
          <cell r="M2856">
            <v>428.70100000000002</v>
          </cell>
          <cell r="N2856">
            <v>475.88299999999998</v>
          </cell>
          <cell r="O2856">
            <v>928.77099999999996</v>
          </cell>
        </row>
        <row r="2857">
          <cell r="A2857" t="str">
            <v xml:space="preserve">   Réserves extérieures (en mois d'importations de biens caf))</v>
          </cell>
          <cell r="B2857">
            <v>0</v>
          </cell>
          <cell r="C2857">
            <v>0</v>
          </cell>
          <cell r="D2857">
            <v>0</v>
          </cell>
          <cell r="E2857">
            <v>2.741968060964044</v>
          </cell>
          <cell r="F2857">
            <v>3.6406435883330031</v>
          </cell>
          <cell r="G2857">
            <v>2.9375160650801715</v>
          </cell>
          <cell r="H2857">
            <v>2.1285604028817149</v>
          </cell>
          <cell r="I2857">
            <v>3.7326073892732468</v>
          </cell>
          <cell r="J2857">
            <v>3.4143565415204744</v>
          </cell>
          <cell r="K2857">
            <v>3.848475592205896</v>
          </cell>
          <cell r="L2857">
            <v>3.1156408432695986</v>
          </cell>
          <cell r="M2857">
            <v>1.8349372829157631</v>
          </cell>
          <cell r="N2857">
            <v>2.1275675175717175</v>
          </cell>
          <cell r="O2857">
            <v>3.6955097894299818</v>
          </cell>
        </row>
        <row r="2858">
          <cell r="A2858" t="str">
            <v xml:space="preserve">   Réserves extérieures (en mois d'importations de biens et snf caf))</v>
          </cell>
          <cell r="I2858">
            <v>2.2621541158073764</v>
          </cell>
          <cell r="J2858">
            <v>2.2599042334130583</v>
          </cell>
          <cell r="K2858">
            <v>2.4165756969705985</v>
          </cell>
          <cell r="L2858">
            <v>2.0722820010304877</v>
          </cell>
          <cell r="M2858">
            <v>1.2029525163922727</v>
          </cell>
          <cell r="N2858">
            <v>1.3475794290035461</v>
          </cell>
          <cell r="O2858">
            <v>2.3019846077587092</v>
          </cell>
        </row>
        <row r="2860">
          <cell r="A2860" t="str">
            <v>Pour mémoire</v>
          </cell>
        </row>
        <row r="2861">
          <cell r="A2861" t="str">
            <v xml:space="preserve">   PIB nominal (en milliards de FCFA)</v>
          </cell>
          <cell r="B2861">
            <v>6390.2848280000007</v>
          </cell>
          <cell r="C2861">
            <v>6213.9629999999997</v>
          </cell>
          <cell r="D2861">
            <v>6379.6459999999997</v>
          </cell>
          <cell r="E2861">
            <v>6436.5705000000007</v>
          </cell>
          <cell r="F2861">
            <v>6419.7269400000014</v>
          </cell>
          <cell r="G2861">
            <v>6266.454099999999</v>
          </cell>
          <cell r="H2861">
            <v>6384.7335886999999</v>
          </cell>
          <cell r="I2861">
            <v>8292.8624437135986</v>
          </cell>
          <cell r="J2861">
            <v>9262.0871019299993</v>
          </cell>
          <cell r="K2861">
            <v>10523.415457734191</v>
          </cell>
          <cell r="L2861">
            <v>11502.490738372398</v>
          </cell>
          <cell r="M2861">
            <v>11263.089395768631</v>
          </cell>
          <cell r="N2861">
            <v>12338.62475250285</v>
          </cell>
          <cell r="O2861">
            <v>15019.647695880529</v>
          </cell>
        </row>
        <row r="2862">
          <cell r="A2862" t="str">
            <v xml:space="preserve">   Population (en millions d'habitants)</v>
          </cell>
          <cell r="B2862">
            <v>21.973105199999999</v>
          </cell>
          <cell r="C2862">
            <v>22.554411965199996</v>
          </cell>
          <cell r="D2862">
            <v>23.143316668985193</v>
          </cell>
          <cell r="E2862">
            <v>23.903540103356683</v>
          </cell>
          <cell r="F2862">
            <v>24.508288735319258</v>
          </cell>
          <cell r="G2862">
            <v>25.035471292869342</v>
          </cell>
          <cell r="H2862">
            <v>25.632598000698273</v>
          </cell>
          <cell r="I2862">
            <v>26.302873828597328</v>
          </cell>
          <cell r="J2862">
            <v>26.967518473678528</v>
          </cell>
          <cell r="K2862">
            <v>27.64868240381476</v>
          </cell>
          <cell r="L2862">
            <v>28.347604110573041</v>
          </cell>
          <cell r="M2862">
            <v>29.064326809905921</v>
          </cell>
          <cell r="N2862">
            <v>29.799247387398324</v>
          </cell>
          <cell r="O2862">
            <v>30.552845916719097</v>
          </cell>
        </row>
        <row r="2863">
          <cell r="A2863" t="str">
            <v xml:space="preserve">   PIB par tête d'habitant (en $ E.U.)</v>
          </cell>
          <cell r="B2863">
            <v>967.66826605694689</v>
          </cell>
          <cell r="C2863">
            <v>924.9953506504703</v>
          </cell>
          <cell r="D2863">
            <v>865.21733383797005</v>
          </cell>
          <cell r="E2863">
            <v>989.02772406096074</v>
          </cell>
          <cell r="F2863">
            <v>928.86897958441341</v>
          </cell>
          <cell r="G2863">
            <v>945.61020449285104</v>
          </cell>
          <cell r="H2863">
            <v>879.69796644296889</v>
          </cell>
          <cell r="I2863">
            <v>567.87376130957807</v>
          </cell>
          <cell r="J2863">
            <v>688.28345535654455</v>
          </cell>
          <cell r="K2863">
            <v>743.96369157232868</v>
          </cell>
          <cell r="L2863">
            <v>695.16170537533048</v>
          </cell>
          <cell r="M2863">
            <v>656.87397763568572</v>
          </cell>
          <cell r="N2863">
            <v>673.52001984012168</v>
          </cell>
          <cell r="O2863">
            <v>692.35376300507767</v>
          </cell>
        </row>
        <row r="2864">
          <cell r="A2864" t="str">
            <v>-</v>
          </cell>
          <cell r="B2864" t="str">
            <v>-</v>
          </cell>
          <cell r="C2864" t="str">
            <v>-</v>
          </cell>
          <cell r="D2864" t="str">
            <v>-</v>
          </cell>
          <cell r="E2864" t="str">
            <v>-</v>
          </cell>
          <cell r="F2864" t="str">
            <v>-</v>
          </cell>
          <cell r="G2864" t="str">
            <v>-</v>
          </cell>
          <cell r="H2864" t="str">
            <v>-</v>
          </cell>
          <cell r="I2864" t="str">
            <v>-</v>
          </cell>
          <cell r="J2864" t="str">
            <v>-</v>
          </cell>
          <cell r="K2864" t="str">
            <v>-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</row>
        <row r="2865">
          <cell r="A2865" t="str">
            <v xml:space="preserve">(1) Au Cameroun, les séries  prennent en compte la BMBC et le CAC jusqu'en 1994/1995; les données sont expurgées de ces deux banques à partir de 1995/1996. </v>
          </cell>
        </row>
        <row r="2866">
          <cell r="A2866" t="str">
            <v>NB : Toutes les données sont à fin décembre de chaque année, y compris celles du Cameroun</v>
          </cell>
        </row>
        <row r="2901">
          <cell r="B2901" t="str">
            <v>-</v>
          </cell>
          <cell r="C2901" t="str">
            <v>-</v>
          </cell>
          <cell r="D2901" t="str">
            <v>-</v>
          </cell>
          <cell r="E2901" t="str">
            <v>-</v>
          </cell>
          <cell r="F2901" t="str">
            <v>-</v>
          </cell>
          <cell r="G2901" t="str">
            <v>-</v>
          </cell>
          <cell r="H2901" t="str">
            <v>-</v>
          </cell>
          <cell r="I2901" t="str">
            <v>-</v>
          </cell>
          <cell r="J2901" t="str">
            <v>-</v>
          </cell>
          <cell r="K2901" t="str">
            <v>-</v>
          </cell>
          <cell r="L2901" t="str">
            <v>-</v>
          </cell>
          <cell r="M2901" t="str">
            <v>-</v>
          </cell>
          <cell r="N2901" t="str">
            <v>-</v>
          </cell>
          <cell r="O2901" t="str">
            <v>-</v>
          </cell>
        </row>
        <row r="2902">
          <cell r="B2902" t="str">
            <v>1987</v>
          </cell>
          <cell r="C2902" t="str">
            <v>1988</v>
          </cell>
          <cell r="D2902" t="str">
            <v>1989</v>
          </cell>
          <cell r="E2902" t="str">
            <v>1990</v>
          </cell>
          <cell r="F2902" t="str">
            <v>1991</v>
          </cell>
          <cell r="G2902" t="str">
            <v xml:space="preserve">   1992</v>
          </cell>
          <cell r="H2902" t="str">
            <v>1993</v>
          </cell>
          <cell r="I2902" t="str">
            <v>1994</v>
          </cell>
          <cell r="J2902" t="str">
            <v>1995</v>
          </cell>
          <cell r="K2902" t="str">
            <v>1996</v>
          </cell>
          <cell r="L2902" t="str">
            <v>1997</v>
          </cell>
          <cell r="M2902" t="str">
            <v>1998</v>
          </cell>
          <cell r="N2902" t="str">
            <v>1999</v>
          </cell>
          <cell r="O2902" t="str">
            <v>2000</v>
          </cell>
        </row>
        <row r="2903">
          <cell r="B2903" t="str">
            <v>-</v>
          </cell>
          <cell r="C2903" t="str">
            <v>-</v>
          </cell>
          <cell r="D2903" t="str">
            <v>-</v>
          </cell>
          <cell r="E2903" t="str">
            <v>-</v>
          </cell>
          <cell r="F2903" t="str">
            <v>-</v>
          </cell>
          <cell r="G2903" t="str">
            <v>-</v>
          </cell>
          <cell r="H2903" t="str">
            <v>-</v>
          </cell>
          <cell r="I2903" t="str">
            <v>-</v>
          </cell>
          <cell r="J2903" t="str">
            <v>-</v>
          </cell>
          <cell r="K2903" t="str">
            <v>-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</sheetNames>
    <sheetDataSet>
      <sheetData sheetId="0" refreshError="1">
        <row r="2">
          <cell r="C2" t="str">
            <v>2002</v>
          </cell>
        </row>
        <row r="8">
          <cell r="AU8">
            <v>0</v>
          </cell>
        </row>
        <row r="9">
          <cell r="AU9">
            <v>0</v>
          </cell>
        </row>
        <row r="10">
          <cell r="AU10">
            <v>0</v>
          </cell>
        </row>
        <row r="11">
          <cell r="AU11">
            <v>0</v>
          </cell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>
            <v>0</v>
          </cell>
        </row>
        <row r="16">
          <cell r="AU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Sheet4"/>
      <sheetName val="ipc"/>
      <sheetName val="HACIENDA"/>
      <sheetName val="Balance Sheet"/>
      <sheetName val="Q4"/>
      <sheetName val="DA"/>
      <sheetName val="RED-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AUT"/>
      <sheetName val="DEPSPME"/>
      <sheetName val="FHIS"/>
      <sheetName val="J(Priv.Cap)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</sheetNames>
    <sheetDataSet>
      <sheetData sheetId="0" refreshError="1"/>
      <sheetData sheetId="1" refreshError="1">
        <row r="1">
          <cell r="O1" t="str">
            <v>Lyon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Cla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"/>
      <sheetName val="C.1"/>
      <sheetName val="C.2"/>
      <sheetName val="G.1"/>
    </sheetNames>
    <sheetDataSet>
      <sheetData sheetId="0"/>
      <sheetData sheetId="1">
        <row r="21">
          <cell r="C21">
            <v>3.7892269255145976</v>
          </cell>
          <cell r="E21">
            <v>3.3507600250082703</v>
          </cell>
        </row>
        <row r="22">
          <cell r="C22">
            <v>3.8231103887473807</v>
          </cell>
          <cell r="E22">
            <v>3.8222807610621032</v>
          </cell>
        </row>
        <row r="23">
          <cell r="C23">
            <v>4.9122638929391229</v>
          </cell>
          <cell r="E23">
            <v>4.2479075324941107</v>
          </cell>
        </row>
        <row r="24">
          <cell r="C24">
            <v>3.5358538486074593</v>
          </cell>
          <cell r="E24">
            <v>4.5550089115212273</v>
          </cell>
        </row>
        <row r="25">
          <cell r="C25">
            <v>4.9272777545282338</v>
          </cell>
          <cell r="E25">
            <v>4.6854853933185439</v>
          </cell>
        </row>
        <row r="26">
          <cell r="C26">
            <v>4.5063633163330792</v>
          </cell>
          <cell r="E26">
            <v>4.6616618657334641</v>
          </cell>
        </row>
        <row r="27">
          <cell r="C27">
            <v>5.3132766162160152</v>
          </cell>
          <cell r="E27">
            <v>4.5746003343969193</v>
          </cell>
        </row>
        <row r="28">
          <cell r="C28">
            <v>3.61229723637733</v>
          </cell>
          <cell r="E28">
            <v>4.5131958683186184</v>
          </cell>
        </row>
        <row r="29">
          <cell r="C29">
            <v>4.0574701556582227</v>
          </cell>
          <cell r="E29">
            <v>4.5359151630935912</v>
          </cell>
        </row>
        <row r="30">
          <cell r="C30">
            <v>4.2224689935700184</v>
          </cell>
          <cell r="E30">
            <v>4.6436786671759904</v>
          </cell>
        </row>
        <row r="31">
          <cell r="C31">
            <v>4.6316217452763198</v>
          </cell>
          <cell r="E31">
            <v>4.7735866178351785</v>
          </cell>
        </row>
        <row r="32">
          <cell r="C32">
            <v>5.889770418789837</v>
          </cell>
          <cell r="E32">
            <v>4.8259687130505142</v>
          </cell>
        </row>
        <row r="33">
          <cell r="C33">
            <v>4.8350538270774308</v>
          </cell>
          <cell r="E33">
            <v>4.6904609138740341</v>
          </cell>
        </row>
        <row r="34">
          <cell r="C34">
            <v>4.466117081522313</v>
          </cell>
          <cell r="E34">
            <v>4.3780624106904753</v>
          </cell>
        </row>
        <row r="35">
          <cell r="C35">
            <v>4.7884814726537144</v>
          </cell>
          <cell r="E35">
            <v>4.0304162666254797</v>
          </cell>
        </row>
        <row r="36">
          <cell r="C36">
            <v>2.7538306969848492</v>
          </cell>
          <cell r="E36">
            <v>3.8176960632320345</v>
          </cell>
        </row>
        <row r="37">
          <cell r="C37">
            <v>2.153783197264957</v>
          </cell>
          <cell r="E37">
            <v>3.8704035166581292</v>
          </cell>
        </row>
        <row r="38">
          <cell r="C38">
            <v>4.4866398382835229</v>
          </cell>
          <cell r="E38">
            <v>4.1634447039827336</v>
          </cell>
        </row>
        <row r="39">
          <cell r="C39">
            <v>4.7140680057667481</v>
          </cell>
          <cell r="E39">
            <v>4.5268841203273951</v>
          </cell>
        </row>
        <row r="40">
          <cell r="C40">
            <v>5.2113573920871943</v>
          </cell>
          <cell r="E40">
            <v>4.7634231845282642</v>
          </cell>
        </row>
        <row r="41">
          <cell r="C41">
            <v>4.8397296827649541</v>
          </cell>
          <cell r="E41">
            <v>4.715394780313332</v>
          </cell>
        </row>
        <row r="42">
          <cell r="C42">
            <v>4.4341849544389049</v>
          </cell>
          <cell r="E42">
            <v>4.3159920850446269</v>
          </cell>
        </row>
        <row r="43">
          <cell r="C43">
            <v>4.0479729999648271</v>
          </cell>
          <cell r="E43">
            <v>3.673732122120569</v>
          </cell>
        </row>
        <row r="44">
          <cell r="C44">
            <v>2.5621358546745796</v>
          </cell>
          <cell r="E44">
            <v>2.99643551554081</v>
          </cell>
        </row>
        <row r="45">
          <cell r="C45">
            <v>1.7650402612501068</v>
          </cell>
          <cell r="E45">
            <v>2.5052309495604561</v>
          </cell>
        </row>
        <row r="46">
          <cell r="C46">
            <v>2.1346781162829842</v>
          </cell>
          <cell r="E46">
            <v>2.292325101656246</v>
          </cell>
        </row>
        <row r="47">
          <cell r="C47">
            <v>1.0853067678220754</v>
          </cell>
          <cell r="E47">
            <v>2.3011584997834547</v>
          </cell>
        </row>
        <row r="48">
          <cell r="C48">
            <v>4.3672772631950068</v>
          </cell>
          <cell r="E48">
            <v>2.4098070669519274</v>
          </cell>
        </row>
        <row r="49">
          <cell r="C49">
            <v>4.2095590834022545</v>
          </cell>
          <cell r="E49">
            <v>2.4729943754669108</v>
          </cell>
        </row>
        <row r="50">
          <cell r="C50">
            <v>2.6199497767126445</v>
          </cell>
          <cell r="E50">
            <v>2.4173832479096831</v>
          </cell>
        </row>
        <row r="51">
          <cell r="C51">
            <v>0.53817111506151605</v>
          </cell>
          <cell r="E51">
            <v>2.3000275214765509</v>
          </cell>
        </row>
        <row r="52">
          <cell r="C52">
            <v>2.6833451849583128</v>
          </cell>
          <cell r="E52">
            <v>2.2311139509912437</v>
          </cell>
        </row>
        <row r="53">
          <cell r="C53">
            <v>2.9787942750798067</v>
          </cell>
          <cell r="E53">
            <v>2.3294886994676318</v>
          </cell>
        </row>
        <row r="54">
          <cell r="C54">
            <v>1.8232775829678758</v>
          </cell>
          <cell r="E54">
            <v>2.6617472115389944</v>
          </cell>
        </row>
        <row r="55">
          <cell r="C55">
            <v>3.1826140238719631</v>
          </cell>
          <cell r="E55">
            <v>3.1637292768635916</v>
          </cell>
        </row>
        <row r="56">
          <cell r="C56">
            <v>4.6883773896064724</v>
          </cell>
          <cell r="E56">
            <v>3.6626841769215019</v>
          </cell>
        </row>
        <row r="57">
          <cell r="C57">
            <v>5.1318733674251718</v>
          </cell>
          <cell r="E57">
            <v>3.9934203344766104</v>
          </cell>
        </row>
        <row r="58">
          <cell r="C58">
            <v>4.3702018600462367</v>
          </cell>
          <cell r="E58">
            <v>4.0620463605134205</v>
          </cell>
        </row>
        <row r="59">
          <cell r="C59">
            <v>4.4907923615630665</v>
          </cell>
          <cell r="E59">
            <v>3.9083951733901188</v>
          </cell>
        </row>
        <row r="60">
          <cell r="C60">
            <v>2.0003070628251436</v>
          </cell>
          <cell r="E60">
            <v>3.6252754795984998</v>
          </cell>
        </row>
        <row r="61">
          <cell r="C61">
            <v>2.3050598676808391</v>
          </cell>
          <cell r="E61">
            <v>3.3397726461342785</v>
          </cell>
        </row>
        <row r="62">
          <cell r="C62">
            <v>2.8768253050108541</v>
          </cell>
          <cell r="E62">
            <v>3.136587326520953</v>
          </cell>
        </row>
        <row r="63">
          <cell r="C63">
            <v>4.0792582304531209</v>
          </cell>
          <cell r="E63">
            <v>3.0172056099544591</v>
          </cell>
        </row>
        <row r="64">
          <cell r="C64">
            <v>3.0952784494363783</v>
          </cell>
          <cell r="E64">
            <v>2.9118792699147633</v>
          </cell>
        </row>
        <row r="65">
          <cell r="C65">
            <v>1.9413894730753896</v>
          </cell>
          <cell r="E65">
            <v>2.7430774949560544</v>
          </cell>
        </row>
        <row r="66">
          <cell r="C66">
            <v>2.9159090965919461</v>
          </cell>
          <cell r="E66">
            <v>2.4961952926501283</v>
          </cell>
        </row>
        <row r="67">
          <cell r="C67">
            <v>1.6926788890694695</v>
          </cell>
          <cell r="E67">
            <v>2.2321357507629358</v>
          </cell>
        </row>
        <row r="68">
          <cell r="C68">
            <v>1.5862299922051619</v>
          </cell>
          <cell r="E68">
            <v>2.0881672843941601</v>
          </cell>
        </row>
        <row r="69">
          <cell r="C69">
            <v>1.6851028143315148</v>
          </cell>
          <cell r="E69">
            <v>2.1786944477952375</v>
          </cell>
        </row>
        <row r="70">
          <cell r="C70">
            <v>2.4398918338741851</v>
          </cell>
          <cell r="E70">
            <v>2.5255813156624924</v>
          </cell>
        </row>
        <row r="71">
          <cell r="C71">
            <v>2.5166100991698102</v>
          </cell>
          <cell r="E71">
            <v>3.028952710018288</v>
          </cell>
        </row>
        <row r="72">
          <cell r="C72">
            <v>3.9255093695111043</v>
          </cell>
          <cell r="E72">
            <v>3.5347466455074397</v>
          </cell>
        </row>
        <row r="73">
          <cell r="C73">
            <v>4.2683784923623023</v>
          </cell>
          <cell r="E73">
            <v>3.8919614506935432</v>
          </cell>
        </row>
        <row r="74">
          <cell r="C74">
            <v>4.0300072619320844</v>
          </cell>
          <cell r="E74">
            <v>3.9995228557125699</v>
          </cell>
        </row>
        <row r="75">
          <cell r="C75">
            <v>3.7136824083735291</v>
          </cell>
          <cell r="E75">
            <v>3.8604664421711021</v>
          </cell>
        </row>
        <row r="76">
          <cell r="C76">
            <v>3.232495138209714</v>
          </cell>
          <cell r="E76">
            <v>3.5698298450510038</v>
          </cell>
        </row>
        <row r="77">
          <cell r="C77">
            <v>2.6988081677379796</v>
          </cell>
          <cell r="E77">
            <v>3.2813934009709271</v>
          </cell>
        </row>
        <row r="78">
          <cell r="C78">
            <v>3.8650117455601958</v>
          </cell>
          <cell r="E78">
            <v>3.0932552663106776</v>
          </cell>
        </row>
        <row r="79">
          <cell r="C79">
            <v>3.8657170613409306</v>
          </cell>
          <cell r="E79">
            <v>3.0565652318574479</v>
          </cell>
        </row>
        <row r="80">
          <cell r="C80">
            <v>2.4338551672352935</v>
          </cell>
          <cell r="E80">
            <v>3.1647964685034111</v>
          </cell>
        </row>
        <row r="81">
          <cell r="C81">
            <v>3.669510633756957</v>
          </cell>
          <cell r="E81">
            <v>3.3397582589726085</v>
          </cell>
        </row>
        <row r="82">
          <cell r="C82">
            <v>3.7807160024886883</v>
          </cell>
          <cell r="E82">
            <v>3.537404606364845</v>
          </cell>
        </row>
        <row r="83">
          <cell r="C83">
            <v>3.3734705347599174</v>
          </cell>
          <cell r="E83">
            <v>3.7241128764827494</v>
          </cell>
        </row>
        <row r="84">
          <cell r="C84">
            <v>3.9184670552979526</v>
          </cell>
          <cell r="E84">
            <v>3.8623026184889682</v>
          </cell>
        </row>
        <row r="85">
          <cell r="C85">
            <v>4.3706742032214123</v>
          </cell>
          <cell r="E85">
            <v>3.9248878784919725</v>
          </cell>
        </row>
        <row r="86">
          <cell r="C86">
            <v>3.2248094456793552</v>
          </cell>
          <cell r="E86">
            <v>3.9357399767442729</v>
          </cell>
        </row>
        <row r="87">
          <cell r="C87">
            <v>3.9792515512371125</v>
          </cell>
          <cell r="E87">
            <v>3.9243355616424225</v>
          </cell>
        </row>
        <row r="88">
          <cell r="C88">
            <v>3.864454926634437</v>
          </cell>
          <cell r="E88">
            <v>3.9202071692287603</v>
          </cell>
        </row>
        <row r="89">
          <cell r="C89">
            <v>4.3137524849414746</v>
          </cell>
          <cell r="E89">
            <v>3.9046991926135206</v>
          </cell>
        </row>
        <row r="90">
          <cell r="C90">
            <v>3.9911280550329451</v>
          </cell>
          <cell r="E90">
            <v>3.849624533415863</v>
          </cell>
        </row>
        <row r="91">
          <cell r="C91">
            <v>4.0524615729323727</v>
          </cell>
          <cell r="E91">
            <v>3.664908707495556</v>
          </cell>
        </row>
        <row r="92">
          <cell r="C92">
            <v>3.629634825703107</v>
          </cell>
          <cell r="E92">
            <v>3.2179441959964379</v>
          </cell>
        </row>
        <row r="93">
          <cell r="C93">
            <v>4.5210645447277358</v>
          </cell>
          <cell r="E93">
            <v>2.4602363143384736</v>
          </cell>
        </row>
        <row r="94">
          <cell r="C94">
            <v>2.8273218675939091</v>
          </cell>
          <cell r="E94">
            <v>1.4166187873692735</v>
          </cell>
        </row>
        <row r="95">
          <cell r="C95">
            <v>-4.9038224438764217</v>
          </cell>
          <cell r="E95">
            <v>0.22808112521728674</v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>
            <v>0</v>
          </cell>
          <cell r="E441">
            <v>0</v>
          </cell>
        </row>
      </sheetData>
      <sheetData sheetId="2"/>
      <sheetData sheetId="3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5DAB2-6032-43EC-9D1A-66E66C3A2DDB}">
  <sheetPr codeName="Sheet1"/>
  <dimension ref="A1:G47"/>
  <sheetViews>
    <sheetView tabSelected="1" topLeftCell="A19" zoomScale="89" zoomScaleNormal="85" workbookViewId="0">
      <selection activeCell="J39" sqref="J39"/>
    </sheetView>
  </sheetViews>
  <sheetFormatPr defaultColWidth="11.42578125" defaultRowHeight="15" x14ac:dyDescent="0.25"/>
  <cols>
    <col min="1" max="1" width="14.5703125" customWidth="1"/>
    <col min="2" max="2" width="26.85546875" customWidth="1"/>
    <col min="3" max="3" width="20.28515625" customWidth="1"/>
    <col min="5" max="5" width="11.28515625" customWidth="1"/>
    <col min="6" max="6" width="19.5703125" customWidth="1"/>
    <col min="7" max="7" width="22.7109375" customWidth="1"/>
  </cols>
  <sheetData>
    <row r="1" spans="1:7" x14ac:dyDescent="0.25">
      <c r="A1" s="64"/>
      <c r="B1" s="64"/>
      <c r="C1" s="64"/>
      <c r="D1" s="64"/>
      <c r="E1" s="64"/>
      <c r="F1" s="64"/>
      <c r="G1" s="64"/>
    </row>
    <row r="2" spans="1:7" x14ac:dyDescent="0.25">
      <c r="A2" s="64"/>
      <c r="B2" s="64"/>
      <c r="C2" s="64"/>
      <c r="D2" s="64"/>
      <c r="E2" s="64"/>
      <c r="F2" s="64"/>
      <c r="G2" s="64"/>
    </row>
    <row r="3" spans="1:7" x14ac:dyDescent="0.25">
      <c r="A3" s="64"/>
      <c r="B3" s="64"/>
      <c r="C3" s="64"/>
      <c r="D3" s="64"/>
      <c r="E3" s="64"/>
      <c r="F3" s="64"/>
      <c r="G3" s="64"/>
    </row>
    <row r="4" spans="1:7" x14ac:dyDescent="0.25">
      <c r="A4" s="64"/>
      <c r="B4" s="64"/>
      <c r="C4" s="64"/>
      <c r="D4" s="64"/>
      <c r="E4" s="64"/>
      <c r="F4" s="64"/>
      <c r="G4" s="64"/>
    </row>
    <row r="5" spans="1:7" x14ac:dyDescent="0.25">
      <c r="A5" s="64"/>
      <c r="B5" s="64"/>
      <c r="C5" s="64"/>
      <c r="D5" s="64"/>
      <c r="E5" s="64"/>
      <c r="F5" s="64"/>
      <c r="G5" s="64"/>
    </row>
    <row r="6" spans="1:7" x14ac:dyDescent="0.25">
      <c r="A6" s="64"/>
      <c r="B6" s="64"/>
      <c r="C6" s="64"/>
      <c r="D6" s="64"/>
      <c r="E6" s="64"/>
      <c r="F6" s="64"/>
      <c r="G6" s="64"/>
    </row>
    <row r="7" spans="1:7" x14ac:dyDescent="0.25">
      <c r="A7" s="64"/>
      <c r="B7" s="64"/>
      <c r="C7" s="64"/>
      <c r="D7" s="64"/>
      <c r="E7" s="64"/>
      <c r="F7" s="64"/>
      <c r="G7" s="64"/>
    </row>
    <row r="8" spans="1:7" ht="14.45" customHeight="1" x14ac:dyDescent="0.25">
      <c r="A8" s="116" t="s">
        <v>223</v>
      </c>
      <c r="B8" s="117"/>
      <c r="C8" s="117"/>
      <c r="D8" s="117"/>
      <c r="E8" s="117"/>
      <c r="F8" s="117"/>
      <c r="G8" s="118"/>
    </row>
    <row r="9" spans="1:7" ht="15.6" customHeight="1" x14ac:dyDescent="0.25">
      <c r="A9" s="119"/>
      <c r="B9" s="120"/>
      <c r="C9" s="120"/>
      <c r="D9" s="120"/>
      <c r="E9" s="120"/>
      <c r="F9" s="120"/>
      <c r="G9" s="121"/>
    </row>
    <row r="10" spans="1:7" ht="15.6" customHeight="1" x14ac:dyDescent="0.25">
      <c r="A10" s="119"/>
      <c r="B10" s="120"/>
      <c r="C10" s="120"/>
      <c r="D10" s="120"/>
      <c r="E10" s="120"/>
      <c r="F10" s="120"/>
      <c r="G10" s="121"/>
    </row>
    <row r="11" spans="1:7" ht="15.6" customHeight="1" x14ac:dyDescent="0.25">
      <c r="A11" s="119"/>
      <c r="B11" s="120"/>
      <c r="C11" s="120"/>
      <c r="D11" s="120"/>
      <c r="E11" s="120"/>
      <c r="F11" s="120"/>
      <c r="G11" s="121"/>
    </row>
    <row r="12" spans="1:7" ht="15.6" customHeight="1" x14ac:dyDescent="0.25">
      <c r="A12" s="122"/>
      <c r="B12" s="123"/>
      <c r="C12" s="123"/>
      <c r="D12" s="123"/>
      <c r="E12" s="123"/>
      <c r="F12" s="123"/>
      <c r="G12" s="124"/>
    </row>
    <row r="13" spans="1:7" ht="15.6" customHeight="1" x14ac:dyDescent="0.25">
      <c r="A13" s="65"/>
      <c r="B13" s="65"/>
      <c r="C13" s="65"/>
      <c r="D13" s="65"/>
      <c r="E13" s="65"/>
      <c r="F13" s="65"/>
      <c r="G13" s="65"/>
    </row>
    <row r="14" spans="1:7" ht="24.6" customHeight="1" x14ac:dyDescent="0.35">
      <c r="A14" s="126" t="s">
        <v>159</v>
      </c>
      <c r="B14" s="126"/>
      <c r="C14" s="126"/>
      <c r="D14" s="126"/>
      <c r="E14" s="126"/>
      <c r="F14" s="126"/>
      <c r="G14" s="126"/>
    </row>
    <row r="15" spans="1:7" x14ac:dyDescent="0.25">
      <c r="A15" s="64"/>
      <c r="B15" s="64"/>
      <c r="C15" s="64"/>
      <c r="D15" s="64"/>
      <c r="E15" s="64"/>
      <c r="F15" s="64"/>
      <c r="G15" s="64"/>
    </row>
    <row r="16" spans="1:7" ht="24" customHeight="1" x14ac:dyDescent="0.25">
      <c r="A16" s="66" t="s">
        <v>232</v>
      </c>
      <c r="B16" s="64"/>
      <c r="C16" s="64"/>
      <c r="D16" s="64"/>
      <c r="E16" s="64"/>
      <c r="F16" s="64"/>
      <c r="G16" s="64"/>
    </row>
    <row r="17" spans="1:7" ht="24" customHeight="1" x14ac:dyDescent="0.25">
      <c r="A17" s="66" t="s">
        <v>154</v>
      </c>
      <c r="B17" s="64"/>
      <c r="C17" s="64"/>
      <c r="D17" s="64"/>
      <c r="E17" s="64"/>
      <c r="F17" s="64"/>
      <c r="G17" s="64"/>
    </row>
    <row r="18" spans="1:7" ht="24" customHeight="1" x14ac:dyDescent="0.25">
      <c r="A18" s="66" t="s">
        <v>155</v>
      </c>
      <c r="B18" s="64"/>
      <c r="C18" s="64"/>
      <c r="D18" s="64"/>
      <c r="E18" s="64"/>
      <c r="F18" s="64"/>
      <c r="G18" s="64"/>
    </row>
    <row r="19" spans="1:7" ht="24" customHeight="1" x14ac:dyDescent="0.25">
      <c r="A19" s="66" t="s">
        <v>228</v>
      </c>
      <c r="B19" s="64"/>
      <c r="C19" s="64"/>
      <c r="D19" s="64"/>
      <c r="E19" s="64"/>
      <c r="F19" s="64"/>
      <c r="G19" s="64"/>
    </row>
    <row r="20" spans="1:7" ht="24" customHeight="1" x14ac:dyDescent="0.25">
      <c r="A20" s="66" t="s">
        <v>156</v>
      </c>
      <c r="B20" s="64"/>
      <c r="C20" s="64"/>
      <c r="D20" s="64"/>
      <c r="E20" s="64"/>
      <c r="F20" s="64"/>
      <c r="G20" s="64"/>
    </row>
    <row r="21" spans="1:7" ht="24" customHeight="1" x14ac:dyDescent="0.25">
      <c r="A21" s="66" t="s">
        <v>157</v>
      </c>
      <c r="B21" s="64"/>
      <c r="C21" s="64"/>
      <c r="D21" s="64"/>
      <c r="E21" s="64"/>
      <c r="F21" s="64"/>
      <c r="G21" s="64"/>
    </row>
    <row r="22" spans="1:7" ht="24" customHeight="1" x14ac:dyDescent="0.25">
      <c r="A22" s="66" t="s">
        <v>158</v>
      </c>
      <c r="B22" s="64"/>
      <c r="C22" s="64"/>
      <c r="D22" s="64"/>
      <c r="E22" s="64"/>
      <c r="F22" s="64"/>
      <c r="G22" s="64"/>
    </row>
    <row r="23" spans="1:7" ht="24" customHeight="1" x14ac:dyDescent="0.25">
      <c r="A23" s="66" t="s">
        <v>193</v>
      </c>
      <c r="B23" s="64"/>
      <c r="C23" s="64"/>
      <c r="D23" s="64"/>
      <c r="E23" s="64"/>
      <c r="F23" s="64"/>
      <c r="G23" s="64"/>
    </row>
    <row r="24" spans="1:7" ht="24" customHeight="1" x14ac:dyDescent="0.25">
      <c r="A24" s="66" t="s">
        <v>211</v>
      </c>
      <c r="B24" s="64"/>
      <c r="C24" s="64"/>
      <c r="D24" s="64"/>
      <c r="E24" s="64"/>
      <c r="F24" s="64"/>
      <c r="G24" s="64"/>
    </row>
    <row r="25" spans="1:7" ht="24" customHeight="1" x14ac:dyDescent="0.25">
      <c r="A25" s="66" t="s">
        <v>236</v>
      </c>
      <c r="B25" s="64"/>
      <c r="C25" s="64"/>
      <c r="D25" s="64"/>
      <c r="E25" s="64"/>
      <c r="F25" s="64"/>
      <c r="G25" s="64"/>
    </row>
    <row r="26" spans="1:7" ht="24" customHeight="1" x14ac:dyDescent="0.25">
      <c r="A26" s="66" t="s">
        <v>237</v>
      </c>
      <c r="B26" s="64"/>
      <c r="C26" s="64"/>
      <c r="D26" s="64"/>
      <c r="E26" s="64"/>
      <c r="F26" s="64"/>
      <c r="G26" s="64"/>
    </row>
    <row r="27" spans="1:7" ht="24" customHeight="1" x14ac:dyDescent="0.25">
      <c r="A27" s="66" t="s">
        <v>238</v>
      </c>
      <c r="B27" s="64"/>
      <c r="C27" s="64"/>
      <c r="D27" s="64"/>
      <c r="E27" s="64"/>
      <c r="F27" s="64"/>
      <c r="G27" s="64"/>
    </row>
    <row r="28" spans="1:7" ht="24" customHeight="1" x14ac:dyDescent="0.25">
      <c r="A28" s="66" t="s">
        <v>239</v>
      </c>
      <c r="B28" s="64"/>
      <c r="C28" s="64"/>
      <c r="D28" s="64"/>
      <c r="E28" s="64"/>
      <c r="F28" s="64"/>
      <c r="G28" s="64"/>
    </row>
    <row r="29" spans="1:7" ht="24" customHeight="1" x14ac:dyDescent="0.25">
      <c r="A29" s="66" t="s">
        <v>240</v>
      </c>
      <c r="B29" s="64"/>
      <c r="C29" s="64"/>
      <c r="D29" s="64"/>
      <c r="E29" s="64"/>
      <c r="F29" s="64"/>
      <c r="G29" s="64"/>
    </row>
    <row r="30" spans="1:7" ht="24" customHeight="1" x14ac:dyDescent="0.25">
      <c r="A30" s="66" t="s">
        <v>212</v>
      </c>
      <c r="B30" s="64"/>
      <c r="C30" s="64"/>
      <c r="D30" s="64"/>
      <c r="E30" s="64"/>
      <c r="F30" s="64"/>
      <c r="G30" s="64"/>
    </row>
    <row r="31" spans="1:7" ht="24" customHeight="1" x14ac:dyDescent="0.25">
      <c r="A31" s="66" t="s">
        <v>213</v>
      </c>
      <c r="B31" s="64"/>
      <c r="C31" s="64"/>
      <c r="D31" s="64"/>
      <c r="E31" s="64"/>
      <c r="F31" s="64"/>
      <c r="G31" s="64"/>
    </row>
    <row r="32" spans="1:7" ht="24" customHeight="1" x14ac:dyDescent="0.25">
      <c r="A32" s="66" t="s">
        <v>214</v>
      </c>
      <c r="B32" s="64"/>
      <c r="C32" s="64"/>
      <c r="D32" s="64"/>
      <c r="E32" s="64"/>
      <c r="F32" s="64"/>
      <c r="G32" s="64"/>
    </row>
    <row r="33" spans="1:7" ht="24" customHeight="1" x14ac:dyDescent="0.25">
      <c r="A33" s="66" t="s">
        <v>215</v>
      </c>
      <c r="B33" s="64"/>
      <c r="C33" s="64"/>
      <c r="D33" s="64"/>
      <c r="E33" s="64"/>
      <c r="F33" s="64"/>
      <c r="G33" s="64"/>
    </row>
    <row r="34" spans="1:7" ht="24" customHeight="1" x14ac:dyDescent="0.25">
      <c r="A34" s="66" t="s">
        <v>207</v>
      </c>
      <c r="B34" s="64"/>
      <c r="C34" s="64"/>
      <c r="D34" s="64"/>
      <c r="E34" s="64"/>
      <c r="F34" s="64"/>
      <c r="G34" s="64"/>
    </row>
    <row r="35" spans="1:7" ht="24" customHeight="1" x14ac:dyDescent="0.25">
      <c r="A35" s="66" t="s">
        <v>206</v>
      </c>
      <c r="B35" s="64"/>
      <c r="C35" s="64"/>
      <c r="D35" s="64"/>
      <c r="E35" s="64"/>
      <c r="F35" s="64"/>
      <c r="G35" s="64"/>
    </row>
    <row r="36" spans="1:7" ht="24" customHeight="1" x14ac:dyDescent="0.25">
      <c r="A36" s="66" t="s">
        <v>205</v>
      </c>
      <c r="B36" s="64"/>
      <c r="C36" s="64"/>
      <c r="D36" s="64"/>
      <c r="E36" s="64"/>
      <c r="F36" s="64"/>
      <c r="G36" s="64"/>
    </row>
    <row r="37" spans="1:7" ht="24" customHeight="1" x14ac:dyDescent="0.25">
      <c r="A37" s="66" t="s">
        <v>204</v>
      </c>
      <c r="B37" s="64"/>
      <c r="C37" s="64"/>
      <c r="D37" s="64"/>
      <c r="E37" s="64"/>
      <c r="F37" s="64"/>
      <c r="G37" s="64"/>
    </row>
    <row r="38" spans="1:7" x14ac:dyDescent="0.25">
      <c r="A38" s="64"/>
      <c r="B38" s="64"/>
      <c r="C38" s="64"/>
      <c r="D38" s="64"/>
      <c r="E38" s="64"/>
      <c r="F38" s="64"/>
      <c r="G38" s="64"/>
    </row>
    <row r="39" spans="1:7" x14ac:dyDescent="0.25">
      <c r="A39" s="64"/>
      <c r="B39" s="64"/>
      <c r="C39" s="64"/>
      <c r="D39" s="64"/>
      <c r="E39" s="64"/>
      <c r="F39" s="64"/>
      <c r="G39" s="64"/>
    </row>
    <row r="40" spans="1:7" x14ac:dyDescent="0.25">
      <c r="A40" s="64"/>
      <c r="B40" s="64"/>
      <c r="C40" s="64"/>
      <c r="D40" s="64"/>
      <c r="E40" s="64"/>
      <c r="F40" s="64"/>
      <c r="G40" s="64"/>
    </row>
    <row r="41" spans="1:7" x14ac:dyDescent="0.25">
      <c r="A41" s="64"/>
      <c r="B41" s="64"/>
      <c r="C41" s="64"/>
      <c r="D41" s="64"/>
      <c r="E41" s="64"/>
      <c r="F41" s="64"/>
      <c r="G41" s="64"/>
    </row>
    <row r="42" spans="1:7" x14ac:dyDescent="0.25">
      <c r="A42" s="64"/>
      <c r="B42" s="64"/>
      <c r="C42" s="64"/>
      <c r="D42" s="64"/>
      <c r="E42" s="64"/>
      <c r="F42" s="64"/>
      <c r="G42" s="64"/>
    </row>
    <row r="43" spans="1:7" x14ac:dyDescent="0.25">
      <c r="A43" s="64"/>
      <c r="B43" s="64"/>
      <c r="C43" s="64"/>
      <c r="D43" s="64"/>
      <c r="E43" s="64"/>
      <c r="F43" s="64"/>
      <c r="G43" s="64"/>
    </row>
    <row r="44" spans="1:7" x14ac:dyDescent="0.25">
      <c r="A44" s="125" t="s">
        <v>199</v>
      </c>
      <c r="B44" s="125"/>
      <c r="C44" s="125"/>
      <c r="D44" s="125"/>
      <c r="E44" s="125"/>
      <c r="F44" s="125"/>
      <c r="G44" s="125"/>
    </row>
    <row r="47" spans="1:7" ht="20.45" customHeight="1" x14ac:dyDescent="0.25"/>
  </sheetData>
  <mergeCells count="3">
    <mergeCell ref="A8:G12"/>
    <mergeCell ref="A44:G44"/>
    <mergeCell ref="A14:G14"/>
  </mergeCells>
  <hyperlinks>
    <hyperlink ref="A16" location="'1. Saldos SPNF 2011-2020'!A1" display="1. Comportamiento del Endedamiento del SPNF y de la Administración Central 2017-sep.2021 " xr:uid="{AFED77AC-49D5-4197-8CB1-AF23F26EDEA6}"/>
    <hyperlink ref="A17" location="'2. Deuda Externa-Acreedor'!A1" display="2. Saldo de la Deuda Externa  de la Administración Central de Honduras por Acreedor" xr:uid="{6BA14C97-7605-491B-9C12-5F19072AA035}"/>
    <hyperlink ref="A18" location="'3. Deuda Externa-Plazo '!A1" display="3. Saldo de la Deuda Externa  de la Administración Central de Honduras por Plazos" xr:uid="{C640F6FB-0F83-4C85-A3ED-DFD6D4DBBE72}"/>
    <hyperlink ref="A19" location="'4. Deuda Externa-Tasas '!A1" display="4. Saldo de la Deuda Externa  de la Administración Central de Honduras por Tasas de Interes" xr:uid="{7090A00B-F879-4F08-9715-002850D6B55C}"/>
    <hyperlink ref="A20" location="'5.Deuda Externa-Moneda '!A1" display="5. Saldo de la Deuda Externa  de la Administración Central de Honduras por Moneda de Contratación" xr:uid="{8F01928B-E54D-49A0-AD8D-00330E19E753}"/>
    <hyperlink ref="A21" location="'6.Deuda Externa-Concesionalid '!A1" display="6. Saldo de la Deuda Externa  de la Administración Central de Honduras por Concesionalidad" xr:uid="{08139E81-A51E-4293-8BA1-B8A4969CC560}"/>
    <hyperlink ref="A22" location="'7.Deuda Externa-Tipo de Deuda '!A1" display="7. Saldo de la Deuda Externa  de la Administración Central de Honduras por Categoría de Deuda" xr:uid="{BD1C8AE4-0C2F-4B64-A1A0-23513658710B}"/>
    <hyperlink ref="A23" location="'8. Deuda Externa-Plan de Pagos'!A1" display="8. Proyeccion de Servicio de  la Deuda Externa  de la Administración Central de Honduras " xr:uid="{372A6E98-6E0E-45E2-AE74-056505E6DD1E}"/>
    <hyperlink ref="A25" location="'10. Deuda Interna-Tenedor'!A1" display="10. Saldo de la Deuda Interna  de la Administración Central de Honduras al 30 de Septiembre de 2021 por Tenedor" xr:uid="{6DD24904-B52F-44F1-8A52-31134AF710EE}"/>
    <hyperlink ref="A26" location="'11. Deuda Interna-Plazo  '!A1" display="11. Saldo de la Deuda Interna  de la Administración Central de Honduras al 30 de Septiembre de 2021 por Plazos" xr:uid="{1278B564-714A-45D8-8288-61F7FBB04C48}"/>
    <hyperlink ref="A27" location="'12. Deuda Interna-Tasas'!A1" display="12. Saldo de la Deuda Interna  de la Administración Central de Honduras al 30 de Septiembre de 2021 por tasas de Interes" xr:uid="{34E9D15D-565F-4431-8153-81CF2FCFF7C4}"/>
    <hyperlink ref="A29" location="'14. Deuda Interna-Tipo de Deuda'!A1" display="14. Saldo de la Deuda Interna  de la Administración Central de Honduras al 30 de Septiembre de 2021 por Categoría de Deuda" xr:uid="{CB298E56-F513-41C8-93E1-BA6A61717075}"/>
    <hyperlink ref="A37" location="'22. tipo de cambio'!A1" display="22. Tipo de Cambio" xr:uid="{2AFBAE3B-8178-491B-A993-1F623AA796AF}"/>
    <hyperlink ref="A28" location="'13.Deuda Interna-Moneda'!A1" display="13. Saldo de la Deuda Interna  de la Administración Central de Honduras al 30 de Septiembre de 2021 por Moneda de Contratación" xr:uid="{2B69C304-A0FB-4DC9-AFA2-3A35DE470E9A}"/>
    <hyperlink ref="A30" location="'15.Deuda Interna- Plan de pago'!A1" display="15. Proyeccion de Servicio de  la Deuda Interna de la Administración Central de Honduras " xr:uid="{E9F2C1EB-B4FC-4E4B-8E90-0D79BCB6E257}"/>
    <hyperlink ref="A31" location="'16. Resumen Plan de Pago'!A1" display="16. RESUMEN: Proyeccion de Servicio de Deuda de la Administración Central de Honduras " xr:uid="{C1CA556B-7D26-469A-A5EF-3BBA4CB73F10}"/>
    <hyperlink ref="A33" location="'18. Resumen Servicio'!A1" display="18. RESUMEN: Programación Mensual Servicio de Deuda (por Acreedor)" xr:uid="{D8B20D28-E16C-4DFE-B4D2-58E7A35F78DA}"/>
    <hyperlink ref="A34" location="'19. Progr. Mensual DEm'!A1" display="19. Programación Mensual Servicio de la Deuda Externa por Acreedor" xr:uid="{5D9D494D-3694-4EEE-A7FF-65593BF91214}"/>
    <hyperlink ref="A35" location="'20.Progr. Mensual DIm'!A1" display="20. Programación Mensual Servicio de la Deuda Interna por Acreedor" xr:uid="{2965878B-4B60-4953-B5EA-CF1765FD6C36}"/>
    <hyperlink ref="A36" location="'21.Progr. Mensual Aliviosm'!A1" display="21. Programación Mensual Servicio de Alivios de la Deuda Externa por Acreedor" xr:uid="{6F0E34D1-39EF-4659-80D7-39842A5EB25A}"/>
    <hyperlink ref="A32" location="'17. Prog. Mensual DEm'!A1" display="17. RESUMEN: Programación Mensual Servicio de Deuda (principal, interés y comisión)" xr:uid="{059D41F6-0E65-4CF0-9935-EC795E656D77}"/>
    <hyperlink ref="A24" location="'9 Alivios DE- Plan de pago'!A1" display="9. Proyeccion de Servicio de Alivios de la Deuda Externa de la Administración Central de Honduras " xr:uid="{76AA04C8-875D-4AC9-AC3F-B5FDA33BF068}"/>
  </hyperlinks>
  <pageMargins left="0.76" right="0.15748031496062992" top="0.9055118110236221" bottom="0.31496062992125984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3F7F3-1026-407B-8E14-4F043BD2642E}">
  <sheetPr codeName="Sheet10">
    <tabColor rgb="FF92D050"/>
  </sheetPr>
  <dimension ref="A2:Z47"/>
  <sheetViews>
    <sheetView topLeftCell="B4" zoomScale="80" zoomScaleNormal="80" zoomScaleSheetLayoutView="81" workbookViewId="0"/>
  </sheetViews>
  <sheetFormatPr defaultColWidth="11.42578125" defaultRowHeight="15" x14ac:dyDescent="0.25"/>
  <cols>
    <col min="1" max="1" width="33.140625" customWidth="1"/>
    <col min="2" max="2" width="13.7109375" bestFit="1" customWidth="1"/>
    <col min="3" max="25" width="9.28515625" customWidth="1"/>
    <col min="26" max="26" width="12.28515625" customWidth="1"/>
  </cols>
  <sheetData>
    <row r="2" spans="1:26" hidden="1" x14ac:dyDescent="0.25">
      <c r="B2" s="75">
        <v>1000000</v>
      </c>
    </row>
    <row r="3" spans="1:26" ht="25.15" customHeight="1" x14ac:dyDescent="0.25"/>
    <row r="4" spans="1:26" ht="19.5" thickBot="1" x14ac:dyDescent="0.35">
      <c r="A4" s="72"/>
    </row>
    <row r="5" spans="1:26" ht="15.75" thickBot="1" x14ac:dyDescent="0.3">
      <c r="A5" s="156" t="s">
        <v>219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8"/>
    </row>
    <row r="6" spans="1:26" x14ac:dyDescent="0.25">
      <c r="A6" s="133" t="s">
        <v>202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</row>
    <row r="7" spans="1:26" x14ac:dyDescent="0.25">
      <c r="A7" s="133" t="s">
        <v>222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</row>
    <row r="8" spans="1:26" s="14" customFormat="1" ht="15.75" x14ac:dyDescent="0.25">
      <c r="A8" s="99" t="s">
        <v>130</v>
      </c>
      <c r="B8" s="99">
        <v>2022</v>
      </c>
      <c r="C8" s="99">
        <f>+B8+1</f>
        <v>2023</v>
      </c>
      <c r="D8" s="99">
        <f t="shared" ref="D8:Y8" si="0">+C8+1</f>
        <v>2024</v>
      </c>
      <c r="E8" s="99">
        <f t="shared" si="0"/>
        <v>2025</v>
      </c>
      <c r="F8" s="99">
        <f t="shared" si="0"/>
        <v>2026</v>
      </c>
      <c r="G8" s="99">
        <f t="shared" si="0"/>
        <v>2027</v>
      </c>
      <c r="H8" s="99">
        <f t="shared" si="0"/>
        <v>2028</v>
      </c>
      <c r="I8" s="99">
        <f t="shared" si="0"/>
        <v>2029</v>
      </c>
      <c r="J8" s="99">
        <f t="shared" si="0"/>
        <v>2030</v>
      </c>
      <c r="K8" s="99">
        <f t="shared" si="0"/>
        <v>2031</v>
      </c>
      <c r="L8" s="99">
        <f t="shared" si="0"/>
        <v>2032</v>
      </c>
      <c r="M8" s="99">
        <f t="shared" si="0"/>
        <v>2033</v>
      </c>
      <c r="N8" s="99">
        <f t="shared" si="0"/>
        <v>2034</v>
      </c>
      <c r="O8" s="99">
        <f t="shared" si="0"/>
        <v>2035</v>
      </c>
      <c r="P8" s="99">
        <f t="shared" si="0"/>
        <v>2036</v>
      </c>
      <c r="Q8" s="99">
        <f t="shared" si="0"/>
        <v>2037</v>
      </c>
      <c r="R8" s="99">
        <f t="shared" si="0"/>
        <v>2038</v>
      </c>
      <c r="S8" s="99">
        <f t="shared" si="0"/>
        <v>2039</v>
      </c>
      <c r="T8" s="99">
        <f t="shared" si="0"/>
        <v>2040</v>
      </c>
      <c r="U8" s="99">
        <f t="shared" si="0"/>
        <v>2041</v>
      </c>
      <c r="V8" s="99">
        <f t="shared" si="0"/>
        <v>2042</v>
      </c>
      <c r="W8" s="99">
        <f t="shared" si="0"/>
        <v>2043</v>
      </c>
      <c r="X8" s="99">
        <f t="shared" si="0"/>
        <v>2044</v>
      </c>
      <c r="Y8" s="99">
        <f t="shared" si="0"/>
        <v>2045</v>
      </c>
      <c r="Z8" s="100" t="s">
        <v>128</v>
      </c>
    </row>
    <row r="9" spans="1:26" s="11" customFormat="1" x14ac:dyDescent="0.25">
      <c r="A9" s="104" t="s">
        <v>56</v>
      </c>
      <c r="B9" s="106">
        <f>SUM(B10:B26)</f>
        <v>86.776507721999977</v>
      </c>
      <c r="C9" s="106">
        <f t="shared" ref="C9:Y9" si="1">SUM(C10:C26)</f>
        <v>84.301096525999995</v>
      </c>
      <c r="D9" s="106">
        <f t="shared" si="1"/>
        <v>79.974371133999995</v>
      </c>
      <c r="E9" s="106">
        <f t="shared" si="1"/>
        <v>79.489526182999981</v>
      </c>
      <c r="F9" s="106">
        <f t="shared" si="1"/>
        <v>75.921170114999995</v>
      </c>
      <c r="G9" s="106">
        <f t="shared" si="1"/>
        <v>73.776932325999994</v>
      </c>
      <c r="H9" s="106">
        <f t="shared" si="1"/>
        <v>72.448527112999983</v>
      </c>
      <c r="I9" s="106">
        <f t="shared" si="1"/>
        <v>72.342527882999988</v>
      </c>
      <c r="J9" s="106">
        <f t="shared" si="1"/>
        <v>72.573822288000002</v>
      </c>
      <c r="K9" s="106">
        <f t="shared" si="1"/>
        <v>71.124349294999988</v>
      </c>
      <c r="L9" s="106">
        <f t="shared" si="1"/>
        <v>64.748771027999993</v>
      </c>
      <c r="M9" s="106">
        <f t="shared" si="1"/>
        <v>57.881112158000001</v>
      </c>
      <c r="N9" s="106">
        <f t="shared" si="1"/>
        <v>51.140696057</v>
      </c>
      <c r="O9" s="106">
        <f t="shared" si="1"/>
        <v>37.415383486000003</v>
      </c>
      <c r="P9" s="106">
        <f t="shared" si="1"/>
        <v>49.712625567000011</v>
      </c>
      <c r="Q9" s="106">
        <f t="shared" si="1"/>
        <v>33.579590832000001</v>
      </c>
      <c r="R9" s="106">
        <f t="shared" si="1"/>
        <v>32.056759190000001</v>
      </c>
      <c r="S9" s="106">
        <f t="shared" si="1"/>
        <v>18.517802654</v>
      </c>
      <c r="T9" s="106">
        <f t="shared" si="1"/>
        <v>15.725302423999999</v>
      </c>
      <c r="U9" s="106">
        <f t="shared" si="1"/>
        <v>4.500486607</v>
      </c>
      <c r="V9" s="106">
        <f t="shared" si="1"/>
        <v>1.831111406</v>
      </c>
      <c r="W9" s="106">
        <f t="shared" si="1"/>
        <v>1.3684209510000001</v>
      </c>
      <c r="X9" s="106">
        <f t="shared" si="1"/>
        <v>0.71791892000000002</v>
      </c>
      <c r="Y9" s="106">
        <f t="shared" si="1"/>
        <v>0.15063944000000001</v>
      </c>
      <c r="Z9" s="106">
        <f>SUM(B9:Y9)</f>
        <v>1138.0754513049999</v>
      </c>
    </row>
    <row r="10" spans="1:26" x14ac:dyDescent="0.25">
      <c r="A10" s="71" t="s">
        <v>177</v>
      </c>
      <c r="B10" s="12">
        <v>9.3719529999999995E-2</v>
      </c>
      <c r="C10" s="12">
        <v>0.1035996</v>
      </c>
      <c r="D10" s="12">
        <v>0.11460882</v>
      </c>
      <c r="E10" s="12">
        <v>0.12674719000000001</v>
      </c>
      <c r="F10" s="12">
        <v>0.14001473</v>
      </c>
      <c r="G10" s="12">
        <v>0.15469368</v>
      </c>
      <c r="H10" s="12">
        <v>0.17078409</v>
      </c>
      <c r="I10" s="12">
        <v>0.18856822000000001</v>
      </c>
      <c r="J10" s="12">
        <v>0.20804606</v>
      </c>
      <c r="K10" s="12">
        <v>0.22978222000000001</v>
      </c>
      <c r="L10" s="12">
        <v>0.25344687999999999</v>
      </c>
      <c r="M10" s="12">
        <v>0.27943926000000002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">
        <v>0</v>
      </c>
      <c r="Z10" s="1">
        <f t="shared" ref="Z10:Z45" si="2">SUM(B10:Y10)</f>
        <v>2.0634502800000001</v>
      </c>
    </row>
    <row r="11" spans="1:26" x14ac:dyDescent="0.25">
      <c r="A11" s="71" t="s">
        <v>178</v>
      </c>
      <c r="B11" s="12">
        <v>0.43969009000000003</v>
      </c>
      <c r="C11" s="12">
        <v>0.50074012999999995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">
        <v>0</v>
      </c>
      <c r="Z11" s="1">
        <f t="shared" si="2"/>
        <v>0.94043021999999998</v>
      </c>
    </row>
    <row r="12" spans="1:26" x14ac:dyDescent="0.25">
      <c r="A12" s="71" t="s">
        <v>179</v>
      </c>
      <c r="B12" s="12">
        <v>6.044588E-2</v>
      </c>
      <c r="C12" s="12">
        <v>6.8838690000000008E-2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">
        <v>0</v>
      </c>
      <c r="Z12" s="1">
        <f t="shared" si="2"/>
        <v>0.12928457000000002</v>
      </c>
    </row>
    <row r="13" spans="1:26" x14ac:dyDescent="0.25">
      <c r="A13" s="71" t="s">
        <v>180</v>
      </c>
      <c r="B13" s="12">
        <v>3.3544789999999998E-2</v>
      </c>
      <c r="C13" s="12">
        <v>3.8202410000000006E-2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">
        <v>0</v>
      </c>
      <c r="Z13" s="1">
        <f t="shared" si="2"/>
        <v>7.1747200000000011E-2</v>
      </c>
    </row>
    <row r="14" spans="1:26" x14ac:dyDescent="0.25">
      <c r="A14" s="71" t="s">
        <v>181</v>
      </c>
      <c r="B14" s="12">
        <v>1.5227651299999998</v>
      </c>
      <c r="C14" s="12">
        <v>1.7004626100000002</v>
      </c>
      <c r="D14" s="12">
        <v>1.3850714099999999</v>
      </c>
      <c r="E14" s="12">
        <v>1.3872941599999999</v>
      </c>
      <c r="F14" s="12">
        <v>0.71971466000000006</v>
      </c>
      <c r="G14" s="12">
        <v>0.87404843999999993</v>
      </c>
      <c r="H14" s="12">
        <v>0.96478179000000008</v>
      </c>
      <c r="I14" s="12">
        <v>1.0645849999999999</v>
      </c>
      <c r="J14" s="12">
        <v>1.1734630400000001</v>
      </c>
      <c r="K14" s="12">
        <v>1.29141342</v>
      </c>
      <c r="L14" s="12">
        <v>1.42448935</v>
      </c>
      <c r="M14" s="12">
        <v>1.5696617399999999</v>
      </c>
      <c r="N14" s="12">
        <v>1.7299546799999999</v>
      </c>
      <c r="O14" s="12">
        <v>2.1080062100000001</v>
      </c>
      <c r="P14" s="12">
        <v>1.9083947999999999</v>
      </c>
      <c r="Q14" s="12">
        <v>2.3197140599999999</v>
      </c>
      <c r="R14" s="12">
        <v>2.5586389300000003</v>
      </c>
      <c r="S14" s="12">
        <v>2.8217641800000002</v>
      </c>
      <c r="T14" s="12">
        <v>3.10908484</v>
      </c>
      <c r="U14" s="12">
        <v>0</v>
      </c>
      <c r="V14" s="12">
        <v>0</v>
      </c>
      <c r="W14" s="12">
        <v>0</v>
      </c>
      <c r="X14" s="12">
        <v>0</v>
      </c>
      <c r="Y14" s="1">
        <v>0</v>
      </c>
      <c r="Z14" s="1">
        <f t="shared" si="2"/>
        <v>31.633308449999998</v>
      </c>
    </row>
    <row r="15" spans="1:26" x14ac:dyDescent="0.25">
      <c r="A15" s="71" t="s">
        <v>182</v>
      </c>
      <c r="B15" s="12">
        <v>0.15133085000000002</v>
      </c>
      <c r="C15" s="12">
        <v>0.17234280999999999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">
        <v>0</v>
      </c>
      <c r="Z15" s="1">
        <f t="shared" si="2"/>
        <v>0.32367365999999997</v>
      </c>
    </row>
    <row r="16" spans="1:26" x14ac:dyDescent="0.25">
      <c r="A16" s="71" t="s">
        <v>183</v>
      </c>
      <c r="B16" s="12">
        <v>7.7309550000000005E-2</v>
      </c>
      <c r="C16" s="12">
        <v>8.5459660000000007E-2</v>
      </c>
      <c r="D16" s="12">
        <v>9.4541199999999992E-2</v>
      </c>
      <c r="E16" s="12">
        <v>0.10455419000000001</v>
      </c>
      <c r="F16" s="12">
        <v>0.11549862</v>
      </c>
      <c r="G16" s="12">
        <v>0.12760735000000001</v>
      </c>
      <c r="H16" s="12">
        <v>0.14088038</v>
      </c>
      <c r="I16" s="12">
        <v>0.15555057</v>
      </c>
      <c r="J16" s="12">
        <v>0.17161792000000001</v>
      </c>
      <c r="K16" s="12">
        <v>0.18954815999999999</v>
      </c>
      <c r="L16" s="12">
        <v>0.20910840999999999</v>
      </c>
      <c r="M16" s="12">
        <v>0.23053154000000001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">
        <v>0</v>
      </c>
      <c r="Z16" s="1">
        <f t="shared" si="2"/>
        <v>1.7022075500000002</v>
      </c>
    </row>
    <row r="17" spans="1:26" x14ac:dyDescent="0.25">
      <c r="A17" s="71" t="s">
        <v>81</v>
      </c>
      <c r="B17" s="12">
        <v>33.035473019999998</v>
      </c>
      <c r="C17" s="12">
        <v>32.711204500000001</v>
      </c>
      <c r="D17" s="12">
        <v>31.978809859999998</v>
      </c>
      <c r="E17" s="12">
        <v>31.630469719999997</v>
      </c>
      <c r="F17" s="12">
        <v>30.766563000000001</v>
      </c>
      <c r="G17" s="12">
        <v>28.886623670000002</v>
      </c>
      <c r="H17" s="12">
        <v>27.378517980000002</v>
      </c>
      <c r="I17" s="12">
        <v>27.0668413</v>
      </c>
      <c r="J17" s="12">
        <v>27.0668413</v>
      </c>
      <c r="K17" s="12">
        <v>25.533507960000001</v>
      </c>
      <c r="L17" s="12">
        <v>24.35014911</v>
      </c>
      <c r="M17" s="12">
        <v>22.37265725</v>
      </c>
      <c r="N17" s="12">
        <v>22.078300500000001</v>
      </c>
      <c r="O17" s="12">
        <v>15.977421470000001</v>
      </c>
      <c r="P17" s="12">
        <v>21.688247100000002</v>
      </c>
      <c r="Q17" s="12">
        <v>12.7021099</v>
      </c>
      <c r="R17" s="12">
        <v>12.596108900000001</v>
      </c>
      <c r="S17" s="12">
        <v>7.9224809199999999</v>
      </c>
      <c r="T17" s="12">
        <v>6.0228229899999999</v>
      </c>
      <c r="U17" s="12">
        <v>3.7222658700000002</v>
      </c>
      <c r="V17" s="12">
        <v>1.4882662799999999</v>
      </c>
      <c r="W17" s="12">
        <v>1.16120874</v>
      </c>
      <c r="X17" s="12">
        <v>0.51621666999999993</v>
      </c>
      <c r="Y17" s="1">
        <v>0</v>
      </c>
      <c r="Z17" s="1">
        <f t="shared" si="2"/>
        <v>448.65310801000004</v>
      </c>
    </row>
    <row r="18" spans="1:26" x14ac:dyDescent="0.25">
      <c r="A18" s="71" t="s">
        <v>129</v>
      </c>
      <c r="B18" s="12">
        <v>0.44597890999999995</v>
      </c>
      <c r="C18" s="12">
        <v>0.49686302000000004</v>
      </c>
      <c r="D18" s="12">
        <v>0.44155054999999999</v>
      </c>
      <c r="E18" s="12">
        <v>0.37244169999999999</v>
      </c>
      <c r="F18" s="12">
        <v>0.41186977000000002</v>
      </c>
      <c r="G18" s="12">
        <v>0.34246677000000003</v>
      </c>
      <c r="H18" s="12">
        <v>0.37801696000000001</v>
      </c>
      <c r="I18" s="12">
        <v>0.41712216999999996</v>
      </c>
      <c r="J18" s="12">
        <v>0.45978239000000004</v>
      </c>
      <c r="K18" s="12">
        <v>0.50599764000000003</v>
      </c>
      <c r="L18" s="12">
        <v>0.55813790000000008</v>
      </c>
      <c r="M18" s="12">
        <v>0.61501821000000001</v>
      </c>
      <c r="N18" s="12">
        <v>0.67782353000000006</v>
      </c>
      <c r="O18" s="12">
        <v>0.8259493</v>
      </c>
      <c r="P18" s="12">
        <v>0.74773889999999998</v>
      </c>
      <c r="Q18" s="12">
        <v>0.90889973999999996</v>
      </c>
      <c r="R18" s="12">
        <v>1.00251523</v>
      </c>
      <c r="S18" s="12">
        <v>1.10561076</v>
      </c>
      <c r="T18" s="12">
        <v>1.21818636</v>
      </c>
      <c r="U18" s="12">
        <v>0</v>
      </c>
      <c r="V18" s="12">
        <v>0</v>
      </c>
      <c r="W18" s="12">
        <v>0</v>
      </c>
      <c r="X18" s="12">
        <v>0</v>
      </c>
      <c r="Y18" s="1">
        <v>0</v>
      </c>
      <c r="Z18" s="1">
        <f t="shared" si="2"/>
        <v>11.931969810000002</v>
      </c>
    </row>
    <row r="19" spans="1:26" x14ac:dyDescent="0.25">
      <c r="A19" s="71" t="s">
        <v>184</v>
      </c>
      <c r="B19" s="12">
        <v>0.20070440000000001</v>
      </c>
      <c r="C19" s="12">
        <v>0.22186307</v>
      </c>
      <c r="D19" s="12">
        <v>0.24543987</v>
      </c>
      <c r="E19" s="12">
        <v>0.27143476</v>
      </c>
      <c r="F19" s="12">
        <v>0.2998478</v>
      </c>
      <c r="G19" s="12">
        <v>0.33128351</v>
      </c>
      <c r="H19" s="12">
        <v>0.36574190000000001</v>
      </c>
      <c r="I19" s="12">
        <v>0.40382746999999997</v>
      </c>
      <c r="J19" s="12">
        <v>0.44554026000000002</v>
      </c>
      <c r="K19" s="12">
        <v>0.49208934000000004</v>
      </c>
      <c r="L19" s="12">
        <v>0.54287010000000002</v>
      </c>
      <c r="M19" s="12">
        <v>0.59908024000000004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">
        <v>0</v>
      </c>
      <c r="Z19" s="1">
        <f t="shared" si="2"/>
        <v>4.4197227200000002</v>
      </c>
    </row>
    <row r="20" spans="1:26" x14ac:dyDescent="0.25">
      <c r="A20" s="71" t="s">
        <v>185</v>
      </c>
      <c r="B20" s="12">
        <v>0.20492632</v>
      </c>
      <c r="C20" s="12">
        <v>0.23337989000000001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">
        <v>0</v>
      </c>
      <c r="Z20" s="1">
        <f t="shared" si="2"/>
        <v>0.43830621000000003</v>
      </c>
    </row>
    <row r="21" spans="1:26" x14ac:dyDescent="0.25">
      <c r="A21" s="71" t="s">
        <v>186</v>
      </c>
      <c r="B21" s="12">
        <v>0.18378007000000002</v>
      </c>
      <c r="C21" s="12">
        <v>0.20929754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">
        <v>0</v>
      </c>
      <c r="Z21" s="1">
        <f t="shared" si="2"/>
        <v>0.39307761000000002</v>
      </c>
    </row>
    <row r="22" spans="1:26" x14ac:dyDescent="0.25">
      <c r="A22" s="71" t="s">
        <v>93</v>
      </c>
      <c r="B22" s="12">
        <v>4.262748158</v>
      </c>
      <c r="C22" s="12">
        <v>1.5003206569999998</v>
      </c>
      <c r="D22" s="12">
        <v>0.32709889199999997</v>
      </c>
      <c r="E22" s="12">
        <v>0.17733565599999998</v>
      </c>
      <c r="F22" s="12">
        <v>0.19870465800000001</v>
      </c>
      <c r="G22" s="12">
        <v>9.7357060000000002E-3</v>
      </c>
      <c r="H22" s="12">
        <v>1.0729146E-2</v>
      </c>
      <c r="I22" s="12">
        <v>1.182193E-2</v>
      </c>
      <c r="J22" s="12">
        <v>1.3014057000000001E-2</v>
      </c>
      <c r="K22" s="12">
        <v>1.43552E-2</v>
      </c>
      <c r="L22" s="12">
        <v>1.5845359999999999E-2</v>
      </c>
      <c r="M22" s="12">
        <v>1.7484533999999999E-2</v>
      </c>
      <c r="N22" s="12">
        <v>1.9272726E-2</v>
      </c>
      <c r="O22" s="12">
        <v>2.3395499E-2</v>
      </c>
      <c r="P22" s="12">
        <v>2.1209932000000001E-2</v>
      </c>
      <c r="Q22" s="12">
        <v>2.5779754000000002E-2</v>
      </c>
      <c r="R22" s="12">
        <v>2.8412367999999997E-2</v>
      </c>
      <c r="S22" s="12">
        <v>3.1343015000000002E-2</v>
      </c>
      <c r="T22" s="12">
        <v>3.4621365000000001E-2</v>
      </c>
      <c r="U22" s="12">
        <v>3.8098402999999996E-2</v>
      </c>
      <c r="V22" s="12">
        <v>4.2022489000000003E-2</v>
      </c>
      <c r="W22" s="12">
        <v>4.6343951000000001E-2</v>
      </c>
      <c r="X22" s="12">
        <v>5.106281E-2</v>
      </c>
      <c r="Y22" s="1">
        <v>0</v>
      </c>
      <c r="Z22" s="1">
        <f t="shared" si="2"/>
        <v>6.9207562659999988</v>
      </c>
    </row>
    <row r="23" spans="1:26" x14ac:dyDescent="0.25">
      <c r="A23" s="71" t="s">
        <v>83</v>
      </c>
      <c r="B23" s="12">
        <v>42.524228398999995</v>
      </c>
      <c r="C23" s="12">
        <v>42.594205549999998</v>
      </c>
      <c r="D23" s="12">
        <v>42.311319984000001</v>
      </c>
      <c r="E23" s="12">
        <v>42.31131997</v>
      </c>
      <c r="F23" s="12">
        <v>40.101069410999997</v>
      </c>
      <c r="G23" s="12">
        <v>39.891440410999998</v>
      </c>
      <c r="H23" s="12">
        <v>39.816805410999997</v>
      </c>
      <c r="I23" s="12">
        <v>39.742170410999996</v>
      </c>
      <c r="J23" s="12">
        <v>39.667170411000001</v>
      </c>
      <c r="K23" s="12">
        <v>39.592212968999995</v>
      </c>
      <c r="L23" s="12">
        <v>34.598682808</v>
      </c>
      <c r="M23" s="12">
        <v>29.512762109000001</v>
      </c>
      <c r="N23" s="12">
        <v>24.819642173999998</v>
      </c>
      <c r="O23" s="12">
        <v>17.226470524</v>
      </c>
      <c r="P23" s="12">
        <v>23.764198756000003</v>
      </c>
      <c r="Q23" s="12">
        <v>16.480046307999999</v>
      </c>
      <c r="R23" s="12">
        <v>14.784597025</v>
      </c>
      <c r="S23" s="12">
        <v>5.5935701399999997</v>
      </c>
      <c r="T23" s="12">
        <v>4.2619272089999996</v>
      </c>
      <c r="U23" s="12">
        <v>0.45450985399999999</v>
      </c>
      <c r="V23" s="12">
        <v>0.15018319699999999</v>
      </c>
      <c r="W23" s="12">
        <v>1.022882E-2</v>
      </c>
      <c r="X23" s="12">
        <v>0</v>
      </c>
      <c r="Y23" s="1">
        <v>0</v>
      </c>
      <c r="Z23" s="1">
        <f t="shared" si="2"/>
        <v>580.20876185099996</v>
      </c>
    </row>
    <row r="24" spans="1:26" x14ac:dyDescent="0.25">
      <c r="A24" s="71" t="s">
        <v>187</v>
      </c>
      <c r="B24" s="12">
        <v>0.23352544</v>
      </c>
      <c r="C24" s="12">
        <v>0.25814408</v>
      </c>
      <c r="D24" s="12">
        <v>0.28557628000000002</v>
      </c>
      <c r="E24" s="12">
        <v>0.31582204999999997</v>
      </c>
      <c r="F24" s="12">
        <v>0.34888135999999997</v>
      </c>
      <c r="G24" s="12">
        <v>0.38545763999999999</v>
      </c>
      <c r="H24" s="12">
        <v>0.42555086999999997</v>
      </c>
      <c r="I24" s="12">
        <v>0.46986442</v>
      </c>
      <c r="J24" s="12">
        <v>0.51839833000000002</v>
      </c>
      <c r="K24" s="12">
        <v>0.57255933999999997</v>
      </c>
      <c r="L24" s="12">
        <v>0.63164409999999993</v>
      </c>
      <c r="M24" s="12">
        <v>0.69635597999999999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">
        <v>0</v>
      </c>
      <c r="Z24" s="1">
        <f t="shared" si="2"/>
        <v>5.1417798899999996</v>
      </c>
    </row>
    <row r="25" spans="1:26" x14ac:dyDescent="0.25">
      <c r="A25" s="71" t="s">
        <v>147</v>
      </c>
      <c r="B25" s="12">
        <v>2.7623206749999998</v>
      </c>
      <c r="C25" s="12">
        <v>2.786620289</v>
      </c>
      <c r="D25" s="12">
        <v>2.7903542680000002</v>
      </c>
      <c r="E25" s="12">
        <v>2.7921067869999998</v>
      </c>
      <c r="F25" s="12">
        <v>2.8190061060000002</v>
      </c>
      <c r="G25" s="12">
        <v>2.773575149</v>
      </c>
      <c r="H25" s="12">
        <v>2.7967185860000003</v>
      </c>
      <c r="I25" s="12">
        <v>2.8221763919999998</v>
      </c>
      <c r="J25" s="12">
        <v>2.8499485199999999</v>
      </c>
      <c r="K25" s="12">
        <v>2.7028830460000002</v>
      </c>
      <c r="L25" s="12">
        <v>2.1643970099999996</v>
      </c>
      <c r="M25" s="12">
        <v>1.988121295</v>
      </c>
      <c r="N25" s="12">
        <v>1.8157024469999998</v>
      </c>
      <c r="O25" s="12">
        <v>1.254140483</v>
      </c>
      <c r="P25" s="12">
        <v>1.582836079</v>
      </c>
      <c r="Q25" s="12">
        <v>1.14304107</v>
      </c>
      <c r="R25" s="12">
        <v>1.086486737</v>
      </c>
      <c r="S25" s="12">
        <v>1.0430336389999999</v>
      </c>
      <c r="T25" s="12">
        <v>1.07865966</v>
      </c>
      <c r="U25" s="12">
        <v>0.28561248</v>
      </c>
      <c r="V25" s="12">
        <v>0.15063944000000001</v>
      </c>
      <c r="W25" s="12">
        <v>0.15063944000000001</v>
      </c>
      <c r="X25" s="12">
        <v>0.15063944000000001</v>
      </c>
      <c r="Y25" s="1">
        <v>0.15063944000000001</v>
      </c>
      <c r="Z25" s="1">
        <f t="shared" si="2"/>
        <v>41.940298477999995</v>
      </c>
    </row>
    <row r="26" spans="1:26" x14ac:dyDescent="0.25">
      <c r="A26" s="71" t="s">
        <v>188</v>
      </c>
      <c r="B26" s="12">
        <v>0.54401651000000006</v>
      </c>
      <c r="C26" s="12">
        <v>0.61955201999999998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">
        <v>0</v>
      </c>
      <c r="Z26" s="1">
        <f t="shared" si="2"/>
        <v>1.16356853</v>
      </c>
    </row>
    <row r="27" spans="1:26" x14ac:dyDescent="0.25">
      <c r="A27" s="104" t="s">
        <v>57</v>
      </c>
      <c r="B27" s="106">
        <f>SUM(B28:B43)</f>
        <v>10.352863620000001</v>
      </c>
      <c r="C27" s="106">
        <f t="shared" ref="C27:Z27" si="3">SUM(C28:C43)</f>
        <v>9.3469094999999989</v>
      </c>
      <c r="D27" s="106">
        <f t="shared" si="3"/>
        <v>8.5547307099999994</v>
      </c>
      <c r="E27" s="106">
        <f t="shared" si="3"/>
        <v>7.8355951199999989</v>
      </c>
      <c r="F27" s="106">
        <f t="shared" si="3"/>
        <v>7.1508129799999995</v>
      </c>
      <c r="G27" s="106">
        <f t="shared" si="3"/>
        <v>6.4886370400000013</v>
      </c>
      <c r="H27" s="106">
        <f t="shared" si="3"/>
        <v>5.9177287199999995</v>
      </c>
      <c r="I27" s="106">
        <f t="shared" si="3"/>
        <v>5.2850218800000004</v>
      </c>
      <c r="J27" s="106">
        <f t="shared" si="3"/>
        <v>4.6896528699999998</v>
      </c>
      <c r="K27" s="106">
        <f t="shared" si="3"/>
        <v>4.0968235100000001</v>
      </c>
      <c r="L27" s="106">
        <f t="shared" si="3"/>
        <v>3.5331652099999995</v>
      </c>
      <c r="M27" s="106">
        <f t="shared" si="3"/>
        <v>2.9768877399999996</v>
      </c>
      <c r="N27" s="106">
        <f t="shared" si="3"/>
        <v>2.4556870999999996</v>
      </c>
      <c r="O27" s="106">
        <f t="shared" si="3"/>
        <v>1.48905267</v>
      </c>
      <c r="P27" s="106">
        <f t="shared" si="3"/>
        <v>1.96101401</v>
      </c>
      <c r="Q27" s="106">
        <f t="shared" si="3"/>
        <v>1.1505355500000001</v>
      </c>
      <c r="R27" s="106">
        <f t="shared" si="3"/>
        <v>0.81869795000000012</v>
      </c>
      <c r="S27" s="106">
        <f t="shared" si="3"/>
        <v>0.52006646000000001</v>
      </c>
      <c r="T27" s="106">
        <f t="shared" si="3"/>
        <v>0.29602126000000006</v>
      </c>
      <c r="U27" s="106">
        <f t="shared" si="3"/>
        <v>0.12336414</v>
      </c>
      <c r="V27" s="106">
        <f t="shared" si="3"/>
        <v>6.1547950000000004E-2</v>
      </c>
      <c r="W27" s="106">
        <f t="shared" si="3"/>
        <v>3.2078639999999999E-2</v>
      </c>
      <c r="X27" s="106">
        <f t="shared" si="3"/>
        <v>7.7161300000000007E-3</v>
      </c>
      <c r="Y27" s="106">
        <f t="shared" si="3"/>
        <v>8.4729E-4</v>
      </c>
      <c r="Z27" s="106">
        <f t="shared" si="3"/>
        <v>85.145458049999974</v>
      </c>
    </row>
    <row r="28" spans="1:26" x14ac:dyDescent="0.25">
      <c r="A28" s="71" t="s">
        <v>177</v>
      </c>
      <c r="B28" s="12">
        <v>7.8121700000000002E-3</v>
      </c>
      <c r="C28" s="12">
        <v>7.44416E-3</v>
      </c>
      <c r="D28" s="12">
        <v>7.0417099999999996E-3</v>
      </c>
      <c r="E28" s="12">
        <v>6.5870799999999995E-3</v>
      </c>
      <c r="F28" s="12">
        <v>6.0893700000000002E-3</v>
      </c>
      <c r="G28" s="12">
        <v>5.5397900000000002E-3</v>
      </c>
      <c r="H28" s="12">
        <v>4.9355800000000002E-3</v>
      </c>
      <c r="I28" s="12">
        <v>4.2617599999999999E-3</v>
      </c>
      <c r="J28" s="12">
        <v>3.5219399999999999E-3</v>
      </c>
      <c r="K28" s="12">
        <v>2.7048600000000003E-3</v>
      </c>
      <c r="L28" s="12">
        <v>1.80434E-3</v>
      </c>
      <c r="M28" s="12">
        <v>8.0813E-4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">
        <v>0</v>
      </c>
      <c r="Z28" s="1">
        <f t="shared" si="2"/>
        <v>5.8550890000000001E-2</v>
      </c>
    </row>
    <row r="29" spans="1:26" x14ac:dyDescent="0.25">
      <c r="A29" s="71" t="s">
        <v>178</v>
      </c>
      <c r="B29" s="12">
        <v>3.8556339999999995E-2</v>
      </c>
      <c r="C29" s="12">
        <v>1.7535490000000001E-2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">
        <v>0</v>
      </c>
      <c r="Z29" s="1">
        <f t="shared" si="2"/>
        <v>5.6091829999999995E-2</v>
      </c>
    </row>
    <row r="30" spans="1:26" x14ac:dyDescent="0.25">
      <c r="A30" s="71" t="s">
        <v>179</v>
      </c>
      <c r="B30" s="12">
        <v>3.0811199999999997E-3</v>
      </c>
      <c r="C30" s="12">
        <v>1.4012999999999999E-3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">
        <v>0</v>
      </c>
      <c r="Z30" s="1">
        <f t="shared" si="2"/>
        <v>4.4824199999999991E-3</v>
      </c>
    </row>
    <row r="31" spans="1:26" x14ac:dyDescent="0.25">
      <c r="A31" s="71" t="s">
        <v>180</v>
      </c>
      <c r="B31" s="12">
        <v>4.2946099999999999E-3</v>
      </c>
      <c r="C31" s="12">
        <v>1.95319E-3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">
        <v>0</v>
      </c>
      <c r="Z31" s="1">
        <f t="shared" si="2"/>
        <v>6.2477999999999995E-3</v>
      </c>
    </row>
    <row r="32" spans="1:26" x14ac:dyDescent="0.25">
      <c r="A32" s="71" t="s">
        <v>181</v>
      </c>
      <c r="B32" s="12">
        <v>0.62310302000000006</v>
      </c>
      <c r="C32" s="12">
        <v>0.57562116000000008</v>
      </c>
      <c r="D32" s="12">
        <v>0.52395928999999997</v>
      </c>
      <c r="E32" s="12">
        <v>0.49208900999999999</v>
      </c>
      <c r="F32" s="12">
        <v>0.46812500000000001</v>
      </c>
      <c r="G32" s="12">
        <v>0.44467556000000003</v>
      </c>
      <c r="H32" s="12">
        <v>0.42971896999999998</v>
      </c>
      <c r="I32" s="12">
        <v>0.41073049</v>
      </c>
      <c r="J32" s="12">
        <v>0.39110395000000003</v>
      </c>
      <c r="K32" s="12">
        <v>0.36946303000000003</v>
      </c>
      <c r="L32" s="12">
        <v>0.34658121000000003</v>
      </c>
      <c r="M32" s="12">
        <v>0.31934852000000002</v>
      </c>
      <c r="N32" s="12">
        <v>0.29038496999999996</v>
      </c>
      <c r="O32" s="12">
        <v>0.22386673999999998</v>
      </c>
      <c r="P32" s="12">
        <v>0.25845425</v>
      </c>
      <c r="Q32" s="12">
        <v>0.18435762</v>
      </c>
      <c r="R32" s="12">
        <v>0.14153829999999998</v>
      </c>
      <c r="S32" s="12">
        <v>9.4336440000000008E-2</v>
      </c>
      <c r="T32" s="12">
        <v>4.2415180000000004E-2</v>
      </c>
      <c r="U32" s="12">
        <v>0</v>
      </c>
      <c r="V32" s="12">
        <v>0</v>
      </c>
      <c r="W32" s="12">
        <v>0</v>
      </c>
      <c r="X32" s="12">
        <v>0</v>
      </c>
      <c r="Y32" s="1">
        <v>0</v>
      </c>
      <c r="Z32" s="1">
        <f t="shared" si="2"/>
        <v>6.6298727100000008</v>
      </c>
    </row>
    <row r="33" spans="1:26" x14ac:dyDescent="0.25">
      <c r="A33" s="71" t="s">
        <v>182</v>
      </c>
      <c r="B33" s="12">
        <v>1.728963E-2</v>
      </c>
      <c r="C33" s="12">
        <v>7.86391E-3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">
        <v>0</v>
      </c>
      <c r="Z33" s="1">
        <f t="shared" si="2"/>
        <v>2.5153540000000002E-2</v>
      </c>
    </row>
    <row r="34" spans="1:26" x14ac:dyDescent="0.25">
      <c r="A34" s="71" t="s">
        <v>183</v>
      </c>
      <c r="B34" s="12">
        <v>1.380527E-2</v>
      </c>
      <c r="C34" s="12">
        <v>1.315494E-2</v>
      </c>
      <c r="D34" s="12">
        <v>1.2470479999999999E-2</v>
      </c>
      <c r="E34" s="12">
        <v>1.164042E-2</v>
      </c>
      <c r="F34" s="12">
        <v>1.0760889999999999E-2</v>
      </c>
      <c r="G34" s="12">
        <v>9.78973E-3</v>
      </c>
      <c r="H34" s="12">
        <v>8.7410200000000004E-3</v>
      </c>
      <c r="I34" s="12">
        <v>7.5312799999999996E-3</v>
      </c>
      <c r="J34" s="12">
        <v>6.2239499999999998E-3</v>
      </c>
      <c r="K34" s="12">
        <v>4.78007E-3</v>
      </c>
      <c r="L34" s="12">
        <v>3.19616E-3</v>
      </c>
      <c r="M34" s="12">
        <v>1.42727E-3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">
        <v>0</v>
      </c>
      <c r="Z34" s="1">
        <f t="shared" si="2"/>
        <v>0.10352148</v>
      </c>
    </row>
    <row r="35" spans="1:26" x14ac:dyDescent="0.25">
      <c r="A35" s="71" t="s">
        <v>81</v>
      </c>
      <c r="B35" s="12">
        <v>8.637335310000001</v>
      </c>
      <c r="C35" s="12">
        <v>8.0192247000000005</v>
      </c>
      <c r="D35" s="12">
        <v>7.4017586</v>
      </c>
      <c r="E35" s="12">
        <v>6.7585306599999999</v>
      </c>
      <c r="F35" s="12">
        <v>6.1413705999999992</v>
      </c>
      <c r="G35" s="12">
        <v>5.5466380700000002</v>
      </c>
      <c r="H35" s="12">
        <v>5.03352515</v>
      </c>
      <c r="I35" s="12">
        <v>4.4659814200000003</v>
      </c>
      <c r="J35" s="12">
        <v>3.9387390499999997</v>
      </c>
      <c r="K35" s="12">
        <v>3.4191042400000002</v>
      </c>
      <c r="L35" s="12">
        <v>2.9303218499999999</v>
      </c>
      <c r="M35" s="12">
        <v>2.4544240099999999</v>
      </c>
      <c r="N35" s="12">
        <v>2.00833671</v>
      </c>
      <c r="O35" s="12">
        <v>1.1519378</v>
      </c>
      <c r="P35" s="12">
        <v>1.5684723600000001</v>
      </c>
      <c r="Q35" s="12">
        <v>0.87339177000000001</v>
      </c>
      <c r="R35" s="12">
        <v>0.60519666000000005</v>
      </c>
      <c r="S35" s="12">
        <v>0.37532798000000001</v>
      </c>
      <c r="T35" s="12">
        <v>0.22597698000000002</v>
      </c>
      <c r="U35" s="12">
        <v>0.11468014999999999</v>
      </c>
      <c r="V35" s="12">
        <v>5.5347150000000005E-2</v>
      </c>
      <c r="W35" s="12">
        <v>2.7662630000000001E-2</v>
      </c>
      <c r="X35" s="12">
        <v>5.1496400000000005E-3</v>
      </c>
      <c r="Y35" s="1">
        <v>0</v>
      </c>
      <c r="Z35" s="1">
        <f t="shared" si="2"/>
        <v>71.758433489999987</v>
      </c>
    </row>
    <row r="36" spans="1:26" x14ac:dyDescent="0.25">
      <c r="A36" s="71" t="s">
        <v>129</v>
      </c>
      <c r="B36" s="12">
        <v>0.17735135000000002</v>
      </c>
      <c r="C36" s="12">
        <v>0.17047310000000002</v>
      </c>
      <c r="D36" s="12">
        <v>0.1628221</v>
      </c>
      <c r="E36" s="12">
        <v>0.15685362</v>
      </c>
      <c r="F36" s="12">
        <v>0.15111998000000001</v>
      </c>
      <c r="G36" s="12">
        <v>0.14519583999999999</v>
      </c>
      <c r="H36" s="12">
        <v>0.13992554000000001</v>
      </c>
      <c r="I36" s="12">
        <v>0.13411308</v>
      </c>
      <c r="J36" s="12">
        <v>0.12770516000000001</v>
      </c>
      <c r="K36" s="12">
        <v>0.12063955999999999</v>
      </c>
      <c r="L36" s="12">
        <v>0.11285407</v>
      </c>
      <c r="M36" s="12">
        <v>0.10427759</v>
      </c>
      <c r="N36" s="12">
        <v>9.4821229999999992E-2</v>
      </c>
      <c r="O36" s="12">
        <v>7.2895660000000001E-2</v>
      </c>
      <c r="P36" s="12">
        <v>8.4396139999999994E-2</v>
      </c>
      <c r="Q36" s="12">
        <v>6.0204250000000001E-2</v>
      </c>
      <c r="R36" s="12">
        <v>4.6224129999999995E-2</v>
      </c>
      <c r="S36" s="12">
        <v>3.0813119999999999E-2</v>
      </c>
      <c r="T36" s="12">
        <v>1.3811239999999999E-2</v>
      </c>
      <c r="U36" s="12">
        <v>0</v>
      </c>
      <c r="V36" s="12">
        <v>0</v>
      </c>
      <c r="W36" s="12">
        <v>0</v>
      </c>
      <c r="X36" s="12">
        <v>0</v>
      </c>
      <c r="Y36" s="1">
        <v>0</v>
      </c>
      <c r="Z36" s="1">
        <f t="shared" si="2"/>
        <v>2.1064967600000002</v>
      </c>
    </row>
    <row r="37" spans="1:26" x14ac:dyDescent="0.25">
      <c r="A37" s="71" t="s">
        <v>184</v>
      </c>
      <c r="B37" s="12">
        <v>8.3124600000000007E-2</v>
      </c>
      <c r="C37" s="12">
        <v>7.9209340000000003E-2</v>
      </c>
      <c r="D37" s="12">
        <v>7.50884E-2</v>
      </c>
      <c r="E37" s="12">
        <v>7.0090949999999999E-2</v>
      </c>
      <c r="F37" s="12">
        <v>6.4795859999999997E-2</v>
      </c>
      <c r="G37" s="12">
        <v>5.8948839999999995E-2</v>
      </c>
      <c r="H37" s="12">
        <v>5.2635089999999995E-2</v>
      </c>
      <c r="I37" s="12">
        <v>4.5351760000000005E-2</v>
      </c>
      <c r="J37" s="12">
        <v>3.7480989999999999E-2</v>
      </c>
      <c r="K37" s="12">
        <v>2.8788060000000001E-2</v>
      </c>
      <c r="L37" s="12">
        <v>1.925199E-2</v>
      </c>
      <c r="M37" s="12">
        <v>8.6022800000000003E-3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">
        <v>0</v>
      </c>
      <c r="Z37" s="1">
        <f t="shared" si="2"/>
        <v>0.62336815999999995</v>
      </c>
    </row>
    <row r="38" spans="1:26" x14ac:dyDescent="0.25">
      <c r="A38" s="71" t="s">
        <v>185</v>
      </c>
      <c r="B38" s="12">
        <v>2.5264180000000001E-2</v>
      </c>
      <c r="C38" s="12">
        <v>1.1490190000000001E-2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">
        <v>0</v>
      </c>
      <c r="Z38" s="1">
        <f t="shared" si="2"/>
        <v>3.6754370000000001E-2</v>
      </c>
    </row>
    <row r="39" spans="1:26" x14ac:dyDescent="0.25">
      <c r="A39" s="71" t="s">
        <v>186</v>
      </c>
      <c r="B39" s="12">
        <v>1.2184229999999999E-2</v>
      </c>
      <c r="C39" s="12">
        <v>5.54143E-3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">
        <v>0</v>
      </c>
      <c r="Z39" s="1">
        <f t="shared" si="2"/>
        <v>1.7725659999999997E-2</v>
      </c>
    </row>
    <row r="40" spans="1:26" x14ac:dyDescent="0.25">
      <c r="A40" s="71" t="s">
        <v>93</v>
      </c>
      <c r="B40" s="12">
        <v>0.23301762000000001</v>
      </c>
      <c r="C40" s="12">
        <v>2.222563E-2</v>
      </c>
      <c r="D40" s="12">
        <v>1.5130309999999999E-2</v>
      </c>
      <c r="E40" s="12">
        <v>1.12558E-2</v>
      </c>
      <c r="F40" s="12">
        <v>8.3914699999999998E-3</v>
      </c>
      <c r="G40" s="12">
        <v>6.8765600000000003E-3</v>
      </c>
      <c r="H40" s="12">
        <v>6.7436300000000005E-3</v>
      </c>
      <c r="I40" s="12">
        <v>6.5577500000000002E-3</v>
      </c>
      <c r="J40" s="12">
        <v>6.3734099999999995E-3</v>
      </c>
      <c r="K40" s="12">
        <v>6.1705699999999994E-3</v>
      </c>
      <c r="L40" s="12">
        <v>5.9630200000000003E-3</v>
      </c>
      <c r="M40" s="12">
        <v>5.6995299999999995E-3</v>
      </c>
      <c r="N40" s="12">
        <v>5.4271800000000002E-3</v>
      </c>
      <c r="O40" s="12">
        <v>4.8093500000000004E-3</v>
      </c>
      <c r="P40" s="12">
        <v>5.1268800000000003E-3</v>
      </c>
      <c r="Q40" s="12">
        <v>4.4314599999999999E-3</v>
      </c>
      <c r="R40" s="12">
        <v>4.0295399999999999E-3</v>
      </c>
      <c r="S40" s="12">
        <v>3.5864499999999997E-3</v>
      </c>
      <c r="T40" s="12">
        <v>3.1064999999999999E-3</v>
      </c>
      <c r="U40" s="12">
        <v>2.5582500000000002E-3</v>
      </c>
      <c r="V40" s="12">
        <v>1.9640600000000001E-3</v>
      </c>
      <c r="W40" s="12">
        <v>1.3090699999999999E-3</v>
      </c>
      <c r="X40" s="12">
        <v>5.8857000000000007E-4</v>
      </c>
      <c r="Y40" s="1">
        <v>0</v>
      </c>
      <c r="Z40" s="1">
        <f t="shared" si="2"/>
        <v>0.37134260999999996</v>
      </c>
    </row>
    <row r="41" spans="1:26" x14ac:dyDescent="0.25">
      <c r="A41" s="71" t="s">
        <v>187</v>
      </c>
      <c r="B41" s="12">
        <v>0.12383255</v>
      </c>
      <c r="C41" s="12">
        <v>0.11799922</v>
      </c>
      <c r="D41" s="12">
        <v>0.11185942</v>
      </c>
      <c r="E41" s="12">
        <v>0.1044138</v>
      </c>
      <c r="F41" s="12">
        <v>9.6524669999999993E-2</v>
      </c>
      <c r="G41" s="12">
        <v>8.7813219999999997E-2</v>
      </c>
      <c r="H41" s="12">
        <v>7.8406389999999992E-2</v>
      </c>
      <c r="I41" s="12">
        <v>6.7555030000000002E-2</v>
      </c>
      <c r="J41" s="12">
        <v>5.582844E-2</v>
      </c>
      <c r="K41" s="12">
        <v>4.2876890000000001E-2</v>
      </c>
      <c r="L41" s="12">
        <v>2.8669150000000001E-2</v>
      </c>
      <c r="M41" s="12">
        <v>1.2802270000000001E-2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">
        <v>0</v>
      </c>
      <c r="Z41" s="1">
        <f t="shared" si="2"/>
        <v>0.92858104999999991</v>
      </c>
    </row>
    <row r="42" spans="1:26" x14ac:dyDescent="0.25">
      <c r="A42" s="71" t="s">
        <v>147</v>
      </c>
      <c r="B42" s="12">
        <v>0.28571959000000002</v>
      </c>
      <c r="C42" s="12">
        <v>0.26524210999999998</v>
      </c>
      <c r="D42" s="12">
        <v>0.2446004</v>
      </c>
      <c r="E42" s="12">
        <v>0.22413378</v>
      </c>
      <c r="F42" s="12">
        <v>0.20363514000000002</v>
      </c>
      <c r="G42" s="12">
        <v>0.18315942999999998</v>
      </c>
      <c r="H42" s="12">
        <v>0.16309735</v>
      </c>
      <c r="I42" s="12">
        <v>0.14293930999999999</v>
      </c>
      <c r="J42" s="12">
        <v>0.12267597999999999</v>
      </c>
      <c r="K42" s="12">
        <v>0.10229623</v>
      </c>
      <c r="L42" s="12">
        <v>8.4523420000000002E-2</v>
      </c>
      <c r="M42" s="12">
        <v>6.949814E-2</v>
      </c>
      <c r="N42" s="12">
        <v>5.6717010000000005E-2</v>
      </c>
      <c r="O42" s="12">
        <v>3.5543120000000004E-2</v>
      </c>
      <c r="P42" s="12">
        <v>4.4564380000000001E-2</v>
      </c>
      <c r="Q42" s="12">
        <v>2.815045E-2</v>
      </c>
      <c r="R42" s="12">
        <v>2.1709320000000001E-2</v>
      </c>
      <c r="S42" s="12">
        <v>1.6002469999999998E-2</v>
      </c>
      <c r="T42" s="12">
        <v>1.0711360000000001E-2</v>
      </c>
      <c r="U42" s="12">
        <v>6.1257400000000002E-3</v>
      </c>
      <c r="V42" s="12">
        <v>4.2367400000000001E-3</v>
      </c>
      <c r="W42" s="12">
        <v>3.1069399999999999E-3</v>
      </c>
      <c r="X42" s="12">
        <v>1.9779200000000002E-3</v>
      </c>
      <c r="Y42" s="1">
        <v>8.4729E-4</v>
      </c>
      <c r="Z42" s="1">
        <f t="shared" si="2"/>
        <v>2.3212136199999991</v>
      </c>
    </row>
    <row r="43" spans="1:26" x14ac:dyDescent="0.25">
      <c r="A43" s="71" t="s">
        <v>188</v>
      </c>
      <c r="B43" s="12">
        <v>6.7092029999999997E-2</v>
      </c>
      <c r="C43" s="12">
        <v>3.0529630000000002E-2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">
        <v>0</v>
      </c>
      <c r="Z43" s="1">
        <f t="shared" si="2"/>
        <v>9.7621659999999999E-2</v>
      </c>
    </row>
    <row r="44" spans="1:26" x14ac:dyDescent="0.25">
      <c r="A44" s="104" t="s">
        <v>58</v>
      </c>
      <c r="B44" s="106">
        <f>+B45</f>
        <v>4.0194506199999998</v>
      </c>
      <c r="C44" s="106">
        <f t="shared" ref="C44:Z44" si="4">+C45</f>
        <v>3.7224148320000001</v>
      </c>
      <c r="D44" s="106">
        <f t="shared" si="4"/>
        <v>3.426199011</v>
      </c>
      <c r="E44" s="106">
        <f t="shared" si="4"/>
        <v>3.1314152820000003</v>
      </c>
      <c r="F44" s="106">
        <f t="shared" si="4"/>
        <v>2.8377218289999999</v>
      </c>
      <c r="G44" s="106">
        <f t="shared" si="4"/>
        <v>2.5535897030000001</v>
      </c>
      <c r="H44" s="106">
        <f t="shared" si="4"/>
        <v>2.2691772079999999</v>
      </c>
      <c r="I44" s="106">
        <f t="shared" si="4"/>
        <v>1.9861646180000001</v>
      </c>
      <c r="J44" s="106">
        <f t="shared" si="4"/>
        <v>1.7031520039999999</v>
      </c>
      <c r="K44" s="106">
        <f t="shared" si="4"/>
        <v>1.4209831610000001</v>
      </c>
      <c r="L44" s="106">
        <f t="shared" si="4"/>
        <v>1.1480687039999999</v>
      </c>
      <c r="M44" s="106">
        <f t="shared" si="4"/>
        <v>0.90397059600000007</v>
      </c>
      <c r="N44" s="106">
        <f t="shared" si="4"/>
        <v>0.71606522900000003</v>
      </c>
      <c r="O44" s="106">
        <f t="shared" si="4"/>
        <v>0.39506628100000002</v>
      </c>
      <c r="P44" s="106">
        <f t="shared" si="4"/>
        <v>0.54497128300000008</v>
      </c>
      <c r="Q44" s="106">
        <f t="shared" si="4"/>
        <v>0.26937234700000001</v>
      </c>
      <c r="R44" s="106">
        <f t="shared" si="4"/>
        <v>0.152122172</v>
      </c>
      <c r="S44" s="106">
        <f t="shared" si="4"/>
        <v>6.3436490999999998E-2</v>
      </c>
      <c r="T44" s="106">
        <f t="shared" si="4"/>
        <v>2.5416000000000001E-2</v>
      </c>
      <c r="U44" s="106">
        <f t="shared" si="4"/>
        <v>1.6206320000000001E-3</v>
      </c>
      <c r="V44" s="106">
        <f t="shared" si="4"/>
        <v>1.9179200000000001E-4</v>
      </c>
      <c r="W44" s="106">
        <f t="shared" si="4"/>
        <v>3.8357999999999994E-5</v>
      </c>
      <c r="X44" s="106">
        <f t="shared" si="4"/>
        <v>0</v>
      </c>
      <c r="Y44" s="106">
        <f t="shared" si="4"/>
        <v>0</v>
      </c>
      <c r="Z44" s="106">
        <f t="shared" si="4"/>
        <v>31.290608153000001</v>
      </c>
    </row>
    <row r="45" spans="1:26" x14ac:dyDescent="0.25">
      <c r="A45" s="71" t="s">
        <v>83</v>
      </c>
      <c r="B45" s="12">
        <v>4.0194506199999998</v>
      </c>
      <c r="C45" s="12">
        <v>3.7224148320000001</v>
      </c>
      <c r="D45" s="12">
        <v>3.426199011</v>
      </c>
      <c r="E45" s="12">
        <v>3.1314152820000003</v>
      </c>
      <c r="F45" s="12">
        <v>2.8377218289999999</v>
      </c>
      <c r="G45" s="12">
        <v>2.5535897030000001</v>
      </c>
      <c r="H45" s="12">
        <v>2.2691772079999999</v>
      </c>
      <c r="I45" s="12">
        <v>1.9861646180000001</v>
      </c>
      <c r="J45" s="12">
        <v>1.7031520039999999</v>
      </c>
      <c r="K45" s="12">
        <v>1.4209831610000001</v>
      </c>
      <c r="L45" s="12">
        <v>1.1480687039999999</v>
      </c>
      <c r="M45" s="12">
        <v>0.90397059600000007</v>
      </c>
      <c r="N45" s="12">
        <v>0.71606522900000003</v>
      </c>
      <c r="O45" s="12">
        <v>0.39506628100000002</v>
      </c>
      <c r="P45" s="12">
        <v>0.54497128300000008</v>
      </c>
      <c r="Q45" s="12">
        <v>0.26937234700000001</v>
      </c>
      <c r="R45" s="12">
        <v>0.152122172</v>
      </c>
      <c r="S45" s="12">
        <v>6.3436490999999998E-2</v>
      </c>
      <c r="T45" s="12">
        <v>2.5416000000000001E-2</v>
      </c>
      <c r="U45" s="12">
        <v>1.6206320000000001E-3</v>
      </c>
      <c r="V45" s="12">
        <v>1.9179200000000001E-4</v>
      </c>
      <c r="W45" s="12">
        <v>3.8357999999999994E-5</v>
      </c>
      <c r="X45" s="12">
        <v>0</v>
      </c>
      <c r="Y45" s="1">
        <v>0</v>
      </c>
      <c r="Z45" s="1">
        <f t="shared" si="2"/>
        <v>31.290608153000001</v>
      </c>
    </row>
    <row r="46" spans="1:26" x14ac:dyDescent="0.25">
      <c r="A46" s="104" t="s">
        <v>200</v>
      </c>
      <c r="B46" s="106">
        <f>+B9+B27+B44</f>
        <v>101.14882196199999</v>
      </c>
      <c r="C46" s="106">
        <f t="shared" ref="C46:Z46" si="5">+C9+C27+C44</f>
        <v>97.370420857999989</v>
      </c>
      <c r="D46" s="106">
        <f t="shared" si="5"/>
        <v>91.95530085499999</v>
      </c>
      <c r="E46" s="106">
        <f t="shared" si="5"/>
        <v>90.456536584999981</v>
      </c>
      <c r="F46" s="106">
        <f t="shared" si="5"/>
        <v>85.909704923999996</v>
      </c>
      <c r="G46" s="106">
        <f t="shared" si="5"/>
        <v>82.819159068999994</v>
      </c>
      <c r="H46" s="106">
        <f t="shared" si="5"/>
        <v>80.635433040999985</v>
      </c>
      <c r="I46" s="106">
        <f t="shared" si="5"/>
        <v>79.613714380999994</v>
      </c>
      <c r="J46" s="106">
        <f t="shared" si="5"/>
        <v>78.966627162000009</v>
      </c>
      <c r="K46" s="106">
        <f t="shared" si="5"/>
        <v>76.642155965999976</v>
      </c>
      <c r="L46" s="106">
        <f t="shared" si="5"/>
        <v>69.430004941999982</v>
      </c>
      <c r="M46" s="106">
        <f t="shared" si="5"/>
        <v>61.761970494000003</v>
      </c>
      <c r="N46" s="106">
        <f t="shared" si="5"/>
        <v>54.312448386</v>
      </c>
      <c r="O46" s="106">
        <f t="shared" si="5"/>
        <v>39.299502437000001</v>
      </c>
      <c r="P46" s="106">
        <f t="shared" si="5"/>
        <v>52.218610860000013</v>
      </c>
      <c r="Q46" s="106">
        <f t="shared" si="5"/>
        <v>34.999498729000003</v>
      </c>
      <c r="R46" s="106">
        <f t="shared" si="5"/>
        <v>33.027579312</v>
      </c>
      <c r="S46" s="106">
        <f t="shared" si="5"/>
        <v>19.101305605</v>
      </c>
      <c r="T46" s="106">
        <f t="shared" si="5"/>
        <v>16.046739683999999</v>
      </c>
      <c r="U46" s="106">
        <f t="shared" si="5"/>
        <v>4.6254713789999995</v>
      </c>
      <c r="V46" s="106">
        <f t="shared" si="5"/>
        <v>1.8928511480000001</v>
      </c>
      <c r="W46" s="106">
        <f t="shared" si="5"/>
        <v>1.4005379490000001</v>
      </c>
      <c r="X46" s="106">
        <f t="shared" si="5"/>
        <v>0.72563505000000006</v>
      </c>
      <c r="Y46" s="106">
        <f t="shared" si="5"/>
        <v>0.15148673000000001</v>
      </c>
      <c r="Z46" s="106">
        <f t="shared" si="5"/>
        <v>1254.5115175079998</v>
      </c>
    </row>
    <row r="47" spans="1:26" x14ac:dyDescent="0.25">
      <c r="A47" s="81" t="s">
        <v>217</v>
      </c>
      <c r="B47" s="81"/>
      <c r="C47" s="81"/>
      <c r="D47" s="81"/>
      <c r="E47" s="81"/>
    </row>
  </sheetData>
  <mergeCells count="3">
    <mergeCell ref="A5:Z5"/>
    <mergeCell ref="A6:Z6"/>
    <mergeCell ref="A7:Z7"/>
  </mergeCells>
  <pageMargins left="0.15748031496062992" right="0.15748031496062992" top="0.31496062992125984" bottom="0.15748031496062992" header="0.31496062992125984" footer="0.31496062992125984"/>
  <pageSetup scale="80" orientation="landscape" r:id="rId1"/>
  <rowBreaks count="1" manualBreakCount="1">
    <brk id="32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E29B3-5B2E-4CAD-8ED3-BDAE9A3C0492}">
  <sheetPr codeName="Sheet11">
    <tabColor rgb="FF92D050"/>
  </sheetPr>
  <dimension ref="A4:N23"/>
  <sheetViews>
    <sheetView showGridLines="0" topLeftCell="A4" zoomScale="99" zoomScaleNormal="99" zoomScaleSheetLayoutView="102" workbookViewId="0">
      <selection activeCell="F16" sqref="F16"/>
    </sheetView>
  </sheetViews>
  <sheetFormatPr defaultColWidth="11.42578125" defaultRowHeight="15" x14ac:dyDescent="0.25"/>
  <cols>
    <col min="4" max="4" width="29.5703125" customWidth="1"/>
    <col min="5" max="5" width="17.7109375" customWidth="1"/>
    <col min="7" max="7" width="23.5703125" style="6" customWidth="1"/>
    <col min="8" max="10" width="11.5703125" style="6"/>
  </cols>
  <sheetData>
    <row r="4" spans="1:12" ht="24.75" customHeight="1" x14ac:dyDescent="0.25"/>
    <row r="6" spans="1:12" ht="38.25" customHeight="1" x14ac:dyDescent="0.25">
      <c r="A6" s="155" t="s">
        <v>250</v>
      </c>
      <c r="B6" s="155"/>
      <c r="C6" s="155"/>
      <c r="D6" s="155"/>
      <c r="E6" s="155"/>
    </row>
    <row r="7" spans="1:12" ht="15.75" x14ac:dyDescent="0.25">
      <c r="A7" s="136" t="s">
        <v>40</v>
      </c>
      <c r="B7" s="137"/>
      <c r="C7" s="137"/>
      <c r="D7" s="137"/>
      <c r="E7" s="138"/>
      <c r="K7" s="6"/>
      <c r="L7" s="114"/>
    </row>
    <row r="8" spans="1:12" x14ac:dyDescent="0.25">
      <c r="A8" s="134" t="s">
        <v>39</v>
      </c>
      <c r="B8" s="134"/>
      <c r="C8" s="134"/>
      <c r="D8" s="134"/>
      <c r="E8" s="134"/>
      <c r="K8" s="6"/>
      <c r="L8" s="114"/>
    </row>
    <row r="9" spans="1:12" ht="18.75" x14ac:dyDescent="0.3">
      <c r="A9" s="146" t="s">
        <v>139</v>
      </c>
      <c r="B9" s="146"/>
      <c r="C9" s="146"/>
      <c r="D9" s="146"/>
      <c r="E9" s="88" t="s">
        <v>51</v>
      </c>
      <c r="K9" s="6"/>
      <c r="L9" s="114"/>
    </row>
    <row r="10" spans="1:12" ht="15.75" x14ac:dyDescent="0.25">
      <c r="A10" s="143" t="s">
        <v>52</v>
      </c>
      <c r="B10" s="143" t="s">
        <v>44</v>
      </c>
      <c r="C10" s="143" t="s">
        <v>44</v>
      </c>
      <c r="D10" s="143"/>
      <c r="E10" s="2">
        <v>54862.516000000011</v>
      </c>
      <c r="K10" s="6"/>
      <c r="L10" s="114"/>
    </row>
    <row r="11" spans="1:12" ht="15.75" x14ac:dyDescent="0.25">
      <c r="A11" s="143" t="s">
        <v>42</v>
      </c>
      <c r="B11" s="143"/>
      <c r="C11" s="143"/>
      <c r="D11" s="143"/>
      <c r="E11" s="2">
        <v>53938.424999999996</v>
      </c>
      <c r="K11" s="6"/>
      <c r="L11" s="114"/>
    </row>
    <row r="12" spans="1:12" ht="15.75" x14ac:dyDescent="0.25">
      <c r="A12" s="143" t="s">
        <v>53</v>
      </c>
      <c r="B12" s="143" t="s">
        <v>48</v>
      </c>
      <c r="C12" s="143" t="s">
        <v>48</v>
      </c>
      <c r="D12" s="143"/>
      <c r="E12" s="2">
        <v>48957.325000000012</v>
      </c>
      <c r="K12" s="6"/>
      <c r="L12" s="114"/>
    </row>
    <row r="13" spans="1:12" ht="15.75" x14ac:dyDescent="0.25">
      <c r="A13" s="143" t="s">
        <v>133</v>
      </c>
      <c r="B13" s="143" t="s">
        <v>41</v>
      </c>
      <c r="C13" s="143" t="s">
        <v>41</v>
      </c>
      <c r="D13" s="143"/>
      <c r="E13" s="2">
        <v>20427.617999999999</v>
      </c>
      <c r="K13" s="6"/>
      <c r="L13" s="114"/>
    </row>
    <row r="14" spans="1:12" ht="15.75" x14ac:dyDescent="0.25">
      <c r="A14" s="143" t="s">
        <v>132</v>
      </c>
      <c r="B14" s="143"/>
      <c r="C14" s="143"/>
      <c r="D14" s="143"/>
      <c r="E14" s="2">
        <v>1017.9319999999998</v>
      </c>
      <c r="K14" s="6"/>
      <c r="L14" s="114"/>
    </row>
    <row r="15" spans="1:12" ht="15.75" x14ac:dyDescent="0.25">
      <c r="A15" s="143" t="s">
        <v>54</v>
      </c>
      <c r="B15" s="143" t="s">
        <v>50</v>
      </c>
      <c r="C15" s="143" t="s">
        <v>50</v>
      </c>
      <c r="D15" s="143"/>
      <c r="E15" s="2">
        <v>533.7349999999999</v>
      </c>
      <c r="K15" s="6"/>
      <c r="L15" s="114"/>
    </row>
    <row r="16" spans="1:12" ht="15.75" x14ac:dyDescent="0.25">
      <c r="A16" s="143" t="s">
        <v>43</v>
      </c>
      <c r="B16" s="143" t="s">
        <v>43</v>
      </c>
      <c r="C16" s="143" t="s">
        <v>43</v>
      </c>
      <c r="D16" s="143"/>
      <c r="E16" s="2">
        <v>72.300000000000011</v>
      </c>
      <c r="K16" s="6"/>
      <c r="L16" s="114"/>
    </row>
    <row r="17" spans="1:14" ht="15.75" x14ac:dyDescent="0.25">
      <c r="A17" s="143" t="s">
        <v>47</v>
      </c>
      <c r="B17" s="143" t="s">
        <v>47</v>
      </c>
      <c r="C17" s="143" t="s">
        <v>47</v>
      </c>
      <c r="D17" s="143"/>
      <c r="E17" s="2">
        <v>65.459000000000003</v>
      </c>
      <c r="K17" s="6"/>
      <c r="L17" s="114"/>
    </row>
    <row r="18" spans="1:14" ht="15.75" x14ac:dyDescent="0.25">
      <c r="A18" s="143" t="s">
        <v>45</v>
      </c>
      <c r="B18" s="143" t="s">
        <v>45</v>
      </c>
      <c r="C18" s="143" t="s">
        <v>45</v>
      </c>
      <c r="D18" s="143"/>
      <c r="E18" s="2">
        <v>0.78999999999999992</v>
      </c>
    </row>
    <row r="19" spans="1:14" ht="15.75" x14ac:dyDescent="0.25">
      <c r="A19" s="143" t="s">
        <v>49</v>
      </c>
      <c r="B19" s="143" t="s">
        <v>49</v>
      </c>
      <c r="C19" s="143" t="s">
        <v>49</v>
      </c>
      <c r="D19" s="143"/>
      <c r="E19" s="2">
        <v>0.28899999999999998</v>
      </c>
    </row>
    <row r="20" spans="1:14" ht="15.75" x14ac:dyDescent="0.25">
      <c r="A20" s="143" t="s">
        <v>46</v>
      </c>
      <c r="B20" s="143" t="s">
        <v>46</v>
      </c>
      <c r="C20" s="143" t="s">
        <v>46</v>
      </c>
      <c r="D20" s="143"/>
      <c r="E20" s="2">
        <v>1.4E-2</v>
      </c>
    </row>
    <row r="21" spans="1:14" ht="15.75" x14ac:dyDescent="0.25">
      <c r="A21" s="159" t="s">
        <v>55</v>
      </c>
      <c r="B21" s="159"/>
      <c r="C21" s="159"/>
      <c r="D21" s="159"/>
      <c r="E21" s="91">
        <f>SUM(E10:E20)</f>
        <v>179876.40299999996</v>
      </c>
    </row>
    <row r="22" spans="1:14" x14ac:dyDescent="0.25">
      <c r="A22" t="s">
        <v>136</v>
      </c>
    </row>
    <row r="23" spans="1:14" ht="15.75" x14ac:dyDescent="0.25">
      <c r="A23" s="154" t="s">
        <v>216</v>
      </c>
      <c r="B23" s="154"/>
      <c r="C23" s="154"/>
      <c r="D23" s="154"/>
      <c r="E23" s="154"/>
      <c r="K23" s="143"/>
      <c r="L23" s="143"/>
      <c r="M23" s="143"/>
      <c r="N23" s="143"/>
    </row>
  </sheetData>
  <sortState xmlns:xlrd2="http://schemas.microsoft.com/office/spreadsheetml/2017/richdata2" ref="K7:L19">
    <sortCondition descending="1" ref="L7:L19"/>
  </sortState>
  <mergeCells count="18">
    <mergeCell ref="A8:E8"/>
    <mergeCell ref="A7:E7"/>
    <mergeCell ref="A6:E6"/>
    <mergeCell ref="A9:D9"/>
    <mergeCell ref="A13:D13"/>
    <mergeCell ref="A11:D11"/>
    <mergeCell ref="A10:D10"/>
    <mergeCell ref="A12:D12"/>
    <mergeCell ref="K23:N23"/>
    <mergeCell ref="A15:D15"/>
    <mergeCell ref="A23:E23"/>
    <mergeCell ref="A21:D21"/>
    <mergeCell ref="A19:D19"/>
    <mergeCell ref="A14:D14"/>
    <mergeCell ref="A20:D20"/>
    <mergeCell ref="A16:D16"/>
    <mergeCell ref="A17:D17"/>
    <mergeCell ref="A18:D18"/>
  </mergeCells>
  <pageMargins left="0.88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4487F-2C2D-4EE7-B1CC-D1627C21FB7F}">
  <sheetPr codeName="Sheet12">
    <tabColor rgb="FF92D050"/>
  </sheetPr>
  <dimension ref="A7:F18"/>
  <sheetViews>
    <sheetView workbookViewId="0">
      <selection activeCell="D19" sqref="D19"/>
    </sheetView>
  </sheetViews>
  <sheetFormatPr defaultColWidth="11.42578125" defaultRowHeight="15" x14ac:dyDescent="0.25"/>
  <cols>
    <col min="4" max="4" width="29.5703125" customWidth="1"/>
    <col min="5" max="5" width="17.7109375" customWidth="1"/>
    <col min="7" max="7" width="40.28515625" customWidth="1"/>
    <col min="8" max="8" width="31.7109375" customWidth="1"/>
  </cols>
  <sheetData>
    <row r="7" spans="1:6" ht="32.450000000000003" customHeight="1" x14ac:dyDescent="0.25">
      <c r="A7" s="145" t="s">
        <v>251</v>
      </c>
      <c r="B7" s="145"/>
      <c r="C7" s="145"/>
      <c r="D7" s="145"/>
      <c r="E7" s="145"/>
    </row>
    <row r="8" spans="1:6" ht="15.75" x14ac:dyDescent="0.25">
      <c r="A8" s="136" t="s">
        <v>63</v>
      </c>
      <c r="B8" s="137"/>
      <c r="C8" s="137"/>
      <c r="D8" s="137"/>
      <c r="E8" s="138"/>
    </row>
    <row r="9" spans="1:6" x14ac:dyDescent="0.25">
      <c r="A9" s="134" t="s">
        <v>39</v>
      </c>
      <c r="B9" s="134"/>
      <c r="C9" s="134"/>
      <c r="D9" s="134"/>
      <c r="E9" s="134"/>
    </row>
    <row r="10" spans="1:6" ht="18.75" x14ac:dyDescent="0.3">
      <c r="A10" s="146" t="s">
        <v>62</v>
      </c>
      <c r="B10" s="146"/>
      <c r="C10" s="146"/>
      <c r="D10" s="146"/>
      <c r="E10" s="97" t="s">
        <v>51</v>
      </c>
    </row>
    <row r="11" spans="1:6" s="6" customFormat="1" ht="15.75" x14ac:dyDescent="0.25">
      <c r="A11" s="143" t="s">
        <v>126</v>
      </c>
      <c r="B11" s="143"/>
      <c r="C11" s="143"/>
      <c r="D11" s="143"/>
      <c r="E11" s="10">
        <v>18532.757000000034</v>
      </c>
    </row>
    <row r="12" spans="1:6" ht="15.75" x14ac:dyDescent="0.25">
      <c r="A12" s="143" t="s">
        <v>127</v>
      </c>
      <c r="B12" s="143"/>
      <c r="C12" s="143"/>
      <c r="D12" s="143"/>
      <c r="E12" s="2">
        <v>83446.469000000099</v>
      </c>
    </row>
    <row r="13" spans="1:6" ht="15.75" x14ac:dyDescent="0.25">
      <c r="A13" s="143" t="s">
        <v>64</v>
      </c>
      <c r="B13" s="143" t="s">
        <v>64</v>
      </c>
      <c r="C13" s="143" t="s">
        <v>64</v>
      </c>
      <c r="D13" s="143" t="s">
        <v>64</v>
      </c>
      <c r="E13" s="2">
        <v>58715.543000000012</v>
      </c>
    </row>
    <row r="14" spans="1:6" ht="15.75" x14ac:dyDescent="0.25">
      <c r="A14" s="143" t="s">
        <v>65</v>
      </c>
      <c r="B14" s="143" t="s">
        <v>64</v>
      </c>
      <c r="C14" s="143" t="s">
        <v>64</v>
      </c>
      <c r="D14" s="143" t="s">
        <v>64</v>
      </c>
      <c r="E14" s="2">
        <v>19181.423000000003</v>
      </c>
    </row>
    <row r="15" spans="1:6" ht="15.75" x14ac:dyDescent="0.25">
      <c r="A15" s="143" t="s">
        <v>66</v>
      </c>
      <c r="B15" s="143" t="s">
        <v>64</v>
      </c>
      <c r="C15" s="143" t="s">
        <v>64</v>
      </c>
      <c r="D15" s="143" t="s">
        <v>64</v>
      </c>
      <c r="E15" s="2">
        <v>0.19</v>
      </c>
    </row>
    <row r="16" spans="1:6" ht="18.75" x14ac:dyDescent="0.3">
      <c r="A16" s="144" t="s">
        <v>55</v>
      </c>
      <c r="B16" s="144"/>
      <c r="C16" s="144"/>
      <c r="D16" s="144"/>
      <c r="E16" s="91">
        <f>SUM(E11:E15)</f>
        <v>179876.38200000016</v>
      </c>
      <c r="F16" s="4"/>
    </row>
    <row r="17" spans="1:5" x14ac:dyDescent="0.25">
      <c r="A17" t="s">
        <v>136</v>
      </c>
    </row>
    <row r="18" spans="1:5" x14ac:dyDescent="0.25">
      <c r="A18" s="154" t="s">
        <v>216</v>
      </c>
      <c r="B18" s="154"/>
      <c r="C18" s="154"/>
      <c r="D18" s="154"/>
      <c r="E18" s="154"/>
    </row>
  </sheetData>
  <mergeCells count="11">
    <mergeCell ref="A11:D11"/>
    <mergeCell ref="A7:E7"/>
    <mergeCell ref="A8:E8"/>
    <mergeCell ref="A9:E9"/>
    <mergeCell ref="A10:D10"/>
    <mergeCell ref="A18:E18"/>
    <mergeCell ref="A12:D12"/>
    <mergeCell ref="A13:D13"/>
    <mergeCell ref="A14:D14"/>
    <mergeCell ref="A15:D15"/>
    <mergeCell ref="A16:D16"/>
  </mergeCell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83CE6-6845-43AE-95BA-419659E9440B}">
  <sheetPr codeName="Sheet13">
    <tabColor theme="9" tint="-0.249977111117893"/>
  </sheetPr>
  <dimension ref="A1"/>
  <sheetViews>
    <sheetView workbookViewId="0">
      <selection activeCell="A3" sqref="A3"/>
    </sheetView>
  </sheetViews>
  <sheetFormatPr defaultColWidth="11.42578125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724A-BE51-46B6-960F-9243EDBF2BD5}">
  <sheetPr codeName="Sheet14">
    <tabColor rgb="FF92D050"/>
  </sheetPr>
  <dimension ref="A1:D26"/>
  <sheetViews>
    <sheetView topLeftCell="A4" zoomScale="111" workbookViewId="0"/>
  </sheetViews>
  <sheetFormatPr defaultColWidth="11.42578125" defaultRowHeight="15" x14ac:dyDescent="0.25"/>
  <cols>
    <col min="1" max="1" width="36" bestFit="1" customWidth="1"/>
    <col min="2" max="2" width="23" customWidth="1"/>
  </cols>
  <sheetData>
    <row r="1" spans="1:4" x14ac:dyDescent="0.25">
      <c r="A1" s="15"/>
      <c r="B1" s="15"/>
    </row>
    <row r="2" spans="1:4" x14ac:dyDescent="0.25">
      <c r="A2" s="15"/>
      <c r="B2" s="15"/>
    </row>
    <row r="3" spans="1:4" x14ac:dyDescent="0.25">
      <c r="A3" s="15"/>
      <c r="B3" s="15"/>
    </row>
    <row r="4" spans="1:4" x14ac:dyDescent="0.25">
      <c r="A4" s="15"/>
      <c r="B4" s="15"/>
    </row>
    <row r="5" spans="1:4" ht="19.5" customHeight="1" x14ac:dyDescent="0.25">
      <c r="A5" s="15"/>
      <c r="B5" s="15"/>
    </row>
    <row r="6" spans="1:4" x14ac:dyDescent="0.25">
      <c r="A6" s="160" t="s">
        <v>229</v>
      </c>
      <c r="B6" s="160"/>
    </row>
    <row r="7" spans="1:4" x14ac:dyDescent="0.25">
      <c r="A7" s="162" t="s">
        <v>252</v>
      </c>
      <c r="B7" s="162"/>
    </row>
    <row r="8" spans="1:4" ht="15.75" x14ac:dyDescent="0.25">
      <c r="A8" s="136" t="s">
        <v>230</v>
      </c>
      <c r="B8" s="138"/>
    </row>
    <row r="9" spans="1:4" x14ac:dyDescent="0.25">
      <c r="A9" s="161"/>
      <c r="B9" s="161"/>
    </row>
    <row r="10" spans="1:4" x14ac:dyDescent="0.25">
      <c r="A10" s="102" t="s">
        <v>139</v>
      </c>
      <c r="B10" s="102" t="s">
        <v>227</v>
      </c>
    </row>
    <row r="11" spans="1:4" x14ac:dyDescent="0.25">
      <c r="A11" s="104" t="s">
        <v>140</v>
      </c>
      <c r="B11" s="105">
        <v>7.056064565718613E-2</v>
      </c>
      <c r="D11" s="103"/>
    </row>
    <row r="12" spans="1:4" x14ac:dyDescent="0.25">
      <c r="A12" s="17" t="s">
        <v>148</v>
      </c>
      <c r="B12" s="87">
        <v>8.6388292682926818E-2</v>
      </c>
      <c r="D12" s="103"/>
    </row>
    <row r="13" spans="1:4" x14ac:dyDescent="0.25">
      <c r="A13" s="17" t="s">
        <v>42</v>
      </c>
      <c r="B13" s="87">
        <v>8.3959235668789892E-2</v>
      </c>
      <c r="D13" s="103"/>
    </row>
    <row r="14" spans="1:4" x14ac:dyDescent="0.25">
      <c r="A14" s="17" t="s">
        <v>132</v>
      </c>
      <c r="B14" s="87">
        <v>9.336851851851849E-2</v>
      </c>
      <c r="D14" s="103"/>
    </row>
    <row r="15" spans="1:4" x14ac:dyDescent="0.25">
      <c r="A15" s="17" t="s">
        <v>43</v>
      </c>
      <c r="B15" s="87">
        <v>6.6500000000000004E-2</v>
      </c>
      <c r="D15" s="103"/>
    </row>
    <row r="16" spans="1:4" x14ac:dyDescent="0.25">
      <c r="A16" s="17" t="s">
        <v>52</v>
      </c>
      <c r="B16" s="87">
        <v>8.3836574074074091E-2</v>
      </c>
      <c r="D16" s="103"/>
    </row>
    <row r="17" spans="1:4" x14ac:dyDescent="0.25">
      <c r="A17" s="17" t="s">
        <v>45</v>
      </c>
      <c r="B17" s="87">
        <v>2.7083333333333338E-2</v>
      </c>
      <c r="D17" s="103"/>
    </row>
    <row r="18" spans="1:4" x14ac:dyDescent="0.25">
      <c r="A18" s="17" t="s">
        <v>176</v>
      </c>
      <c r="B18" s="87">
        <v>0.01</v>
      </c>
      <c r="D18" s="103"/>
    </row>
    <row r="19" spans="1:4" x14ac:dyDescent="0.25">
      <c r="A19" s="17" t="s">
        <v>53</v>
      </c>
      <c r="B19" s="87">
        <v>8.1242990654205607E-2</v>
      </c>
      <c r="D19" s="103"/>
    </row>
    <row r="20" spans="1:4" x14ac:dyDescent="0.25">
      <c r="A20" s="73" t="s">
        <v>54</v>
      </c>
      <c r="B20" s="87">
        <v>3.8476056338028093E-2</v>
      </c>
      <c r="D20" s="103"/>
    </row>
    <row r="21" spans="1:4" x14ac:dyDescent="0.25">
      <c r="A21" s="104" t="s">
        <v>231</v>
      </c>
      <c r="B21" s="105">
        <v>9.3500000000000007E-3</v>
      </c>
      <c r="D21" s="103"/>
    </row>
    <row r="22" spans="1:4" x14ac:dyDescent="0.25">
      <c r="A22" s="17" t="s">
        <v>42</v>
      </c>
      <c r="B22" s="87">
        <v>7.4999999999999997E-3</v>
      </c>
      <c r="D22" s="103"/>
    </row>
    <row r="23" spans="1:4" x14ac:dyDescent="0.25">
      <c r="A23" s="17" t="s">
        <v>176</v>
      </c>
      <c r="B23" s="87">
        <v>3.875E-3</v>
      </c>
      <c r="D23" s="103"/>
    </row>
    <row r="24" spans="1:4" x14ac:dyDescent="0.25">
      <c r="A24" s="17" t="s">
        <v>53</v>
      </c>
      <c r="B24" s="87">
        <v>5.5E-2</v>
      </c>
    </row>
    <row r="25" spans="1:4" x14ac:dyDescent="0.25">
      <c r="A25" t="s">
        <v>136</v>
      </c>
    </row>
    <row r="26" spans="1:4" x14ac:dyDescent="0.25">
      <c r="A26" s="95" t="s">
        <v>216</v>
      </c>
      <c r="B26" s="95"/>
    </row>
  </sheetData>
  <mergeCells count="4">
    <mergeCell ref="A6:B6"/>
    <mergeCell ref="A9:B9"/>
    <mergeCell ref="A7:B7"/>
    <mergeCell ref="A8:B8"/>
  </mergeCells>
  <pageMargins left="1.84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D10AD-E050-4E17-92D3-019101681F7F}">
  <sheetPr codeName="Sheet15">
    <tabColor rgb="FF92D050"/>
  </sheetPr>
  <dimension ref="A7:E18"/>
  <sheetViews>
    <sheetView showGridLines="0" workbookViewId="0"/>
  </sheetViews>
  <sheetFormatPr defaultColWidth="11.42578125" defaultRowHeight="15" x14ac:dyDescent="0.25"/>
  <cols>
    <col min="4" max="4" width="29.5703125" customWidth="1"/>
    <col min="5" max="5" width="17.7109375" customWidth="1"/>
  </cols>
  <sheetData>
    <row r="7" spans="1:5" ht="18.75" x14ac:dyDescent="0.3">
      <c r="A7" s="163" t="s">
        <v>38</v>
      </c>
      <c r="B7" s="163"/>
      <c r="C7" s="163"/>
      <c r="D7" s="163"/>
      <c r="E7" s="163"/>
    </row>
    <row r="8" spans="1:5" ht="32.450000000000003" customHeight="1" x14ac:dyDescent="0.25">
      <c r="A8" s="145" t="s">
        <v>253</v>
      </c>
      <c r="B8" s="145"/>
      <c r="C8" s="145"/>
      <c r="D8" s="145"/>
      <c r="E8" s="145"/>
    </row>
    <row r="9" spans="1:5" ht="15.75" x14ac:dyDescent="0.25">
      <c r="A9" s="136" t="s">
        <v>67</v>
      </c>
      <c r="B9" s="137"/>
      <c r="C9" s="137"/>
      <c r="D9" s="137"/>
      <c r="E9" s="138"/>
    </row>
    <row r="10" spans="1:5" x14ac:dyDescent="0.25">
      <c r="A10" s="134" t="s">
        <v>39</v>
      </c>
      <c r="B10" s="134"/>
      <c r="C10" s="134"/>
      <c r="D10" s="134"/>
      <c r="E10" s="134"/>
    </row>
    <row r="11" spans="1:5" ht="18.75" x14ac:dyDescent="0.3">
      <c r="A11" s="146" t="s">
        <v>4</v>
      </c>
      <c r="B11" s="146"/>
      <c r="C11" s="146"/>
      <c r="D11" s="146"/>
      <c r="E11" s="88" t="s">
        <v>51</v>
      </c>
    </row>
    <row r="12" spans="1:5" ht="15.75" x14ac:dyDescent="0.25">
      <c r="A12" s="143" t="s">
        <v>69</v>
      </c>
      <c r="B12" s="143"/>
      <c r="C12" s="143"/>
      <c r="D12" s="143"/>
      <c r="E12" s="2">
        <v>164171.46800000005</v>
      </c>
    </row>
    <row r="13" spans="1:5" ht="15.75" x14ac:dyDescent="0.25">
      <c r="A13" s="143" t="s">
        <v>70</v>
      </c>
      <c r="B13" s="143" t="s">
        <v>44</v>
      </c>
      <c r="C13" s="143" t="s">
        <v>44</v>
      </c>
      <c r="D13" s="143"/>
      <c r="E13" s="2">
        <v>14469.725999999999</v>
      </c>
    </row>
    <row r="14" spans="1:5" ht="15.75" x14ac:dyDescent="0.25">
      <c r="A14" s="143" t="s">
        <v>68</v>
      </c>
      <c r="B14" s="143" t="s">
        <v>48</v>
      </c>
      <c r="C14" s="143" t="s">
        <v>48</v>
      </c>
      <c r="D14" s="143"/>
      <c r="E14" s="2">
        <v>1235.2130000000002</v>
      </c>
    </row>
    <row r="15" spans="1:5" ht="18.75" x14ac:dyDescent="0.3">
      <c r="A15" s="144" t="s">
        <v>55</v>
      </c>
      <c r="B15" s="144"/>
      <c r="C15" s="144"/>
      <c r="D15" s="144"/>
      <c r="E15" s="91">
        <f>SUM(E12:E14)</f>
        <v>179876.40700000004</v>
      </c>
    </row>
    <row r="16" spans="1:5" x14ac:dyDescent="0.25">
      <c r="A16" t="s">
        <v>136</v>
      </c>
    </row>
    <row r="17" spans="1:5" ht="27" customHeight="1" x14ac:dyDescent="0.25">
      <c r="A17" s="154" t="s">
        <v>71</v>
      </c>
      <c r="B17" s="154"/>
      <c r="C17" s="154"/>
      <c r="D17" s="154"/>
      <c r="E17" s="154"/>
    </row>
    <row r="18" spans="1:5" x14ac:dyDescent="0.25">
      <c r="A18" s="154" t="s">
        <v>216</v>
      </c>
      <c r="B18" s="154"/>
    </row>
  </sheetData>
  <mergeCells count="11">
    <mergeCell ref="A12:D12"/>
    <mergeCell ref="A7:E7"/>
    <mergeCell ref="A8:E8"/>
    <mergeCell ref="A9:E9"/>
    <mergeCell ref="A10:E10"/>
    <mergeCell ref="A11:D11"/>
    <mergeCell ref="A18:B18"/>
    <mergeCell ref="A15:D15"/>
    <mergeCell ref="A17:E17"/>
    <mergeCell ref="A13:D13"/>
    <mergeCell ref="A14:D14"/>
  </mergeCells>
  <pageMargins left="0.93" right="0.7" top="0.75" bottom="0.75" header="0.3" footer="0.3"/>
  <pageSetup paperSize="9"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025B-CCEF-47BE-AC14-4B1E92B3F37F}">
  <sheetPr codeName="Sheet16">
    <tabColor rgb="FF92D050"/>
  </sheetPr>
  <dimension ref="A7:E15"/>
  <sheetViews>
    <sheetView showGridLines="0" workbookViewId="0"/>
  </sheetViews>
  <sheetFormatPr defaultColWidth="11.42578125" defaultRowHeight="15" x14ac:dyDescent="0.25"/>
  <cols>
    <col min="4" max="4" width="29.5703125" customWidth="1"/>
    <col min="5" max="5" width="17.7109375" customWidth="1"/>
  </cols>
  <sheetData>
    <row r="7" spans="1:5" ht="32.450000000000003" customHeight="1" x14ac:dyDescent="0.25">
      <c r="A7" s="155" t="s">
        <v>254</v>
      </c>
      <c r="B7" s="155"/>
      <c r="C7" s="155"/>
      <c r="D7" s="155"/>
      <c r="E7" s="155"/>
    </row>
    <row r="8" spans="1:5" ht="15.75" x14ac:dyDescent="0.25">
      <c r="A8" s="136" t="s">
        <v>76</v>
      </c>
      <c r="B8" s="137"/>
      <c r="C8" s="137"/>
      <c r="D8" s="137"/>
      <c r="E8" s="138"/>
    </row>
    <row r="9" spans="1:5" x14ac:dyDescent="0.25">
      <c r="A9" s="134" t="s">
        <v>39</v>
      </c>
      <c r="B9" s="134"/>
      <c r="C9" s="134"/>
      <c r="D9" s="134"/>
      <c r="E9" s="134"/>
    </row>
    <row r="10" spans="1:5" ht="18.75" x14ac:dyDescent="0.3">
      <c r="A10" s="146" t="s">
        <v>77</v>
      </c>
      <c r="B10" s="146"/>
      <c r="C10" s="146"/>
      <c r="D10" s="146"/>
      <c r="E10" s="88" t="s">
        <v>51</v>
      </c>
    </row>
    <row r="11" spans="1:5" ht="15.75" x14ac:dyDescent="0.25">
      <c r="A11" s="143" t="s">
        <v>134</v>
      </c>
      <c r="B11" s="143"/>
      <c r="C11" s="143"/>
      <c r="D11" s="143"/>
      <c r="E11" s="2">
        <v>15733.540999999999</v>
      </c>
    </row>
    <row r="12" spans="1:5" ht="15.75" x14ac:dyDescent="0.25">
      <c r="A12" s="143" t="s">
        <v>78</v>
      </c>
      <c r="B12" s="143"/>
      <c r="C12" s="143"/>
      <c r="D12" s="143"/>
      <c r="E12" s="2">
        <v>164142.86600000007</v>
      </c>
    </row>
    <row r="13" spans="1:5" ht="18.75" x14ac:dyDescent="0.3">
      <c r="A13" s="144" t="s">
        <v>55</v>
      </c>
      <c r="B13" s="144"/>
      <c r="C13" s="144"/>
      <c r="D13" s="144"/>
      <c r="E13" s="91">
        <f>SUM(E11:E12)</f>
        <v>179876.40700000006</v>
      </c>
    </row>
    <row r="14" spans="1:5" x14ac:dyDescent="0.25">
      <c r="A14" t="s">
        <v>136</v>
      </c>
    </row>
    <row r="15" spans="1:5" x14ac:dyDescent="0.25">
      <c r="A15" s="154" t="s">
        <v>216</v>
      </c>
      <c r="B15" s="154"/>
    </row>
  </sheetData>
  <mergeCells count="8">
    <mergeCell ref="A15:B15"/>
    <mergeCell ref="A12:D12"/>
    <mergeCell ref="A13:D13"/>
    <mergeCell ref="A7:E7"/>
    <mergeCell ref="A8:E8"/>
    <mergeCell ref="A9:E9"/>
    <mergeCell ref="A10:D10"/>
    <mergeCell ref="A11:D11"/>
  </mergeCells>
  <pageMargins left="1.03" right="0.7" top="0.75" bottom="0.75" header="0.3" footer="0.3"/>
  <pageSetup paperSize="9" orientation="portrait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5DCD-41A9-4565-9AA6-4EB62553AC85}">
  <sheetPr codeName="Sheet17">
    <tabColor rgb="FF92D050"/>
  </sheetPr>
  <dimension ref="A2:X66"/>
  <sheetViews>
    <sheetView topLeftCell="A7" zoomScale="80" zoomScaleNormal="80" workbookViewId="0">
      <selection activeCell="A44" sqref="A44"/>
    </sheetView>
  </sheetViews>
  <sheetFormatPr defaultColWidth="11.42578125" defaultRowHeight="15" x14ac:dyDescent="0.25"/>
  <cols>
    <col min="1" max="1" width="40.7109375" bestFit="1" customWidth="1"/>
    <col min="2" max="23" width="11.5703125" customWidth="1"/>
    <col min="24" max="24" width="12.28515625" bestFit="1" customWidth="1"/>
    <col min="26" max="26" width="15.28515625" customWidth="1"/>
    <col min="27" max="27" width="32.28515625" customWidth="1"/>
  </cols>
  <sheetData>
    <row r="2" spans="1:24" x14ac:dyDescent="0.25">
      <c r="B2" s="37"/>
    </row>
    <row r="4" spans="1:24" ht="19.5" thickBot="1" x14ac:dyDescent="0.35">
      <c r="A4" s="3"/>
    </row>
    <row r="5" spans="1:24" ht="15.75" thickBot="1" x14ac:dyDescent="0.3">
      <c r="A5" s="157" t="s">
        <v>218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</row>
    <row r="6" spans="1:24" x14ac:dyDescent="0.25">
      <c r="A6" s="164" t="s">
        <v>203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</row>
    <row r="7" spans="1:24" x14ac:dyDescent="0.25">
      <c r="A7" s="133" t="s">
        <v>221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</row>
    <row r="8" spans="1:24" ht="15.75" x14ac:dyDescent="0.25">
      <c r="A8" s="101" t="s">
        <v>61</v>
      </c>
      <c r="B8" s="101">
        <v>2022</v>
      </c>
      <c r="C8" s="101">
        <v>2023</v>
      </c>
      <c r="D8" s="101">
        <v>2024</v>
      </c>
      <c r="E8" s="101">
        <v>2025</v>
      </c>
      <c r="F8" s="101">
        <v>2026</v>
      </c>
      <c r="G8" s="101">
        <v>2027</v>
      </c>
      <c r="H8" s="101">
        <v>2028</v>
      </c>
      <c r="I8" s="101">
        <v>2029</v>
      </c>
      <c r="J8" s="101">
        <v>2030</v>
      </c>
      <c r="K8" s="101">
        <v>2031</v>
      </c>
      <c r="L8" s="101">
        <v>2032</v>
      </c>
      <c r="M8" s="101">
        <v>2033</v>
      </c>
      <c r="N8" s="101">
        <v>2034</v>
      </c>
      <c r="O8" s="101">
        <v>2035</v>
      </c>
      <c r="P8" s="101">
        <v>2036</v>
      </c>
      <c r="Q8" s="101">
        <v>2037</v>
      </c>
      <c r="R8" s="101">
        <v>2038</v>
      </c>
      <c r="S8" s="101">
        <v>2039</v>
      </c>
      <c r="T8" s="101">
        <v>2040</v>
      </c>
      <c r="U8" s="101">
        <v>2041</v>
      </c>
      <c r="V8" s="101">
        <v>2042</v>
      </c>
      <c r="W8" s="101">
        <v>2043</v>
      </c>
      <c r="X8" s="101" t="s">
        <v>55</v>
      </c>
    </row>
    <row r="9" spans="1:24" s="108" customFormat="1" x14ac:dyDescent="0.25">
      <c r="A9" s="104" t="s">
        <v>56</v>
      </c>
      <c r="B9" s="106">
        <v>18532.756999102072</v>
      </c>
      <c r="C9" s="106">
        <v>12508.345000000001</v>
      </c>
      <c r="D9" s="106">
        <v>22583.706000000002</v>
      </c>
      <c r="E9" s="106">
        <v>24176.075000000004</v>
      </c>
      <c r="F9" s="106">
        <v>24178.343000000001</v>
      </c>
      <c r="G9" s="106">
        <v>18251.53</v>
      </c>
      <c r="H9" s="106">
        <v>17806.621000000003</v>
      </c>
      <c r="I9" s="106">
        <v>7238.2129999999997</v>
      </c>
      <c r="J9" s="106">
        <v>13126.895</v>
      </c>
      <c r="K9" s="106">
        <v>2292.2840000000001</v>
      </c>
      <c r="L9" s="106">
        <v>1133.604</v>
      </c>
      <c r="M9" s="106">
        <v>4168.3960000000006</v>
      </c>
      <c r="N9" s="106">
        <v>3005.2309999999998</v>
      </c>
      <c r="O9" s="106">
        <v>4580.1889999999994</v>
      </c>
      <c r="P9" s="106">
        <v>5777.4740000000002</v>
      </c>
      <c r="Q9" s="106">
        <v>516.08699999999999</v>
      </c>
      <c r="R9" s="106">
        <v>0.124</v>
      </c>
      <c r="S9" s="106">
        <v>0.106</v>
      </c>
      <c r="T9" s="106">
        <v>0.106</v>
      </c>
      <c r="U9" s="106">
        <v>0.106</v>
      </c>
      <c r="V9" s="106">
        <v>9.5000000000000001E-2</v>
      </c>
      <c r="W9" s="106">
        <v>9.5000000000000001E-2</v>
      </c>
      <c r="X9" s="106">
        <v>179876.38200000001</v>
      </c>
    </row>
    <row r="10" spans="1:24" x14ac:dyDescent="0.25">
      <c r="A10" s="1" t="s">
        <v>53</v>
      </c>
      <c r="B10" s="1">
        <v>7455.5750000000025</v>
      </c>
      <c r="C10" s="1">
        <v>4492.3760000000011</v>
      </c>
      <c r="D10" s="1">
        <v>7841.0910000000003</v>
      </c>
      <c r="E10" s="1">
        <v>12576.639000000001</v>
      </c>
      <c r="F10" s="1">
        <v>7205.6280000000015</v>
      </c>
      <c r="G10" s="1">
        <v>1407.8110000000001</v>
      </c>
      <c r="H10" s="1">
        <v>1981.598</v>
      </c>
      <c r="I10" s="1">
        <v>296.40300000000002</v>
      </c>
      <c r="J10" s="1">
        <v>400.07499999999999</v>
      </c>
      <c r="K10" s="1">
        <v>7.4999999999999997E-2</v>
      </c>
      <c r="L10" s="1">
        <v>7.4999999999999997E-2</v>
      </c>
      <c r="M10" s="1">
        <v>7.4999999999999997E-2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43657.420999999995</v>
      </c>
    </row>
    <row r="11" spans="1:24" x14ac:dyDescent="0.25">
      <c r="A11" s="1" t="s">
        <v>60</v>
      </c>
      <c r="B11" s="1">
        <v>808.98199999999997</v>
      </c>
      <c r="C11" s="1">
        <v>2792.5940000000001</v>
      </c>
      <c r="D11" s="1">
        <v>615.32299999999998</v>
      </c>
      <c r="E11" s="1">
        <v>1969.3810000000001</v>
      </c>
      <c r="F11" s="1">
        <v>3028.5980000000004</v>
      </c>
      <c r="G11" s="1">
        <v>4922.1309999999994</v>
      </c>
      <c r="H11" s="1">
        <v>3131.1269999999995</v>
      </c>
      <c r="I11" s="1">
        <v>3553.5109999999995</v>
      </c>
      <c r="J11" s="1">
        <v>3994</v>
      </c>
      <c r="K11" s="1">
        <v>1790</v>
      </c>
      <c r="L11" s="1">
        <v>616.20000000000005</v>
      </c>
      <c r="M11" s="1">
        <v>1791.9829999999999</v>
      </c>
      <c r="N11" s="1">
        <v>828.37</v>
      </c>
      <c r="O11" s="1">
        <v>1651.6769999999999</v>
      </c>
      <c r="P11" s="1">
        <v>1550</v>
      </c>
      <c r="Q11" s="1">
        <v>100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33143.877</v>
      </c>
    </row>
    <row r="12" spans="1:24" x14ac:dyDescent="0.25">
      <c r="A12" s="1" t="s">
        <v>42</v>
      </c>
      <c r="B12" s="1">
        <v>6565.643</v>
      </c>
      <c r="C12" s="1">
        <v>2369.4700000000003</v>
      </c>
      <c r="D12" s="1">
        <v>6811.7290000000003</v>
      </c>
      <c r="E12" s="1">
        <v>4610.0310000000009</v>
      </c>
      <c r="F12" s="1">
        <v>5360.3769999999986</v>
      </c>
      <c r="G12" s="1">
        <v>7800.5579999999982</v>
      </c>
      <c r="H12" s="1">
        <v>7028.0729999999994</v>
      </c>
      <c r="I12" s="1">
        <v>2197.1710000000003</v>
      </c>
      <c r="J12" s="1">
        <v>7533.2950000000001</v>
      </c>
      <c r="K12" s="1">
        <v>501.56799999999998</v>
      </c>
      <c r="L12" s="1">
        <v>1.5680000000000001</v>
      </c>
      <c r="M12" s="1">
        <v>123.568</v>
      </c>
      <c r="N12" s="1">
        <v>1140.2</v>
      </c>
      <c r="O12" s="1">
        <v>2898.2179999999998</v>
      </c>
      <c r="P12" s="1">
        <v>4227.18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59168.649000000005</v>
      </c>
    </row>
    <row r="13" spans="1:24" x14ac:dyDescent="0.25">
      <c r="A13" s="1" t="s">
        <v>255</v>
      </c>
      <c r="B13" s="1">
        <v>23.251999999999999</v>
      </c>
      <c r="C13" s="1">
        <v>0</v>
      </c>
      <c r="D13" s="1">
        <v>31.948</v>
      </c>
      <c r="E13" s="1">
        <v>14.557</v>
      </c>
      <c r="F13" s="1">
        <v>24</v>
      </c>
      <c r="G13" s="1">
        <v>947.67399999999998</v>
      </c>
      <c r="H13" s="1">
        <v>16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30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1087.431</v>
      </c>
    </row>
    <row r="14" spans="1:24" x14ac:dyDescent="0.25">
      <c r="A14" s="1" t="s">
        <v>43</v>
      </c>
      <c r="B14" s="1">
        <v>319.10599999999999</v>
      </c>
      <c r="C14" s="1">
        <v>96.289999999999992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415.39600000000002</v>
      </c>
    </row>
    <row r="15" spans="1:24" x14ac:dyDescent="0.25">
      <c r="A15" s="1" t="s">
        <v>52</v>
      </c>
      <c r="B15" s="1">
        <v>2840.0130000000004</v>
      </c>
      <c r="C15" s="1">
        <v>2750.2089999999998</v>
      </c>
      <c r="D15" s="1">
        <v>7280.5580000000009</v>
      </c>
      <c r="E15" s="1">
        <v>4980.6090000000013</v>
      </c>
      <c r="F15" s="1">
        <v>8556.2990000000027</v>
      </c>
      <c r="G15" s="1">
        <v>2542.8270000000002</v>
      </c>
      <c r="H15" s="1">
        <v>5536.7260000000006</v>
      </c>
      <c r="I15" s="1">
        <v>1180.2759999999998</v>
      </c>
      <c r="J15" s="1">
        <v>1198.7760000000001</v>
      </c>
      <c r="K15" s="1">
        <v>0</v>
      </c>
      <c r="L15" s="1">
        <v>515.19600000000003</v>
      </c>
      <c r="M15" s="1">
        <v>2252.4440000000004</v>
      </c>
      <c r="N15" s="1">
        <v>1036.367</v>
      </c>
      <c r="O15" s="1">
        <v>0</v>
      </c>
      <c r="P15" s="1">
        <v>0</v>
      </c>
      <c r="Q15" s="1">
        <v>415.79300000000001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41086.092999999986</v>
      </c>
    </row>
    <row r="16" spans="1:24" x14ac:dyDescent="0.25">
      <c r="A16" s="1" t="s">
        <v>47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521.75599999999997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521.75599999999997</v>
      </c>
    </row>
    <row r="17" spans="1:24" x14ac:dyDescent="0.25">
      <c r="A17" s="1" t="s">
        <v>49</v>
      </c>
      <c r="B17" s="1">
        <v>1.4149991020681609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1.415</v>
      </c>
    </row>
    <row r="18" spans="1:24" x14ac:dyDescent="0.25">
      <c r="A18" s="1" t="s">
        <v>54</v>
      </c>
      <c r="B18" s="1">
        <v>518.77100000000007</v>
      </c>
      <c r="C18" s="1">
        <v>7.4059999999999944</v>
      </c>
      <c r="D18" s="1">
        <v>3.0569999999999933</v>
      </c>
      <c r="E18" s="1">
        <v>24.858000000000011</v>
      </c>
      <c r="F18" s="1">
        <v>3.4409999999999967</v>
      </c>
      <c r="G18" s="1">
        <v>108.773</v>
      </c>
      <c r="H18" s="1">
        <v>113.09699999999999</v>
      </c>
      <c r="I18" s="1">
        <v>10.852</v>
      </c>
      <c r="J18" s="1">
        <v>0.74900000000000011</v>
      </c>
      <c r="K18" s="1">
        <v>0.64100000000000001</v>
      </c>
      <c r="L18" s="1">
        <v>0.56500000000000006</v>
      </c>
      <c r="M18" s="1">
        <v>0.32600000000000001</v>
      </c>
      <c r="N18" s="1">
        <v>0.29400000000000004</v>
      </c>
      <c r="O18" s="1">
        <v>0.29400000000000004</v>
      </c>
      <c r="P18" s="1">
        <v>0.29400000000000004</v>
      </c>
      <c r="Q18" s="1">
        <v>0.29400000000000004</v>
      </c>
      <c r="R18" s="1">
        <v>0.124</v>
      </c>
      <c r="S18" s="1">
        <v>0.106</v>
      </c>
      <c r="T18" s="1">
        <v>0.106</v>
      </c>
      <c r="U18" s="1">
        <v>0.106</v>
      </c>
      <c r="V18" s="1">
        <v>9.5000000000000001E-2</v>
      </c>
      <c r="W18" s="1">
        <v>9.5000000000000001E-2</v>
      </c>
      <c r="X18" s="1">
        <v>794.34400000000073</v>
      </c>
    </row>
    <row r="19" spans="1:24" x14ac:dyDescent="0.25">
      <c r="A19" s="104" t="s">
        <v>247</v>
      </c>
      <c r="B19" s="106">
        <v>14257.671087098819</v>
      </c>
      <c r="C19" s="106">
        <v>13010.617000000006</v>
      </c>
      <c r="D19" s="106">
        <v>11930.666000000001</v>
      </c>
      <c r="E19" s="106">
        <v>10340.312</v>
      </c>
      <c r="F19" s="106">
        <v>8597.0070000000014</v>
      </c>
      <c r="G19" s="106">
        <v>6509.1350000000011</v>
      </c>
      <c r="H19" s="106">
        <v>5349.5840000000007</v>
      </c>
      <c r="I19" s="106">
        <v>3799.3509999999983</v>
      </c>
      <c r="J19" s="106">
        <v>3220.0240000000008</v>
      </c>
      <c r="K19" s="106">
        <v>2053.7909999999997</v>
      </c>
      <c r="L19" s="106">
        <v>1859.0610000000001</v>
      </c>
      <c r="M19" s="106">
        <v>1569.6399999999996</v>
      </c>
      <c r="N19" s="106">
        <v>1187.252</v>
      </c>
      <c r="O19" s="106">
        <v>788.23799999999994</v>
      </c>
      <c r="P19" s="106">
        <v>293</v>
      </c>
      <c r="Q19" s="106">
        <v>16.523</v>
      </c>
      <c r="R19" s="106">
        <v>1.2E-2</v>
      </c>
      <c r="S19" s="106">
        <v>1.0999999999999999E-2</v>
      </c>
      <c r="T19" s="106">
        <v>8.0000000000000002E-3</v>
      </c>
      <c r="U19" s="106">
        <v>6.0000000000000001E-3</v>
      </c>
      <c r="V19" s="106">
        <v>4.0000000000000001E-3</v>
      </c>
      <c r="W19" s="106">
        <v>2E-3</v>
      </c>
      <c r="X19" s="106">
        <v>84783.159999999974</v>
      </c>
    </row>
    <row r="20" spans="1:24" s="111" customFormat="1" x14ac:dyDescent="0.25">
      <c r="A20" s="109" t="s">
        <v>53</v>
      </c>
      <c r="B20" s="110">
        <v>2275.8988766960833</v>
      </c>
      <c r="C20" s="110">
        <v>1763.9850000000001</v>
      </c>
      <c r="D20" s="110">
        <v>1452.9860000000003</v>
      </c>
      <c r="E20" s="110">
        <v>1099.1040000000003</v>
      </c>
      <c r="F20" s="110">
        <v>479.95299999999997</v>
      </c>
      <c r="G20" s="110">
        <v>126.79900000000001</v>
      </c>
      <c r="H20" s="110">
        <v>110.38500000000001</v>
      </c>
      <c r="I20" s="110">
        <v>34.021999999999998</v>
      </c>
      <c r="J20" s="110">
        <v>34.018000000000001</v>
      </c>
      <c r="K20" s="110">
        <v>1.2999999999999999E-2</v>
      </c>
      <c r="L20" s="110">
        <v>8.9999999999999993E-3</v>
      </c>
      <c r="M20" s="110">
        <v>4.0000000000000001E-3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10">
        <v>0</v>
      </c>
      <c r="W20" s="110">
        <v>0</v>
      </c>
      <c r="X20" s="110">
        <v>7377.5490000000009</v>
      </c>
    </row>
    <row r="21" spans="1:24" x14ac:dyDescent="0.25">
      <c r="A21" s="1" t="s">
        <v>60</v>
      </c>
      <c r="B21" s="1">
        <v>3155.950323422403</v>
      </c>
      <c r="C21" s="1">
        <v>3112.6210000000024</v>
      </c>
      <c r="D21" s="1">
        <v>2814.8990000000022</v>
      </c>
      <c r="E21" s="1">
        <v>2760.347000000002</v>
      </c>
      <c r="F21" s="1">
        <v>2562.2360000000017</v>
      </c>
      <c r="G21" s="1">
        <v>2203.2020000000002</v>
      </c>
      <c r="H21" s="1">
        <v>1797.3879999999997</v>
      </c>
      <c r="I21" s="1">
        <v>1485.1549999999995</v>
      </c>
      <c r="J21" s="1">
        <v>1155.5380000000005</v>
      </c>
      <c r="K21" s="1">
        <v>799.49600000000021</v>
      </c>
      <c r="L21" s="1">
        <v>647.34500000000014</v>
      </c>
      <c r="M21" s="1">
        <v>510.27400000000006</v>
      </c>
      <c r="N21" s="1">
        <v>366.56899999999996</v>
      </c>
      <c r="O21" s="1">
        <v>233.66300000000001</v>
      </c>
      <c r="P21" s="1">
        <v>76.149000000000001</v>
      </c>
      <c r="Q21" s="1">
        <v>3.2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23684.187999999995</v>
      </c>
    </row>
    <row r="22" spans="1:24" x14ac:dyDescent="0.25">
      <c r="A22" s="1" t="s">
        <v>42</v>
      </c>
      <c r="B22" s="1">
        <v>4942.5186748237311</v>
      </c>
      <c r="C22" s="1">
        <v>4570.7530000000033</v>
      </c>
      <c r="D22" s="1">
        <v>4228.5209999999997</v>
      </c>
      <c r="E22" s="1">
        <v>3723.9790000000007</v>
      </c>
      <c r="F22" s="1">
        <v>3254.9549999999999</v>
      </c>
      <c r="G22" s="1">
        <v>2779.438000000001</v>
      </c>
      <c r="H22" s="1">
        <v>2329.6960000000008</v>
      </c>
      <c r="I22" s="1">
        <v>1702.0309999999995</v>
      </c>
      <c r="J22" s="1">
        <v>1518.3500000000001</v>
      </c>
      <c r="K22" s="1">
        <v>852.71699999999964</v>
      </c>
      <c r="L22" s="1">
        <v>810.15499999999975</v>
      </c>
      <c r="M22" s="1">
        <v>803.38199999999972</v>
      </c>
      <c r="N22" s="1">
        <v>734.55299999999977</v>
      </c>
      <c r="O22" s="1">
        <v>526.43399999999997</v>
      </c>
      <c r="P22" s="1">
        <v>190.21600000000001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32968.142999999982</v>
      </c>
    </row>
    <row r="23" spans="1:24" x14ac:dyDescent="0.25">
      <c r="A23" s="1" t="s">
        <v>255</v>
      </c>
      <c r="B23" s="1">
        <v>102.94603855809693</v>
      </c>
      <c r="C23" s="1">
        <v>101.70099999999999</v>
      </c>
      <c r="D23" s="1">
        <v>101.70099999999999</v>
      </c>
      <c r="E23" s="1">
        <v>98.505999999999986</v>
      </c>
      <c r="F23" s="1">
        <v>96.940999999999988</v>
      </c>
      <c r="G23" s="1">
        <v>94.530999999999992</v>
      </c>
      <c r="H23" s="1">
        <v>4.4670000000000005</v>
      </c>
      <c r="I23" s="1">
        <v>3</v>
      </c>
      <c r="J23" s="1">
        <v>3</v>
      </c>
      <c r="K23" s="1">
        <v>3</v>
      </c>
      <c r="L23" s="1">
        <v>3</v>
      </c>
      <c r="M23" s="1">
        <v>3</v>
      </c>
      <c r="N23" s="1">
        <v>3</v>
      </c>
      <c r="O23" s="1">
        <v>1.5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620.29800000000012</v>
      </c>
    </row>
    <row r="24" spans="1:24" x14ac:dyDescent="0.25">
      <c r="A24" s="1" t="s">
        <v>43</v>
      </c>
      <c r="B24" s="1">
        <v>21.954093417203524</v>
      </c>
      <c r="C24" s="1">
        <v>3.8029999999999999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25.770000000000003</v>
      </c>
    </row>
    <row r="25" spans="1:24" s="6" customFormat="1" x14ac:dyDescent="0.25">
      <c r="A25" s="112" t="s">
        <v>52</v>
      </c>
      <c r="B25" s="112">
        <v>3663.1195923333398</v>
      </c>
      <c r="C25" s="112">
        <v>3389.8539999999985</v>
      </c>
      <c r="D25" s="112">
        <v>3264.9699999999984</v>
      </c>
      <c r="E25" s="112">
        <v>2590.9009999999994</v>
      </c>
      <c r="F25" s="112">
        <v>2136.6340000000005</v>
      </c>
      <c r="G25" s="112">
        <v>1239.0119999999997</v>
      </c>
      <c r="H25" s="112">
        <v>1101.4190000000001</v>
      </c>
      <c r="I25" s="112">
        <v>574.53899999999999</v>
      </c>
      <c r="J25" s="112">
        <v>509.03399999999993</v>
      </c>
      <c r="K25" s="112">
        <v>398.49799999999999</v>
      </c>
      <c r="L25" s="112">
        <v>398.49799999999999</v>
      </c>
      <c r="M25" s="112">
        <v>252.93700000000001</v>
      </c>
      <c r="N25" s="112">
        <v>83.093000000000004</v>
      </c>
      <c r="O25" s="112">
        <v>26.611000000000001</v>
      </c>
      <c r="P25" s="112">
        <v>26.611000000000001</v>
      </c>
      <c r="Q25" s="112">
        <v>13.305</v>
      </c>
      <c r="R25" s="112">
        <v>0</v>
      </c>
      <c r="S25" s="112">
        <v>0</v>
      </c>
      <c r="T25" s="112">
        <v>0</v>
      </c>
      <c r="U25" s="112">
        <v>0</v>
      </c>
      <c r="V25" s="112">
        <v>0</v>
      </c>
      <c r="W25" s="112">
        <v>0</v>
      </c>
      <c r="X25" s="112">
        <v>19669.288</v>
      </c>
    </row>
    <row r="26" spans="1:24" x14ac:dyDescent="0.25">
      <c r="A26" s="1" t="s">
        <v>47</v>
      </c>
      <c r="B26" s="1">
        <v>54.520845301142465</v>
      </c>
      <c r="C26" s="1">
        <v>54.523000000000003</v>
      </c>
      <c r="D26" s="1">
        <v>54.523000000000003</v>
      </c>
      <c r="E26" s="1">
        <v>54.523000000000003</v>
      </c>
      <c r="F26" s="1">
        <v>54.523000000000003</v>
      </c>
      <c r="G26" s="1">
        <v>54.523000000000003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327.13800000000003</v>
      </c>
    </row>
    <row r="27" spans="1:24" x14ac:dyDescent="0.25">
      <c r="A27" s="1" t="s">
        <v>54</v>
      </c>
      <c r="B27" s="1">
        <v>40.762642546819102</v>
      </c>
      <c r="C27" s="1">
        <v>13.377000000000002</v>
      </c>
      <c r="D27" s="1">
        <v>13.066000000000004</v>
      </c>
      <c r="E27" s="1">
        <v>12.952000000000005</v>
      </c>
      <c r="F27" s="1">
        <v>11.765000000000004</v>
      </c>
      <c r="G27" s="1">
        <v>11.630000000000004</v>
      </c>
      <c r="H27" s="1">
        <v>6.229000000000001</v>
      </c>
      <c r="I27" s="1">
        <v>0.6040000000000002</v>
      </c>
      <c r="J27" s="1">
        <v>8.4000000000000005E-2</v>
      </c>
      <c r="K27" s="1">
        <v>6.7000000000000004E-2</v>
      </c>
      <c r="L27" s="1">
        <v>5.4000000000000006E-2</v>
      </c>
      <c r="M27" s="1">
        <v>4.300000000000001E-2</v>
      </c>
      <c r="N27" s="1">
        <v>3.7000000000000005E-2</v>
      </c>
      <c r="O27" s="1">
        <v>3.0000000000000002E-2</v>
      </c>
      <c r="P27" s="1">
        <v>2.4E-2</v>
      </c>
      <c r="Q27" s="1">
        <v>1.8000000000000002E-2</v>
      </c>
      <c r="R27" s="1">
        <v>1.2E-2</v>
      </c>
      <c r="S27" s="1">
        <v>1.0999999999999999E-2</v>
      </c>
      <c r="T27" s="1">
        <v>8.0000000000000002E-3</v>
      </c>
      <c r="U27" s="1">
        <v>6.0000000000000001E-3</v>
      </c>
      <c r="V27" s="1">
        <v>4.0000000000000001E-3</v>
      </c>
      <c r="W27" s="1">
        <v>2E-3</v>
      </c>
      <c r="X27" s="1">
        <v>110.78600000000006</v>
      </c>
    </row>
    <row r="28" spans="1:24" x14ac:dyDescent="0.25">
      <c r="A28" s="104" t="s">
        <v>58</v>
      </c>
      <c r="B28" s="106">
        <v>772.51505993811588</v>
      </c>
      <c r="C28" s="106">
        <v>707.45700000000022</v>
      </c>
      <c r="D28" s="106">
        <v>645.27900000000022</v>
      </c>
      <c r="E28" s="106">
        <v>558.779</v>
      </c>
      <c r="F28" s="106">
        <v>466.81400000000002</v>
      </c>
      <c r="G28" s="106">
        <v>343.23999999999995</v>
      </c>
      <c r="H28" s="106">
        <v>277.34800000000007</v>
      </c>
      <c r="I28" s="106">
        <v>201.51199999999997</v>
      </c>
      <c r="J28" s="106">
        <v>167.57100000000003</v>
      </c>
      <c r="K28" s="106">
        <v>106.44200000000004</v>
      </c>
      <c r="L28" s="106">
        <v>95.455000000000041</v>
      </c>
      <c r="M28" s="106">
        <v>78.106000000000037</v>
      </c>
      <c r="N28" s="106">
        <v>60.649000000000001</v>
      </c>
      <c r="O28" s="106">
        <v>41.025999999999996</v>
      </c>
      <c r="P28" s="106">
        <v>14.628</v>
      </c>
      <c r="Q28" s="106">
        <v>1.08</v>
      </c>
      <c r="R28" s="106">
        <v>4.0000000000000001E-3</v>
      </c>
      <c r="S28" s="106">
        <v>3.0000000000000001E-3</v>
      </c>
      <c r="T28" s="106">
        <v>3.0000000000000001E-3</v>
      </c>
      <c r="U28" s="106">
        <v>2E-3</v>
      </c>
      <c r="V28" s="106">
        <v>1E-3</v>
      </c>
      <c r="W28" s="106">
        <v>0</v>
      </c>
      <c r="X28" s="106">
        <v>4537.935000000004</v>
      </c>
    </row>
    <row r="29" spans="1:24" x14ac:dyDescent="0.25">
      <c r="A29" s="1" t="s">
        <v>60</v>
      </c>
      <c r="B29" s="1">
        <v>162.68799999999987</v>
      </c>
      <c r="C29" s="1">
        <v>157.02599999999995</v>
      </c>
      <c r="D29" s="1">
        <v>146.31499999999997</v>
      </c>
      <c r="E29" s="1">
        <v>142.19999999999996</v>
      </c>
      <c r="F29" s="1">
        <v>133.24199999999996</v>
      </c>
      <c r="G29" s="1">
        <v>111.87199999999997</v>
      </c>
      <c r="H29" s="1">
        <v>93.105999999999995</v>
      </c>
      <c r="I29" s="1">
        <v>77.053999999999988</v>
      </c>
      <c r="J29" s="1">
        <v>59.948999999999991</v>
      </c>
      <c r="K29" s="1">
        <v>40.895999999999994</v>
      </c>
      <c r="L29" s="1">
        <v>32.434000000000005</v>
      </c>
      <c r="M29" s="1">
        <v>24.385000000000009</v>
      </c>
      <c r="N29" s="1">
        <v>18.235000000000003</v>
      </c>
      <c r="O29" s="1">
        <v>11.691999999999998</v>
      </c>
      <c r="P29" s="1">
        <v>3.7290000000000005</v>
      </c>
      <c r="Q29" s="1">
        <v>0.20799999999999999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1215.0309999999999</v>
      </c>
    </row>
    <row r="30" spans="1:24" x14ac:dyDescent="0.25">
      <c r="A30" s="1" t="s">
        <v>42</v>
      </c>
      <c r="B30" s="1">
        <v>272.70900000000012</v>
      </c>
      <c r="C30" s="1">
        <v>256.99100000000016</v>
      </c>
      <c r="D30" s="1">
        <v>231.74200000000013</v>
      </c>
      <c r="E30" s="1">
        <v>207.53300000000013</v>
      </c>
      <c r="F30" s="1">
        <v>183.87400000000014</v>
      </c>
      <c r="G30" s="1">
        <v>148.59499999999997</v>
      </c>
      <c r="H30" s="1">
        <v>120.65200000000003</v>
      </c>
      <c r="I30" s="1">
        <v>91.167999999999992</v>
      </c>
      <c r="J30" s="1">
        <v>79.016000000000048</v>
      </c>
      <c r="K30" s="1">
        <v>44.274000000000015</v>
      </c>
      <c r="L30" s="1">
        <v>41.970000000000013</v>
      </c>
      <c r="M30" s="1">
        <v>41.602000000000011</v>
      </c>
      <c r="N30" s="1">
        <v>38.012</v>
      </c>
      <c r="O30" s="1">
        <v>27.181999999999999</v>
      </c>
      <c r="P30" s="1">
        <v>8.8129999999999988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1794.1330000000041</v>
      </c>
    </row>
    <row r="31" spans="1:24" x14ac:dyDescent="0.25">
      <c r="A31" s="1" t="s">
        <v>255</v>
      </c>
      <c r="B31" s="1">
        <v>5.3500000000000005</v>
      </c>
      <c r="C31" s="1">
        <v>5.3210000000000006</v>
      </c>
      <c r="D31" s="1">
        <v>5.2670000000000003</v>
      </c>
      <c r="E31" s="1">
        <v>5.1550000000000002</v>
      </c>
      <c r="F31" s="1">
        <v>5.0609999999999999</v>
      </c>
      <c r="G31" s="1">
        <v>3.387</v>
      </c>
      <c r="H31" s="1">
        <v>0.22299999999999998</v>
      </c>
      <c r="I31" s="1">
        <v>0.15</v>
      </c>
      <c r="J31" s="1">
        <v>0.15</v>
      </c>
      <c r="K31" s="1">
        <v>0.15</v>
      </c>
      <c r="L31" s="1">
        <v>0.15</v>
      </c>
      <c r="M31" s="1">
        <v>0.15</v>
      </c>
      <c r="N31" s="1">
        <v>0.15</v>
      </c>
      <c r="O31" s="1">
        <v>6.3E-2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30.727</v>
      </c>
    </row>
    <row r="32" spans="1:24" x14ac:dyDescent="0.25">
      <c r="A32" s="1" t="s">
        <v>43</v>
      </c>
      <c r="B32" s="1">
        <v>1.1459999999999999</v>
      </c>
      <c r="C32" s="1">
        <v>8.1000000000000003E-2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1.2269999999999999</v>
      </c>
    </row>
    <row r="33" spans="1:24" x14ac:dyDescent="0.25">
      <c r="A33" s="1" t="s">
        <v>52</v>
      </c>
      <c r="B33" s="1">
        <v>189.20205993811584</v>
      </c>
      <c r="C33" s="1">
        <v>177.47799999999992</v>
      </c>
      <c r="D33" s="1">
        <v>169.607</v>
      </c>
      <c r="E33" s="1">
        <v>137.11399999999998</v>
      </c>
      <c r="F33" s="1">
        <v>108.83299999999998</v>
      </c>
      <c r="G33" s="1">
        <v>67.484999999999999</v>
      </c>
      <c r="H33" s="1">
        <v>57.745000000000005</v>
      </c>
      <c r="I33" s="1">
        <v>31.026000000000003</v>
      </c>
      <c r="J33" s="1">
        <v>26.593000000000004</v>
      </c>
      <c r="K33" s="1">
        <v>21.098000000000006</v>
      </c>
      <c r="L33" s="1">
        <v>20.883000000000006</v>
      </c>
      <c r="M33" s="1">
        <v>11.952999999999998</v>
      </c>
      <c r="N33" s="1">
        <v>4.2380000000000004</v>
      </c>
      <c r="O33" s="1">
        <v>2.0790000000000002</v>
      </c>
      <c r="P33" s="1">
        <v>2.0790000000000002</v>
      </c>
      <c r="Q33" s="1">
        <v>0.86599999999999999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1028.2999999999997</v>
      </c>
    </row>
    <row r="34" spans="1:24" x14ac:dyDescent="0.25">
      <c r="A34" s="1" t="s">
        <v>47</v>
      </c>
      <c r="B34" s="1">
        <v>2.609</v>
      </c>
      <c r="C34" s="1">
        <v>2.609</v>
      </c>
      <c r="D34" s="1">
        <v>2.609</v>
      </c>
      <c r="E34" s="1">
        <v>2.609</v>
      </c>
      <c r="F34" s="1">
        <v>2.609</v>
      </c>
      <c r="G34" s="1">
        <v>2.391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15.436</v>
      </c>
    </row>
    <row r="35" spans="1:24" x14ac:dyDescent="0.25">
      <c r="A35" s="1" t="s">
        <v>53</v>
      </c>
      <c r="B35" s="1">
        <v>135.03100000000006</v>
      </c>
      <c r="C35" s="1">
        <v>105.28400000000005</v>
      </c>
      <c r="D35" s="1">
        <v>87.118000000000052</v>
      </c>
      <c r="E35" s="1">
        <v>61.646999999999998</v>
      </c>
      <c r="F35" s="1">
        <v>30.832999999999998</v>
      </c>
      <c r="G35" s="1">
        <v>7.8199999999999994</v>
      </c>
      <c r="H35" s="1">
        <v>5.3079999999999989</v>
      </c>
      <c r="I35" s="1">
        <v>2.0029999999999997</v>
      </c>
      <c r="J35" s="1">
        <v>1.8359999999999999</v>
      </c>
      <c r="K35" s="1">
        <v>2E-3</v>
      </c>
      <c r="L35" s="1">
        <v>1E-3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436.88299999999998</v>
      </c>
    </row>
    <row r="36" spans="1:24" x14ac:dyDescent="0.25">
      <c r="A36" s="1" t="s">
        <v>54</v>
      </c>
      <c r="B36" s="1">
        <v>3.7799999999999976</v>
      </c>
      <c r="C36" s="1">
        <v>2.6669999999999994</v>
      </c>
      <c r="D36" s="1">
        <v>2.6209999999999987</v>
      </c>
      <c r="E36" s="1">
        <v>2.5209999999999977</v>
      </c>
      <c r="F36" s="1">
        <v>2.3619999999999979</v>
      </c>
      <c r="G36" s="1">
        <v>1.6899999999999993</v>
      </c>
      <c r="H36" s="1">
        <v>0.31400000000000006</v>
      </c>
      <c r="I36" s="1">
        <v>0.11100000000000002</v>
      </c>
      <c r="J36" s="1">
        <v>2.7000000000000003E-2</v>
      </c>
      <c r="K36" s="1">
        <v>2.1999999999999999E-2</v>
      </c>
      <c r="L36" s="1">
        <v>1.7000000000000001E-2</v>
      </c>
      <c r="M36" s="1">
        <v>1.6E-2</v>
      </c>
      <c r="N36" s="1">
        <v>1.4000000000000002E-2</v>
      </c>
      <c r="O36" s="1">
        <v>0.01</v>
      </c>
      <c r="P36" s="1">
        <v>7.0000000000000001E-3</v>
      </c>
      <c r="Q36" s="1">
        <v>6.0000000000000001E-3</v>
      </c>
      <c r="R36" s="1">
        <v>4.0000000000000001E-3</v>
      </c>
      <c r="S36" s="1">
        <v>3.0000000000000001E-3</v>
      </c>
      <c r="T36" s="1">
        <v>3.0000000000000001E-3</v>
      </c>
      <c r="U36" s="1">
        <v>2E-3</v>
      </c>
      <c r="V36" s="1">
        <v>1E-3</v>
      </c>
      <c r="W36" s="1">
        <v>0</v>
      </c>
      <c r="X36" s="1">
        <v>16.198000000000004</v>
      </c>
    </row>
    <row r="37" spans="1:24" x14ac:dyDescent="0.25">
      <c r="A37" s="104" t="s">
        <v>59</v>
      </c>
      <c r="B37" s="106">
        <v>33562.943146139005</v>
      </c>
      <c r="C37" s="106">
        <v>26226.419000000009</v>
      </c>
      <c r="D37" s="106">
        <v>35159.651000000013</v>
      </c>
      <c r="E37" s="106">
        <v>35075.165999999997</v>
      </c>
      <c r="F37" s="106">
        <v>33242.164000000004</v>
      </c>
      <c r="G37" s="106">
        <v>25103.904999999999</v>
      </c>
      <c r="H37" s="106">
        <v>23433.553</v>
      </c>
      <c r="I37" s="106">
        <v>11239.075999999999</v>
      </c>
      <c r="J37" s="106">
        <v>16514.490000000002</v>
      </c>
      <c r="K37" s="106">
        <v>4452.5169999999998</v>
      </c>
      <c r="L37" s="106">
        <v>3088.12</v>
      </c>
      <c r="M37" s="106">
        <v>5816.1419999999998</v>
      </c>
      <c r="N37" s="106">
        <v>4253.1319999999987</v>
      </c>
      <c r="O37" s="106">
        <v>5409.4529999999986</v>
      </c>
      <c r="P37" s="106">
        <v>6085.1020000000008</v>
      </c>
      <c r="Q37" s="106">
        <v>533.68999999999994</v>
      </c>
      <c r="R37" s="106">
        <v>0.14000000000000001</v>
      </c>
      <c r="S37" s="106">
        <v>0.12</v>
      </c>
      <c r="T37" s="106">
        <v>0.11699999999999999</v>
      </c>
      <c r="U37" s="106">
        <v>0.114</v>
      </c>
      <c r="V37" s="106">
        <v>0.1</v>
      </c>
      <c r="W37" s="106">
        <v>9.7000000000000003E-2</v>
      </c>
      <c r="X37" s="106">
        <v>269197.47700000001</v>
      </c>
    </row>
    <row r="38" spans="1:24" x14ac:dyDescent="0.25">
      <c r="A38" t="s">
        <v>136</v>
      </c>
    </row>
    <row r="39" spans="1:24" x14ac:dyDescent="0.25">
      <c r="A39" s="5"/>
      <c r="B39" s="4"/>
    </row>
    <row r="41" spans="1:24" x14ac:dyDescent="0.25">
      <c r="A41" s="6"/>
      <c r="B41" s="6"/>
      <c r="C41" s="6"/>
      <c r="D41" s="6"/>
      <c r="E41" s="6"/>
      <c r="F41" s="6"/>
      <c r="G41" s="6"/>
      <c r="H41" s="6"/>
    </row>
    <row r="42" spans="1:24" x14ac:dyDescent="0.25">
      <c r="A42" s="6"/>
      <c r="B42" s="114"/>
      <c r="C42" s="115"/>
      <c r="D42" s="115"/>
      <c r="E42" s="115"/>
      <c r="F42" s="115"/>
      <c r="G42" s="6"/>
      <c r="H42" s="6"/>
    </row>
    <row r="43" spans="1:24" x14ac:dyDescent="0.25">
      <c r="A43" s="6"/>
      <c r="B43" s="114"/>
      <c r="C43" s="115"/>
      <c r="D43" s="115"/>
      <c r="E43" s="115"/>
      <c r="F43" s="115"/>
      <c r="G43" s="6"/>
      <c r="H43" s="6"/>
    </row>
    <row r="44" spans="1:24" x14ac:dyDescent="0.25">
      <c r="A44" s="6"/>
      <c r="B44" s="114"/>
      <c r="C44" s="115"/>
      <c r="D44" s="115"/>
      <c r="E44" s="115"/>
      <c r="F44" s="115"/>
      <c r="G44" s="6"/>
      <c r="H44" s="6"/>
    </row>
    <row r="45" spans="1:24" x14ac:dyDescent="0.25">
      <c r="A45" s="6"/>
      <c r="B45" s="114"/>
      <c r="C45" s="115"/>
      <c r="D45" s="115"/>
      <c r="E45" s="115"/>
      <c r="F45" s="115"/>
      <c r="G45" s="6"/>
      <c r="H45" s="6"/>
    </row>
    <row r="46" spans="1:24" x14ac:dyDescent="0.25">
      <c r="A46" s="6"/>
      <c r="B46" s="114"/>
      <c r="C46" s="115"/>
      <c r="D46" s="115"/>
      <c r="E46" s="115"/>
      <c r="F46" s="115"/>
      <c r="G46" s="6"/>
      <c r="H46" s="6"/>
    </row>
    <row r="47" spans="1:24" x14ac:dyDescent="0.25">
      <c r="A47" s="6"/>
      <c r="B47" s="114"/>
      <c r="C47" s="115"/>
      <c r="D47" s="115"/>
      <c r="E47" s="115"/>
      <c r="F47" s="115"/>
      <c r="G47" s="6"/>
      <c r="H47" s="6"/>
    </row>
    <row r="48" spans="1:24" x14ac:dyDescent="0.25">
      <c r="A48" s="6"/>
      <c r="B48" s="114"/>
      <c r="C48" s="115"/>
      <c r="D48" s="115"/>
      <c r="E48" s="115"/>
      <c r="F48" s="115"/>
      <c r="G48" s="6"/>
      <c r="H48" s="6"/>
    </row>
    <row r="49" spans="1:8" x14ac:dyDescent="0.25">
      <c r="A49" s="6"/>
      <c r="B49" s="114"/>
      <c r="C49" s="115"/>
      <c r="D49" s="115"/>
      <c r="E49" s="115"/>
      <c r="F49" s="115"/>
      <c r="G49" s="6"/>
      <c r="H49" s="6"/>
    </row>
    <row r="50" spans="1:8" x14ac:dyDescent="0.25">
      <c r="A50" s="6"/>
      <c r="B50" s="114"/>
      <c r="C50" s="115"/>
      <c r="D50" s="115"/>
      <c r="E50" s="115"/>
      <c r="F50" s="115"/>
      <c r="G50" s="6"/>
      <c r="H50" s="6"/>
    </row>
    <row r="51" spans="1:8" x14ac:dyDescent="0.25">
      <c r="A51" s="6"/>
      <c r="B51" s="114"/>
      <c r="C51" s="115"/>
      <c r="D51" s="115"/>
      <c r="E51" s="115"/>
      <c r="F51" s="115"/>
      <c r="G51" s="6"/>
      <c r="H51" s="6"/>
    </row>
    <row r="52" spans="1:8" x14ac:dyDescent="0.25">
      <c r="A52" s="6"/>
      <c r="B52" s="6"/>
      <c r="C52" s="6"/>
      <c r="D52" s="115"/>
      <c r="E52" s="6"/>
      <c r="F52" s="6"/>
      <c r="G52" s="6"/>
      <c r="H52" s="6"/>
    </row>
    <row r="53" spans="1:8" x14ac:dyDescent="0.25">
      <c r="A53" s="6"/>
      <c r="B53" s="112"/>
      <c r="C53" s="6"/>
      <c r="D53" s="6"/>
      <c r="E53" s="6"/>
      <c r="F53" s="6"/>
      <c r="G53" s="6"/>
      <c r="H53" s="6"/>
    </row>
    <row r="54" spans="1:8" x14ac:dyDescent="0.25">
      <c r="A54" s="6"/>
      <c r="B54" s="112"/>
      <c r="C54" s="6"/>
      <c r="D54" s="6"/>
      <c r="E54" s="6"/>
      <c r="F54" s="6"/>
      <c r="G54" s="6"/>
      <c r="H54" s="6"/>
    </row>
    <row r="55" spans="1:8" x14ac:dyDescent="0.25">
      <c r="A55" s="6"/>
      <c r="B55" s="112"/>
      <c r="C55" s="6"/>
      <c r="D55" s="6"/>
      <c r="E55" s="6"/>
      <c r="F55" s="6"/>
      <c r="G55" s="6"/>
      <c r="H55" s="6"/>
    </row>
    <row r="56" spans="1:8" x14ac:dyDescent="0.25">
      <c r="A56" s="6"/>
      <c r="B56" s="112"/>
      <c r="C56" s="6"/>
      <c r="D56" s="6"/>
      <c r="E56" s="6"/>
      <c r="F56" s="6"/>
      <c r="G56" s="6"/>
      <c r="H56" s="6"/>
    </row>
    <row r="57" spans="1:8" x14ac:dyDescent="0.25">
      <c r="A57" s="6"/>
      <c r="B57" s="112"/>
      <c r="C57" s="6"/>
      <c r="D57" s="6"/>
      <c r="E57" s="6"/>
      <c r="F57" s="6"/>
      <c r="G57" s="6"/>
      <c r="H57" s="6"/>
    </row>
    <row r="58" spans="1:8" x14ac:dyDescent="0.25">
      <c r="A58" s="6"/>
      <c r="B58" s="112"/>
      <c r="C58" s="6"/>
      <c r="D58" s="6"/>
      <c r="E58" s="6"/>
      <c r="F58" s="6"/>
      <c r="G58" s="6"/>
      <c r="H58" s="6"/>
    </row>
    <row r="59" spans="1:8" x14ac:dyDescent="0.25">
      <c r="A59" s="6"/>
      <c r="B59" s="112"/>
      <c r="C59" s="6"/>
      <c r="D59" s="6"/>
      <c r="E59" s="6"/>
      <c r="F59" s="6"/>
      <c r="G59" s="6"/>
      <c r="H59" s="6"/>
    </row>
    <row r="60" spans="1:8" x14ac:dyDescent="0.25">
      <c r="A60" s="6"/>
      <c r="B60" s="112"/>
      <c r="C60" s="6"/>
      <c r="D60" s="6"/>
      <c r="E60" s="6"/>
      <c r="F60" s="6"/>
      <c r="G60" s="6"/>
      <c r="H60" s="6"/>
    </row>
    <row r="61" spans="1:8" x14ac:dyDescent="0.25">
      <c r="A61" s="6"/>
      <c r="B61" s="112"/>
      <c r="C61" s="6"/>
      <c r="D61" s="6"/>
      <c r="E61" s="6"/>
      <c r="F61" s="6"/>
      <c r="G61" s="6"/>
      <c r="H61" s="6"/>
    </row>
    <row r="62" spans="1:8" x14ac:dyDescent="0.25">
      <c r="A62" s="6"/>
      <c r="B62" s="112"/>
      <c r="C62" s="115"/>
      <c r="D62" s="6"/>
      <c r="E62" s="6"/>
      <c r="F62" s="115"/>
      <c r="G62" s="6"/>
      <c r="H62" s="6"/>
    </row>
    <row r="63" spans="1:8" x14ac:dyDescent="0.25">
      <c r="A63" s="6"/>
      <c r="B63" s="6"/>
      <c r="C63" s="6"/>
      <c r="D63" s="6"/>
      <c r="E63" s="6"/>
      <c r="F63" s="6"/>
      <c r="G63" s="6"/>
      <c r="H63" s="6"/>
    </row>
    <row r="64" spans="1:8" x14ac:dyDescent="0.25">
      <c r="A64" s="6"/>
      <c r="B64" s="6"/>
      <c r="C64" s="6"/>
      <c r="D64" s="6"/>
      <c r="E64" s="6"/>
      <c r="F64" s="6"/>
      <c r="G64" s="6"/>
      <c r="H64" s="6"/>
    </row>
    <row r="65" spans="1:8" x14ac:dyDescent="0.25">
      <c r="A65" s="6"/>
      <c r="B65" s="6"/>
      <c r="C65" s="6"/>
      <c r="D65" s="6"/>
      <c r="E65" s="6"/>
      <c r="F65" s="6"/>
      <c r="G65" s="6"/>
      <c r="H65" s="6"/>
    </row>
    <row r="66" spans="1:8" x14ac:dyDescent="0.25">
      <c r="A66" s="6"/>
      <c r="B66" s="6"/>
      <c r="C66" s="6"/>
      <c r="D66" s="6"/>
      <c r="E66" s="6"/>
      <c r="F66" s="6"/>
      <c r="G66" s="6"/>
      <c r="H66" s="6"/>
    </row>
  </sheetData>
  <mergeCells count="3">
    <mergeCell ref="A5:X5"/>
    <mergeCell ref="A6:X6"/>
    <mergeCell ref="A7:X7"/>
  </mergeCells>
  <pageMargins left="0.15748031496062992" right="0.15748031496062992" top="0.35433070866141736" bottom="0.35433070866141736" header="0.31496062992125984" footer="0.31496062992125984"/>
  <pageSetup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B289C-D504-4822-BCDA-9CB22589FE64}">
  <sheetPr codeName="Sheet18">
    <tabColor rgb="FF92D050"/>
  </sheetPr>
  <dimension ref="A4:AP25"/>
  <sheetViews>
    <sheetView zoomScaleNormal="100" workbookViewId="0"/>
  </sheetViews>
  <sheetFormatPr defaultColWidth="11.42578125" defaultRowHeight="15" x14ac:dyDescent="0.25"/>
  <cols>
    <col min="1" max="1" width="20.42578125" bestFit="1" customWidth="1"/>
    <col min="2" max="2" width="12" bestFit="1" customWidth="1"/>
    <col min="3" max="23" width="9.5703125" customWidth="1"/>
    <col min="26" max="26" width="15.28515625" customWidth="1"/>
    <col min="27" max="27" width="13.28515625" customWidth="1"/>
  </cols>
  <sheetData>
    <row r="4" spans="1:42" ht="19.5" thickBot="1" x14ac:dyDescent="0.35">
      <c r="A4" s="39"/>
    </row>
    <row r="5" spans="1:42" ht="15.75" thickBot="1" x14ac:dyDescent="0.3">
      <c r="A5" s="157" t="s">
        <v>210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</row>
    <row r="6" spans="1:42" x14ac:dyDescent="0.25">
      <c r="A6" s="133" t="s">
        <v>39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</row>
    <row r="7" spans="1:42" x14ac:dyDescent="0.25">
      <c r="A7" s="133" t="s">
        <v>220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</row>
    <row r="8" spans="1:42" ht="15.75" x14ac:dyDescent="0.25">
      <c r="A8" s="101" t="s">
        <v>61</v>
      </c>
      <c r="B8" s="101">
        <v>2022</v>
      </c>
      <c r="C8" s="101">
        <v>2023</v>
      </c>
      <c r="D8" s="101">
        <v>2024</v>
      </c>
      <c r="E8" s="101">
        <v>2025</v>
      </c>
      <c r="F8" s="101">
        <v>2026</v>
      </c>
      <c r="G8" s="101">
        <v>2027</v>
      </c>
      <c r="H8" s="101">
        <v>2028</v>
      </c>
      <c r="I8" s="101">
        <v>2029</v>
      </c>
      <c r="J8" s="101">
        <v>2030</v>
      </c>
      <c r="K8" s="101">
        <v>2031</v>
      </c>
      <c r="L8" s="101">
        <v>2032</v>
      </c>
      <c r="M8" s="101">
        <v>2033</v>
      </c>
      <c r="N8" s="101">
        <v>2034</v>
      </c>
      <c r="O8" s="101">
        <v>2035</v>
      </c>
      <c r="P8" s="101">
        <v>2036</v>
      </c>
      <c r="Q8" s="101">
        <v>2037</v>
      </c>
      <c r="R8" s="101">
        <v>2038</v>
      </c>
      <c r="S8" s="101">
        <v>2039</v>
      </c>
      <c r="T8" s="101">
        <v>2040</v>
      </c>
      <c r="U8" s="101">
        <v>2041</v>
      </c>
      <c r="V8" s="101">
        <v>2042</v>
      </c>
      <c r="W8" s="101">
        <v>2043</v>
      </c>
      <c r="X8" s="101">
        <f>+W8+1</f>
        <v>2044</v>
      </c>
      <c r="Y8" s="101">
        <f t="shared" ref="Y8:AO8" si="0">+X8+1</f>
        <v>2045</v>
      </c>
      <c r="Z8" s="101">
        <f t="shared" si="0"/>
        <v>2046</v>
      </c>
      <c r="AA8" s="101">
        <f t="shared" si="0"/>
        <v>2047</v>
      </c>
      <c r="AB8" s="101">
        <f t="shared" si="0"/>
        <v>2048</v>
      </c>
      <c r="AC8" s="101">
        <f t="shared" si="0"/>
        <v>2049</v>
      </c>
      <c r="AD8" s="101">
        <f t="shared" si="0"/>
        <v>2050</v>
      </c>
      <c r="AE8" s="101">
        <f t="shared" si="0"/>
        <v>2051</v>
      </c>
      <c r="AF8" s="101">
        <f t="shared" si="0"/>
        <v>2052</v>
      </c>
      <c r="AG8" s="101">
        <f t="shared" si="0"/>
        <v>2053</v>
      </c>
      <c r="AH8" s="101">
        <f t="shared" si="0"/>
        <v>2054</v>
      </c>
      <c r="AI8" s="101">
        <f t="shared" si="0"/>
        <v>2055</v>
      </c>
      <c r="AJ8" s="101">
        <f t="shared" si="0"/>
        <v>2056</v>
      </c>
      <c r="AK8" s="101">
        <f t="shared" si="0"/>
        <v>2057</v>
      </c>
      <c r="AL8" s="101">
        <f t="shared" si="0"/>
        <v>2058</v>
      </c>
      <c r="AM8" s="101">
        <f t="shared" si="0"/>
        <v>2059</v>
      </c>
      <c r="AN8" s="101">
        <f t="shared" si="0"/>
        <v>2060</v>
      </c>
      <c r="AO8" s="101">
        <f t="shared" si="0"/>
        <v>2061</v>
      </c>
      <c r="AP8" s="101" t="s">
        <v>55</v>
      </c>
    </row>
    <row r="9" spans="1:42" s="60" customFormat="1" ht="18" customHeight="1" x14ac:dyDescent="0.2">
      <c r="A9" s="104" t="s">
        <v>142</v>
      </c>
      <c r="B9" s="106">
        <v>16724.284118439307</v>
      </c>
      <c r="C9" s="106">
        <v>16542.748642646693</v>
      </c>
      <c r="D9" s="106">
        <v>16390.005603046695</v>
      </c>
      <c r="E9" s="106">
        <v>18268.979599514794</v>
      </c>
      <c r="F9" s="106">
        <v>11853.452341413726</v>
      </c>
      <c r="G9" s="106">
        <v>28069.314646413724</v>
      </c>
      <c r="H9" s="106">
        <v>9867.3789548137247</v>
      </c>
      <c r="I9" s="106">
        <v>8978.3371155280074</v>
      </c>
      <c r="J9" s="106">
        <v>23188.527986928006</v>
      </c>
      <c r="K9" s="106">
        <v>7670.8312099939258</v>
      </c>
      <c r="L9" s="106">
        <v>7318.9120790345951</v>
      </c>
      <c r="M9" s="106">
        <v>7110.6770199618659</v>
      </c>
      <c r="N9" s="106">
        <v>6828.3068980618673</v>
      </c>
      <c r="O9" s="106">
        <v>6508.6105961541743</v>
      </c>
      <c r="P9" s="106">
        <v>6075.7737295541756</v>
      </c>
      <c r="Q9" s="106">
        <v>6732.6418360341759</v>
      </c>
      <c r="R9" s="106">
        <v>4986.3462940341769</v>
      </c>
      <c r="S9" s="106">
        <v>4440.6097830577064</v>
      </c>
      <c r="T9" s="106">
        <v>3888.9285779396596</v>
      </c>
      <c r="U9" s="106">
        <v>2667.8274965188675</v>
      </c>
      <c r="V9" s="106">
        <v>2185.2491580888286</v>
      </c>
      <c r="W9" s="106">
        <v>1871.4449908328106</v>
      </c>
      <c r="X9" s="106">
        <v>1550.578243588513</v>
      </c>
      <c r="Y9" s="106">
        <v>1339.2647993999997</v>
      </c>
      <c r="Z9" s="106">
        <v>1130.0647772000002</v>
      </c>
      <c r="AA9" s="106">
        <v>952.95199220000006</v>
      </c>
      <c r="AB9" s="106">
        <v>1806.0391536</v>
      </c>
      <c r="AC9" s="106">
        <v>1328.7719320000003</v>
      </c>
      <c r="AD9" s="106">
        <v>3207.4090684000003</v>
      </c>
      <c r="AE9" s="106">
        <v>986.79209819999971</v>
      </c>
      <c r="AF9" s="106">
        <v>1515.3307322000003</v>
      </c>
      <c r="AG9" s="106">
        <v>1633.9902118</v>
      </c>
      <c r="AH9" s="106">
        <v>1007.6317606</v>
      </c>
      <c r="AI9" s="106">
        <v>2180.1792608000001</v>
      </c>
      <c r="AJ9" s="106">
        <v>1633.0650866000003</v>
      </c>
      <c r="AK9" s="106">
        <v>668.50033860000008</v>
      </c>
      <c r="AL9" s="106">
        <v>3258.2179182000009</v>
      </c>
      <c r="AM9" s="106">
        <v>3750.2871430000005</v>
      </c>
      <c r="AN9" s="106">
        <v>2071.3309774000004</v>
      </c>
      <c r="AO9" s="106">
        <v>77.661826000000019</v>
      </c>
      <c r="AP9" s="106">
        <v>248267.25599780004</v>
      </c>
    </row>
    <row r="10" spans="1:42" ht="18" customHeight="1" x14ac:dyDescent="0.25">
      <c r="A10" t="s">
        <v>189</v>
      </c>
      <c r="B10" s="1">
        <v>10801.608242639306</v>
      </c>
      <c r="C10" s="1">
        <v>11157.497471846691</v>
      </c>
      <c r="D10" s="1">
        <v>11549.994010646691</v>
      </c>
      <c r="E10" s="1">
        <v>13833.174683314794</v>
      </c>
      <c r="F10" s="1">
        <v>7637.4620418137238</v>
      </c>
      <c r="G10" s="1">
        <v>24575.993200413723</v>
      </c>
      <c r="H10" s="1">
        <v>7085.7465870137239</v>
      </c>
      <c r="I10" s="1">
        <v>6369.1188705280065</v>
      </c>
      <c r="J10" s="1">
        <v>21133.362355128003</v>
      </c>
      <c r="K10" s="1">
        <v>6170.9841521939261</v>
      </c>
      <c r="L10" s="1">
        <v>5956.5434950345953</v>
      </c>
      <c r="M10" s="1">
        <v>5885.3973833618666</v>
      </c>
      <c r="N10" s="1">
        <v>5740.5057352618669</v>
      </c>
      <c r="O10" s="1">
        <v>5550.1808889541744</v>
      </c>
      <c r="P10" s="1">
        <v>5243.428848954175</v>
      </c>
      <c r="Q10" s="1">
        <v>6025.8705286341756</v>
      </c>
      <c r="R10" s="1">
        <v>4439.4999192341766</v>
      </c>
      <c r="S10" s="1">
        <v>3993.9934200577068</v>
      </c>
      <c r="T10" s="1">
        <v>3533.9726459396597</v>
      </c>
      <c r="U10" s="1">
        <v>2388.7561763188678</v>
      </c>
      <c r="V10" s="1">
        <v>1954.9416740888289</v>
      </c>
      <c r="W10" s="1">
        <v>1680.8448542328106</v>
      </c>
      <c r="X10" s="1">
        <v>1391.9436171885131</v>
      </c>
      <c r="Y10" s="1">
        <v>1207.0936227999998</v>
      </c>
      <c r="Z10" s="1">
        <v>1018.976717</v>
      </c>
      <c r="AA10" s="1">
        <v>859.61172859999999</v>
      </c>
      <c r="AB10" s="1">
        <v>1727.5739293999998</v>
      </c>
      <c r="AC10" s="1">
        <v>1265.9364546000004</v>
      </c>
      <c r="AD10" s="1">
        <v>3155.3586032000003</v>
      </c>
      <c r="AE10" s="1">
        <v>942.50781559999973</v>
      </c>
      <c r="AF10" s="1">
        <v>1473.7000982000002</v>
      </c>
      <c r="AG10" s="1">
        <v>1596.7904406</v>
      </c>
      <c r="AH10" s="1">
        <v>972.06313120000004</v>
      </c>
      <c r="AI10" s="1">
        <v>2147.2399346000002</v>
      </c>
      <c r="AJ10" s="1">
        <v>1605.4330576000002</v>
      </c>
      <c r="AK10" s="1">
        <v>644.66619200000002</v>
      </c>
      <c r="AL10" s="1">
        <v>3237.767782200001</v>
      </c>
      <c r="AM10" s="1">
        <v>3738.3822424000005</v>
      </c>
      <c r="AN10" s="1">
        <v>2068.5312564000005</v>
      </c>
      <c r="AO10" s="1">
        <v>77.564444400000014</v>
      </c>
      <c r="AP10" s="1">
        <f>SUM(B10:AO10)</f>
        <v>201840.01825359993</v>
      </c>
    </row>
    <row r="11" spans="1:42" ht="18" customHeight="1" x14ac:dyDescent="0.25">
      <c r="A11" t="s">
        <v>190</v>
      </c>
      <c r="B11" s="1">
        <v>5569.2780493999999</v>
      </c>
      <c r="C11" s="1">
        <v>5064.7439798000023</v>
      </c>
      <c r="D11" s="1">
        <v>4552.3706914000031</v>
      </c>
      <c r="E11" s="1">
        <v>4180.2269070000002</v>
      </c>
      <c r="F11" s="1">
        <v>3986.8513948000023</v>
      </c>
      <c r="G11" s="1">
        <v>3283.3180256000019</v>
      </c>
      <c r="H11" s="1">
        <v>2590.1314514000005</v>
      </c>
      <c r="I11" s="1">
        <v>2436.6093590000005</v>
      </c>
      <c r="J11" s="1">
        <v>1896.8961864000005</v>
      </c>
      <c r="K11" s="1">
        <v>1355.1136547999993</v>
      </c>
      <c r="L11" s="1">
        <v>1229.9052626000005</v>
      </c>
      <c r="M11" s="1">
        <v>1105.3541961999995</v>
      </c>
      <c r="N11" s="1">
        <v>979.85365919999981</v>
      </c>
      <c r="O11" s="1">
        <v>862.14365019999957</v>
      </c>
      <c r="P11" s="1">
        <v>747.84199720000061</v>
      </c>
      <c r="Q11" s="1">
        <v>633.71076200000027</v>
      </c>
      <c r="R11" s="1">
        <v>484.25435140000042</v>
      </c>
      <c r="S11" s="1">
        <v>393.71380879999975</v>
      </c>
      <c r="T11" s="1">
        <v>311.13421199999982</v>
      </c>
      <c r="U11" s="1">
        <v>242.23672999999982</v>
      </c>
      <c r="V11" s="1">
        <v>198.12286519999992</v>
      </c>
      <c r="W11" s="1">
        <v>162.23774559999998</v>
      </c>
      <c r="X11" s="1">
        <v>133.6805914</v>
      </c>
      <c r="Y11" s="1">
        <v>110.55246139999996</v>
      </c>
      <c r="Z11" s="1">
        <v>93.948898600000007</v>
      </c>
      <c r="AA11" s="1">
        <v>80.85107339999999</v>
      </c>
      <c r="AB11" s="1">
        <v>70.528623799999991</v>
      </c>
      <c r="AC11" s="1">
        <v>59.451466799999977</v>
      </c>
      <c r="AD11" s="1">
        <v>51.685284199999984</v>
      </c>
      <c r="AE11" s="1">
        <v>44.284282600000004</v>
      </c>
      <c r="AF11" s="1">
        <v>41.630633999999993</v>
      </c>
      <c r="AG11" s="1">
        <v>37.199771200000001</v>
      </c>
      <c r="AH11" s="1">
        <v>35.568629399999999</v>
      </c>
      <c r="AI11" s="1">
        <v>32.939326200000004</v>
      </c>
      <c r="AJ11" s="1">
        <v>27.632029000000006</v>
      </c>
      <c r="AK11" s="1">
        <v>23.834146599999997</v>
      </c>
      <c r="AL11" s="1">
        <v>20.450136000000004</v>
      </c>
      <c r="AM11" s="1">
        <v>11.904900600000001</v>
      </c>
      <c r="AN11" s="1">
        <v>2.7997210000000003</v>
      </c>
      <c r="AO11" s="1">
        <v>9.7381600000000013E-2</v>
      </c>
      <c r="AP11" s="1">
        <f>SUM(B11:AO11)</f>
        <v>43145.088297800001</v>
      </c>
    </row>
    <row r="12" spans="1:42" ht="18" customHeight="1" x14ac:dyDescent="0.25">
      <c r="A12" t="s">
        <v>191</v>
      </c>
      <c r="B12" s="1">
        <v>353.39782639999987</v>
      </c>
      <c r="C12" s="1">
        <v>320.50719099999992</v>
      </c>
      <c r="D12" s="1">
        <v>287.64090100000004</v>
      </c>
      <c r="E12" s="1">
        <v>255.57800919999991</v>
      </c>
      <c r="F12" s="1">
        <v>229.13890480000003</v>
      </c>
      <c r="G12" s="1">
        <v>210.00342040000001</v>
      </c>
      <c r="H12" s="1">
        <v>191.50091639999999</v>
      </c>
      <c r="I12" s="1">
        <v>172.60888599999996</v>
      </c>
      <c r="J12" s="1">
        <v>158.26944540000002</v>
      </c>
      <c r="K12" s="1">
        <v>144.73340300000001</v>
      </c>
      <c r="L12" s="1">
        <v>132.46332140000001</v>
      </c>
      <c r="M12" s="1">
        <v>119.92544039999997</v>
      </c>
      <c r="N12" s="1">
        <v>107.94750359999999</v>
      </c>
      <c r="O12" s="1">
        <v>96.286056999999985</v>
      </c>
      <c r="P12" s="1">
        <v>84.502883399999988</v>
      </c>
      <c r="Q12" s="1">
        <v>73.060545400000009</v>
      </c>
      <c r="R12" s="1">
        <v>62.592023399999995</v>
      </c>
      <c r="S12" s="1">
        <v>52.902554200000012</v>
      </c>
      <c r="T12" s="1">
        <v>43.821720000000006</v>
      </c>
      <c r="U12" s="1">
        <v>36.834590200000001</v>
      </c>
      <c r="V12" s="1">
        <v>32.184618800000003</v>
      </c>
      <c r="W12" s="1">
        <v>28.362391000000002</v>
      </c>
      <c r="X12" s="1">
        <v>24.954035000000001</v>
      </c>
      <c r="Y12" s="1">
        <v>21.6187152</v>
      </c>
      <c r="Z12" s="1">
        <v>17.139161600000005</v>
      </c>
      <c r="AA12" s="1">
        <v>12.489190200000001</v>
      </c>
      <c r="AB12" s="1">
        <v>7.9366004000000006</v>
      </c>
      <c r="AC12" s="1">
        <v>3.3840106000000003</v>
      </c>
      <c r="AD12" s="1">
        <v>0.36518100000000003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f>SUM(B12:AO12)</f>
        <v>3282.1494464000002</v>
      </c>
    </row>
    <row r="13" spans="1:42" s="60" customFormat="1" ht="18" customHeight="1" x14ac:dyDescent="0.2">
      <c r="A13" s="104" t="s">
        <v>143</v>
      </c>
      <c r="B13" s="106">
        <v>33564.20900000001</v>
      </c>
      <c r="C13" s="106">
        <v>26226.419000000005</v>
      </c>
      <c r="D13" s="106">
        <v>35159.651000000005</v>
      </c>
      <c r="E13" s="106">
        <v>35075.166000000005</v>
      </c>
      <c r="F13" s="106">
        <v>33242.164000000004</v>
      </c>
      <c r="G13" s="106">
        <v>25103.905000000002</v>
      </c>
      <c r="H13" s="106">
        <v>23433.553000000004</v>
      </c>
      <c r="I13" s="106">
        <v>11239.075999999999</v>
      </c>
      <c r="J13" s="106">
        <v>16514.490000000002</v>
      </c>
      <c r="K13" s="106">
        <v>4452.5169999999998</v>
      </c>
      <c r="L13" s="106">
        <v>3088.12</v>
      </c>
      <c r="M13" s="106">
        <v>5816.1419999999998</v>
      </c>
      <c r="N13" s="106">
        <v>4253.1320000000005</v>
      </c>
      <c r="O13" s="106">
        <v>5409.4529999999995</v>
      </c>
      <c r="P13" s="106">
        <v>6085.1019999999999</v>
      </c>
      <c r="Q13" s="106">
        <v>533.69000000000005</v>
      </c>
      <c r="R13" s="106">
        <v>0.14000000000000001</v>
      </c>
      <c r="S13" s="106">
        <v>0.12</v>
      </c>
      <c r="T13" s="106">
        <v>0.11699999999999999</v>
      </c>
      <c r="U13" s="106">
        <v>0.114</v>
      </c>
      <c r="V13" s="106">
        <v>0.1</v>
      </c>
      <c r="W13" s="106">
        <v>9.7000000000000003E-2</v>
      </c>
      <c r="X13" s="106">
        <v>0</v>
      </c>
      <c r="Y13" s="106">
        <v>0</v>
      </c>
      <c r="Z13" s="106">
        <v>0</v>
      </c>
      <c r="AA13" s="106">
        <v>0</v>
      </c>
      <c r="AB13" s="106">
        <v>0</v>
      </c>
      <c r="AC13" s="106">
        <v>0</v>
      </c>
      <c r="AD13" s="106">
        <v>0</v>
      </c>
      <c r="AE13" s="106">
        <v>0</v>
      </c>
      <c r="AF13" s="106">
        <v>0</v>
      </c>
      <c r="AG13" s="106">
        <v>0</v>
      </c>
      <c r="AH13" s="106">
        <v>0</v>
      </c>
      <c r="AI13" s="106">
        <v>0</v>
      </c>
      <c r="AJ13" s="106">
        <v>0</v>
      </c>
      <c r="AK13" s="106">
        <v>0</v>
      </c>
      <c r="AL13" s="106">
        <v>0</v>
      </c>
      <c r="AM13" s="106">
        <v>0</v>
      </c>
      <c r="AN13" s="106">
        <v>0</v>
      </c>
      <c r="AO13" s="106">
        <v>0</v>
      </c>
      <c r="AP13" s="106">
        <v>269197.47700000001</v>
      </c>
    </row>
    <row r="14" spans="1:42" ht="18" customHeight="1" x14ac:dyDescent="0.25">
      <c r="A14" t="s">
        <v>189</v>
      </c>
      <c r="B14" s="1">
        <v>18532.757000000005</v>
      </c>
      <c r="C14" s="1">
        <v>12508.345000000001</v>
      </c>
      <c r="D14" s="1">
        <v>22583.706000000002</v>
      </c>
      <c r="E14" s="1">
        <v>24176.075000000004</v>
      </c>
      <c r="F14" s="1">
        <v>24178.343000000001</v>
      </c>
      <c r="G14" s="1">
        <v>18251.53</v>
      </c>
      <c r="H14" s="1">
        <v>17806.621000000003</v>
      </c>
      <c r="I14" s="1">
        <v>7238.2129999999997</v>
      </c>
      <c r="J14" s="1">
        <v>13126.895</v>
      </c>
      <c r="K14" s="1">
        <v>2292.2840000000001</v>
      </c>
      <c r="L14" s="1">
        <v>1133.604</v>
      </c>
      <c r="M14" s="1">
        <v>4168.3960000000006</v>
      </c>
      <c r="N14" s="1">
        <v>3005.2309999999998</v>
      </c>
      <c r="O14" s="1">
        <v>4580.1889999999994</v>
      </c>
      <c r="P14" s="1">
        <v>5777.4740000000002</v>
      </c>
      <c r="Q14" s="1">
        <v>516.08699999999999</v>
      </c>
      <c r="R14" s="1">
        <v>0.124</v>
      </c>
      <c r="S14" s="1">
        <v>0.106</v>
      </c>
      <c r="T14" s="1">
        <v>0.106</v>
      </c>
      <c r="U14" s="1">
        <v>0.106</v>
      </c>
      <c r="V14" s="1">
        <v>9.5000000000000001E-2</v>
      </c>
      <c r="W14" s="1">
        <v>9.5000000000000001E-2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>
        <f>SUM(B14:AO14)</f>
        <v>179876.38200000001</v>
      </c>
    </row>
    <row r="15" spans="1:42" ht="18" customHeight="1" x14ac:dyDescent="0.25">
      <c r="A15" t="s">
        <v>190</v>
      </c>
      <c r="B15" s="1">
        <v>14258.916000000005</v>
      </c>
      <c r="C15" s="1">
        <v>13010.617000000006</v>
      </c>
      <c r="D15" s="1">
        <v>11930.666000000001</v>
      </c>
      <c r="E15" s="1">
        <v>10340.312</v>
      </c>
      <c r="F15" s="1">
        <v>8597.0070000000014</v>
      </c>
      <c r="G15" s="1">
        <v>6509.1350000000011</v>
      </c>
      <c r="H15" s="1">
        <v>5349.5840000000007</v>
      </c>
      <c r="I15" s="1">
        <v>3799.3509999999983</v>
      </c>
      <c r="J15" s="1">
        <v>3220.0240000000008</v>
      </c>
      <c r="K15" s="1">
        <v>2053.7909999999997</v>
      </c>
      <c r="L15" s="1">
        <v>1859.0610000000001</v>
      </c>
      <c r="M15" s="1">
        <v>1569.6399999999996</v>
      </c>
      <c r="N15" s="1">
        <v>1187.252</v>
      </c>
      <c r="O15" s="1">
        <v>788.23799999999994</v>
      </c>
      <c r="P15" s="1">
        <v>293</v>
      </c>
      <c r="Q15" s="1">
        <v>16.523</v>
      </c>
      <c r="R15" s="1">
        <v>1.2E-2</v>
      </c>
      <c r="S15" s="1">
        <v>1.0999999999999999E-2</v>
      </c>
      <c r="T15" s="1">
        <v>8.0000000000000002E-3</v>
      </c>
      <c r="U15" s="1">
        <v>6.0000000000000001E-3</v>
      </c>
      <c r="V15" s="1">
        <v>4.0000000000000001E-3</v>
      </c>
      <c r="W15" s="1">
        <v>2E-3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>
        <f>SUM(B15:AO15)</f>
        <v>84783.159999999989</v>
      </c>
    </row>
    <row r="16" spans="1:42" ht="18" customHeight="1" x14ac:dyDescent="0.25">
      <c r="A16" t="s">
        <v>191</v>
      </c>
      <c r="B16" s="1">
        <v>772.53600000000006</v>
      </c>
      <c r="C16" s="1">
        <v>707.45700000000022</v>
      </c>
      <c r="D16" s="1">
        <v>645.27900000000022</v>
      </c>
      <c r="E16" s="1">
        <v>558.779</v>
      </c>
      <c r="F16" s="1">
        <v>466.81400000000002</v>
      </c>
      <c r="G16" s="1">
        <v>343.23999999999995</v>
      </c>
      <c r="H16" s="1">
        <v>277.34800000000007</v>
      </c>
      <c r="I16" s="1">
        <v>201.51199999999997</v>
      </c>
      <c r="J16" s="1">
        <v>167.57100000000003</v>
      </c>
      <c r="K16" s="1">
        <v>106.44200000000004</v>
      </c>
      <c r="L16" s="1">
        <v>95.455000000000041</v>
      </c>
      <c r="M16" s="1">
        <v>78.106000000000037</v>
      </c>
      <c r="N16" s="1">
        <v>60.649000000000001</v>
      </c>
      <c r="O16" s="1">
        <v>41.025999999999996</v>
      </c>
      <c r="P16" s="1">
        <v>14.628</v>
      </c>
      <c r="Q16" s="1">
        <v>1.08</v>
      </c>
      <c r="R16" s="1">
        <v>4.0000000000000001E-3</v>
      </c>
      <c r="S16" s="1">
        <v>3.0000000000000001E-3</v>
      </c>
      <c r="T16" s="1">
        <v>3.0000000000000001E-3</v>
      </c>
      <c r="U16" s="1">
        <v>2E-3</v>
      </c>
      <c r="V16" s="1">
        <v>1E-3</v>
      </c>
      <c r="W16" s="1">
        <v>0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>
        <f>SUM(B16:AO16)</f>
        <v>4537.9350000000004</v>
      </c>
    </row>
    <row r="17" spans="1:42" ht="18" customHeight="1" x14ac:dyDescent="0.25">
      <c r="A17" s="104" t="s">
        <v>197</v>
      </c>
      <c r="B17" s="106">
        <v>2462.5085301936742</v>
      </c>
      <c r="C17" s="106">
        <v>2370.5218439563532</v>
      </c>
      <c r="D17" s="106">
        <v>2238.6885814353168</v>
      </c>
      <c r="E17" s="106">
        <v>2202.2005657764585</v>
      </c>
      <c r="F17" s="106">
        <v>2091.5061302567497</v>
      </c>
      <c r="G17" s="106">
        <v>2016.2655551984326</v>
      </c>
      <c r="H17" s="106">
        <v>1963.1018715563612</v>
      </c>
      <c r="I17" s="106">
        <v>1938.2277220911972</v>
      </c>
      <c r="J17" s="106">
        <v>1922.4741249097549</v>
      </c>
      <c r="K17" s="106">
        <v>1865.8839438546561</v>
      </c>
      <c r="L17" s="106">
        <v>1690.3012423149667</v>
      </c>
      <c r="M17" s="106">
        <v>1503.6198764646276</v>
      </c>
      <c r="N17" s="106">
        <v>1322.2582809365244</v>
      </c>
      <c r="O17" s="106">
        <v>956.76210662973995</v>
      </c>
      <c r="P17" s="106">
        <v>1271.2829688310444</v>
      </c>
      <c r="Q17" s="106">
        <v>852.07679635699662</v>
      </c>
      <c r="R17" s="106">
        <v>804.06962938236484</v>
      </c>
      <c r="S17" s="106">
        <v>465.02892547596701</v>
      </c>
      <c r="T17" s="106">
        <v>390.66429630285359</v>
      </c>
      <c r="U17" s="106">
        <v>112.6089509103066</v>
      </c>
      <c r="V17" s="106">
        <v>46.082218338519205</v>
      </c>
      <c r="W17" s="106">
        <v>34.096656583584597</v>
      </c>
      <c r="X17" s="106">
        <v>17.665875546270001</v>
      </c>
      <c r="Y17" s="106">
        <v>3.6880050365420005</v>
      </c>
      <c r="Z17" s="106">
        <v>30541.584698339266</v>
      </c>
      <c r="AA17" s="106">
        <v>0</v>
      </c>
      <c r="AB17" s="106">
        <v>0</v>
      </c>
      <c r="AC17" s="106">
        <v>0</v>
      </c>
      <c r="AD17" s="106">
        <v>0</v>
      </c>
      <c r="AE17" s="106">
        <v>0</v>
      </c>
      <c r="AF17" s="106">
        <v>0</v>
      </c>
      <c r="AG17" s="106">
        <v>0</v>
      </c>
      <c r="AH17" s="106">
        <v>0</v>
      </c>
      <c r="AI17" s="106">
        <v>0</v>
      </c>
      <c r="AJ17" s="106">
        <v>0</v>
      </c>
      <c r="AK17" s="106">
        <v>0</v>
      </c>
      <c r="AL17" s="106">
        <v>0</v>
      </c>
      <c r="AM17" s="106">
        <v>0</v>
      </c>
      <c r="AN17" s="106">
        <v>0</v>
      </c>
      <c r="AO17" s="106">
        <v>0</v>
      </c>
      <c r="AP17" s="106">
        <v>61083.169396678524</v>
      </c>
    </row>
    <row r="18" spans="1:42" ht="18" customHeight="1" x14ac:dyDescent="0.25">
      <c r="A18" t="s">
        <v>189</v>
      </c>
      <c r="B18" s="1">
        <v>2112.6087910951783</v>
      </c>
      <c r="C18" s="1">
        <v>2052.3439153640802</v>
      </c>
      <c r="D18" s="1">
        <v>1947.0080550056837</v>
      </c>
      <c r="E18" s="1">
        <v>1935.2043107356078</v>
      </c>
      <c r="F18" s="1">
        <v>1848.331254917721</v>
      </c>
      <c r="G18" s="1">
        <v>1796.1289282494004</v>
      </c>
      <c r="H18" s="1">
        <v>1763.7883719768299</v>
      </c>
      <c r="I18" s="1">
        <v>1761.207778322788</v>
      </c>
      <c r="J18" s="1">
        <v>1766.8387331302754</v>
      </c>
      <c r="K18" s="1">
        <v>1731.5507333264927</v>
      </c>
      <c r="L18" s="1">
        <v>1576.3347301850711</v>
      </c>
      <c r="M18" s="1">
        <v>1409.1388279313733</v>
      </c>
      <c r="N18" s="1">
        <v>1245.0407017860878</v>
      </c>
      <c r="O18" s="1">
        <v>910.89247712006454</v>
      </c>
      <c r="P18" s="1">
        <v>1210.2737544788422</v>
      </c>
      <c r="Q18" s="1">
        <v>817.5085706413729</v>
      </c>
      <c r="R18" s="1">
        <v>780.43462518422609</v>
      </c>
      <c r="S18" s="1">
        <v>450.82331273269165</v>
      </c>
      <c r="T18" s="1">
        <v>382.83877763324961</v>
      </c>
      <c r="U18" s="1">
        <v>109.5661466420578</v>
      </c>
      <c r="V18" s="1">
        <v>44.5791396236324</v>
      </c>
      <c r="W18" s="1">
        <v>33.3147554204754</v>
      </c>
      <c r="X18" s="1">
        <v>17.478023274968002</v>
      </c>
      <c r="Y18" s="1">
        <v>3.6673774225760005</v>
      </c>
      <c r="Z18" s="1">
        <v>27706.902092200748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f>SUM(B18:AO18)</f>
        <v>55413.804184401495</v>
      </c>
    </row>
    <row r="19" spans="1:42" ht="18" customHeight="1" x14ac:dyDescent="0.25">
      <c r="A19" t="s">
        <v>190</v>
      </c>
      <c r="B19" s="1">
        <v>252.04460597434803</v>
      </c>
      <c r="C19" s="1">
        <v>227.55425054129998</v>
      </c>
      <c r="D19" s="1">
        <v>208.26834102723399</v>
      </c>
      <c r="E19" s="1">
        <v>190.76069743444799</v>
      </c>
      <c r="F19" s="1">
        <v>174.08940232329201</v>
      </c>
      <c r="G19" s="1">
        <v>157.96846419361603</v>
      </c>
      <c r="H19" s="1">
        <v>144.069472779888</v>
      </c>
      <c r="I19" s="1">
        <v>128.66597167735202</v>
      </c>
      <c r="J19" s="1">
        <v>114.171474981298</v>
      </c>
      <c r="K19" s="1">
        <v>99.738807080354007</v>
      </c>
      <c r="L19" s="1">
        <v>86.016320303533988</v>
      </c>
      <c r="M19" s="1">
        <v>72.473522785396</v>
      </c>
      <c r="N19" s="1">
        <v>59.784684724339996</v>
      </c>
      <c r="O19" s="1">
        <v>36.251582872218002</v>
      </c>
      <c r="P19" s="1">
        <v>47.741670479054001</v>
      </c>
      <c r="Q19" s="1">
        <v>28.010248178970002</v>
      </c>
      <c r="R19" s="1">
        <v>19.931529071930004</v>
      </c>
      <c r="S19" s="1">
        <v>12.661225995284001</v>
      </c>
      <c r="T19" s="1">
        <v>7.206755983204002</v>
      </c>
      <c r="U19" s="1">
        <v>3.0033493339560002</v>
      </c>
      <c r="V19" s="1">
        <v>1.4984094619300001</v>
      </c>
      <c r="W19" s="1">
        <v>0.78096732225599996</v>
      </c>
      <c r="X19" s="1">
        <v>0.18785227130200002</v>
      </c>
      <c r="Y19" s="1">
        <v>2.0627613966000002E-2</v>
      </c>
      <c r="Z19" s="1">
        <v>2072.9002344104697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f>SUM(B19:AO19)</f>
        <v>4145.8004688209394</v>
      </c>
    </row>
    <row r="20" spans="1:42" ht="18" customHeight="1" x14ac:dyDescent="0.25">
      <c r="A20" t="s">
        <v>191</v>
      </c>
      <c r="B20" s="1">
        <v>97.855133124147997</v>
      </c>
      <c r="C20" s="1">
        <v>90.623678050972813</v>
      </c>
      <c r="D20" s="1">
        <v>83.412185402399402</v>
      </c>
      <c r="E20" s="1">
        <v>76.235557606402807</v>
      </c>
      <c r="F20" s="1">
        <v>69.085473015736596</v>
      </c>
      <c r="G20" s="1">
        <v>62.168162755416205</v>
      </c>
      <c r="H20" s="1">
        <v>55.244026799643201</v>
      </c>
      <c r="I20" s="1">
        <v>48.353972091057209</v>
      </c>
      <c r="J20" s="1">
        <v>41.4639167981816</v>
      </c>
      <c r="K20" s="1">
        <v>34.594403447809405</v>
      </c>
      <c r="L20" s="1">
        <v>27.9501918263616</v>
      </c>
      <c r="M20" s="1">
        <v>22.007525747858402</v>
      </c>
      <c r="N20" s="1">
        <v>17.432894426096603</v>
      </c>
      <c r="O20" s="1">
        <v>9.6180466374574003</v>
      </c>
      <c r="P20" s="1">
        <v>13.267543873148202</v>
      </c>
      <c r="Q20" s="1">
        <v>6.5579775366538007</v>
      </c>
      <c r="R20" s="1">
        <v>3.7034751262088004</v>
      </c>
      <c r="S20" s="1">
        <v>1.5443867479914</v>
      </c>
      <c r="T20" s="1">
        <v>0.61876268640000009</v>
      </c>
      <c r="U20" s="1">
        <v>3.9454934292800004E-2</v>
      </c>
      <c r="V20" s="1">
        <v>4.6692529568000008E-3</v>
      </c>
      <c r="W20" s="1">
        <v>9.3384085319999993E-4</v>
      </c>
      <c r="X20" s="1">
        <v>0</v>
      </c>
      <c r="Y20" s="1">
        <v>0</v>
      </c>
      <c r="Z20" s="1">
        <v>761.78237172804631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f>SUM(B20:AO20)</f>
        <v>1523.5647434560926</v>
      </c>
    </row>
    <row r="21" spans="1:42" x14ac:dyDescent="0.25">
      <c r="A21" s="104" t="s">
        <v>55</v>
      </c>
      <c r="B21" s="106">
        <v>52751.001648632999</v>
      </c>
      <c r="C21" s="106">
        <v>45139.689486603056</v>
      </c>
      <c r="D21" s="106">
        <v>53788.345184482016</v>
      </c>
      <c r="E21" s="106">
        <v>55546.346165291259</v>
      </c>
      <c r="F21" s="106">
        <v>47187.122471670475</v>
      </c>
      <c r="G21" s="106">
        <v>55189.485201612159</v>
      </c>
      <c r="H21" s="106">
        <v>35264.033826370091</v>
      </c>
      <c r="I21" s="106">
        <v>22155.640837619201</v>
      </c>
      <c r="J21" s="106">
        <v>41625.492111837768</v>
      </c>
      <c r="K21" s="106">
        <v>13989.232153848581</v>
      </c>
      <c r="L21" s="106">
        <v>12097.333321349561</v>
      </c>
      <c r="M21" s="106">
        <v>14430.438896426493</v>
      </c>
      <c r="N21" s="106">
        <v>12403.697178998393</v>
      </c>
      <c r="O21" s="106">
        <v>12874.825702783914</v>
      </c>
      <c r="P21" s="106">
        <v>13432.158698385221</v>
      </c>
      <c r="Q21" s="106">
        <v>8118.4086323911733</v>
      </c>
      <c r="R21" s="106">
        <v>5790.5559234165421</v>
      </c>
      <c r="S21" s="106">
        <v>4905.7587085336736</v>
      </c>
      <c r="T21" s="106">
        <v>4279.7098742425133</v>
      </c>
      <c r="U21" s="106">
        <v>2780.5504474291743</v>
      </c>
      <c r="V21" s="106">
        <v>2231.4313764273479</v>
      </c>
      <c r="W21" s="106">
        <v>1905.6386474163951</v>
      </c>
      <c r="X21" s="106">
        <v>1568.244119134783</v>
      </c>
      <c r="Y21" s="106">
        <v>1342.9528044365418</v>
      </c>
      <c r="Z21" s="106">
        <v>31671.649475539267</v>
      </c>
      <c r="AA21" s="106">
        <v>952.95199220000006</v>
      </c>
      <c r="AB21" s="106">
        <v>1806.0391536</v>
      </c>
      <c r="AC21" s="106">
        <v>1328.7719320000003</v>
      </c>
      <c r="AD21" s="106">
        <v>3207.4090684000003</v>
      </c>
      <c r="AE21" s="106">
        <v>986.79209819999971</v>
      </c>
      <c r="AF21" s="106">
        <v>1515.3307322000003</v>
      </c>
      <c r="AG21" s="106">
        <v>1633.9902118</v>
      </c>
      <c r="AH21" s="106">
        <v>1007.6317606</v>
      </c>
      <c r="AI21" s="106">
        <v>2180.1792608000001</v>
      </c>
      <c r="AJ21" s="106">
        <v>1633.0650866000003</v>
      </c>
      <c r="AK21" s="106">
        <v>668.50033860000008</v>
      </c>
      <c r="AL21" s="106">
        <v>3258.2179182000009</v>
      </c>
      <c r="AM21" s="106">
        <v>3750.2871430000005</v>
      </c>
      <c r="AN21" s="106">
        <v>2071.3309774000004</v>
      </c>
      <c r="AO21" s="106">
        <v>77.661826000000019</v>
      </c>
      <c r="AP21" s="106">
        <v>578547.90239447844</v>
      </c>
    </row>
    <row r="22" spans="1:42" x14ac:dyDescent="0.25">
      <c r="A22" t="s">
        <v>136</v>
      </c>
    </row>
    <row r="23" spans="1:42" x14ac:dyDescent="0.25">
      <c r="A23" s="78" t="s">
        <v>194</v>
      </c>
      <c r="B23" s="67">
        <v>24.345400000000001</v>
      </c>
    </row>
    <row r="24" spans="1:42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42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</sheetData>
  <mergeCells count="3">
    <mergeCell ref="A5:X5"/>
    <mergeCell ref="A6:X6"/>
    <mergeCell ref="A7:X7"/>
  </mergeCells>
  <pageMargins left="0.43" right="0.15748031496062992" top="0.35433070866141736" bottom="0.35433070866141736" header="0.31496062992125984" footer="0.31496062992125984"/>
  <pageSetup scale="5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7C0C-9005-4670-9ED1-83C8D2E30BBC}">
  <sheetPr codeName="Sheet19">
    <tabColor rgb="FF00B0F0"/>
  </sheetPr>
  <dimension ref="B2:Q26"/>
  <sheetViews>
    <sheetView workbookViewId="0">
      <selection activeCell="C8" sqref="C8:E9"/>
    </sheetView>
  </sheetViews>
  <sheetFormatPr defaultColWidth="11.42578125" defaultRowHeight="15" x14ac:dyDescent="0.25"/>
  <cols>
    <col min="1" max="1" width="3" customWidth="1"/>
    <col min="2" max="2" width="20.42578125" bestFit="1" customWidth="1"/>
    <col min="3" max="4" width="8.5703125" bestFit="1" customWidth="1"/>
    <col min="5" max="5" width="9.5703125" bestFit="1" customWidth="1"/>
    <col min="6" max="10" width="8.5703125" bestFit="1" customWidth="1"/>
    <col min="11" max="11" width="11.42578125" bestFit="1" customWidth="1"/>
    <col min="12" max="12" width="8.140625" bestFit="1" customWidth="1"/>
    <col min="13" max="13" width="11" bestFit="1" customWidth="1"/>
    <col min="14" max="14" width="10.140625" bestFit="1" customWidth="1"/>
    <col min="15" max="15" width="10.28515625" bestFit="1" customWidth="1"/>
    <col min="17" max="17" width="13.140625" bestFit="1" customWidth="1"/>
  </cols>
  <sheetData>
    <row r="2" spans="2:17" x14ac:dyDescent="0.25"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4" spans="2:17" ht="28.5" customHeight="1" x14ac:dyDescent="0.25"/>
    <row r="5" spans="2:17" ht="21" x14ac:dyDescent="0.35">
      <c r="B5" s="166" t="s">
        <v>209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</row>
    <row r="6" spans="2:17" x14ac:dyDescent="0.25">
      <c r="B6" s="167" t="s">
        <v>39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Q6" s="37"/>
    </row>
    <row r="7" spans="2:17" x14ac:dyDescent="0.25">
      <c r="B7" s="168" t="s">
        <v>220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</row>
    <row r="8" spans="2:17" x14ac:dyDescent="0.25">
      <c r="B8" s="48" t="s">
        <v>161</v>
      </c>
      <c r="C8" s="48" t="s">
        <v>162</v>
      </c>
      <c r="D8" s="48" t="s">
        <v>163</v>
      </c>
      <c r="E8" s="48" t="s">
        <v>164</v>
      </c>
      <c r="F8" s="48" t="s">
        <v>165</v>
      </c>
      <c r="G8" s="48" t="s">
        <v>166</v>
      </c>
      <c r="H8" s="48" t="s">
        <v>167</v>
      </c>
      <c r="I8" s="48" t="s">
        <v>168</v>
      </c>
      <c r="J8" s="48" t="s">
        <v>169</v>
      </c>
      <c r="K8" s="48" t="s">
        <v>170</v>
      </c>
      <c r="L8" s="48" t="s">
        <v>171</v>
      </c>
      <c r="M8" s="48" t="s">
        <v>172</v>
      </c>
      <c r="N8" s="48" t="s">
        <v>173</v>
      </c>
      <c r="O8" s="48" t="s">
        <v>55</v>
      </c>
    </row>
    <row r="9" spans="2:17" x14ac:dyDescent="0.25">
      <c r="B9" s="54" t="s">
        <v>142</v>
      </c>
      <c r="C9" s="55">
        <f>SUM(C10:C12)</f>
        <v>1021.581163131</v>
      </c>
      <c r="D9" s="55">
        <f t="shared" ref="D9:O9" si="0">SUM(D10:D12)</f>
        <v>770.69529656999998</v>
      </c>
      <c r="E9" s="55">
        <f t="shared" si="0"/>
        <v>5020.2230133810008</v>
      </c>
      <c r="F9" s="55">
        <f t="shared" si="0"/>
        <v>643.16848467199998</v>
      </c>
      <c r="G9" s="55">
        <f t="shared" si="0"/>
        <v>1133.7518737369999</v>
      </c>
      <c r="H9" s="55">
        <f t="shared" si="0"/>
        <v>1796.1409511380002</v>
      </c>
      <c r="I9" s="55">
        <f t="shared" si="0"/>
        <v>1010.4670359310001</v>
      </c>
      <c r="J9" s="55">
        <f t="shared" si="0"/>
        <v>783.40864954100016</v>
      </c>
      <c r="K9" s="55">
        <f t="shared" si="0"/>
        <v>794.72204746300008</v>
      </c>
      <c r="L9" s="55">
        <f t="shared" si="0"/>
        <v>670.48502458099995</v>
      </c>
      <c r="M9" s="55">
        <f t="shared" si="0"/>
        <v>1120.2775825610001</v>
      </c>
      <c r="N9" s="55">
        <f t="shared" si="0"/>
        <v>1791.8362965990002</v>
      </c>
      <c r="O9" s="55">
        <f t="shared" si="0"/>
        <v>16556.757419305002</v>
      </c>
    </row>
    <row r="10" spans="2:17" x14ac:dyDescent="0.25">
      <c r="B10" s="17" t="s">
        <v>189</v>
      </c>
      <c r="C10" s="56">
        <v>369.42883346799999</v>
      </c>
      <c r="D10" s="56">
        <v>561.707601243</v>
      </c>
      <c r="E10" s="56">
        <v>4414.8796711820005</v>
      </c>
      <c r="F10" s="56">
        <v>347.57482187700003</v>
      </c>
      <c r="G10" s="56">
        <v>760.55470824300005</v>
      </c>
      <c r="H10" s="56">
        <v>924.60172299300007</v>
      </c>
      <c r="I10" s="56">
        <v>365.815485792</v>
      </c>
      <c r="J10" s="56">
        <v>583.88966948600012</v>
      </c>
      <c r="K10" s="56">
        <v>349.68215085200001</v>
      </c>
      <c r="L10" s="56">
        <v>378.39110400700002</v>
      </c>
      <c r="M10" s="56">
        <v>756.74173412900006</v>
      </c>
      <c r="N10" s="56">
        <v>937.29575733600007</v>
      </c>
      <c r="O10" s="56">
        <f>(SUM(C10:N10))</f>
        <v>10750.563260608002</v>
      </c>
      <c r="P10" s="4"/>
      <c r="Q10" s="70"/>
    </row>
    <row r="11" spans="2:17" x14ac:dyDescent="0.25">
      <c r="B11" s="17" t="s">
        <v>195</v>
      </c>
      <c r="C11" s="56">
        <v>645.94497920399999</v>
      </c>
      <c r="D11" s="56">
        <v>161.58886553399998</v>
      </c>
      <c r="E11" s="56">
        <v>590.3446151820001</v>
      </c>
      <c r="F11" s="56">
        <v>242.77366229399999</v>
      </c>
      <c r="G11" s="56">
        <v>352.84620041599999</v>
      </c>
      <c r="H11" s="56">
        <v>841.79352278599993</v>
      </c>
      <c r="I11" s="56">
        <v>639.334119128</v>
      </c>
      <c r="J11" s="56">
        <v>153.44150836400001</v>
      </c>
      <c r="K11" s="56">
        <v>432.254113115</v>
      </c>
      <c r="L11" s="56">
        <v>240.11751144299998</v>
      </c>
      <c r="M11" s="56">
        <v>343.935175829</v>
      </c>
      <c r="N11" s="56">
        <v>831.40639384000008</v>
      </c>
      <c r="O11" s="56">
        <f t="shared" ref="O11:O21" si="1">(SUM(C11:N11))</f>
        <v>5475.7806671350008</v>
      </c>
    </row>
    <row r="12" spans="2:17" x14ac:dyDescent="0.25">
      <c r="B12" s="17" t="s">
        <v>196</v>
      </c>
      <c r="C12" s="56">
        <v>6.2073504589999997</v>
      </c>
      <c r="D12" s="56">
        <v>47.398829792999997</v>
      </c>
      <c r="E12" s="56">
        <v>14.998727017</v>
      </c>
      <c r="F12" s="56">
        <v>52.820000500999996</v>
      </c>
      <c r="G12" s="56">
        <v>20.350965078000002</v>
      </c>
      <c r="H12" s="56">
        <v>29.745705359000002</v>
      </c>
      <c r="I12" s="56">
        <v>5.317431011</v>
      </c>
      <c r="J12" s="56">
        <v>46.077471691</v>
      </c>
      <c r="K12" s="56">
        <v>12.785783495999999</v>
      </c>
      <c r="L12" s="56">
        <v>51.976409130999997</v>
      </c>
      <c r="M12" s="56">
        <v>19.600672603</v>
      </c>
      <c r="N12" s="56">
        <v>23.134145423</v>
      </c>
      <c r="O12" s="56">
        <f t="shared" si="1"/>
        <v>330.41349156200005</v>
      </c>
    </row>
    <row r="13" spans="2:17" x14ac:dyDescent="0.25">
      <c r="B13" s="54" t="s">
        <v>143</v>
      </c>
      <c r="C13" s="55">
        <f t="shared" ref="C13" si="2">SUM(C14:C16)</f>
        <v>260.91051335100002</v>
      </c>
      <c r="D13" s="55">
        <f t="shared" ref="D13" si="3">SUM(D14:D16)</f>
        <v>2694.4478860519998</v>
      </c>
      <c r="E13" s="55">
        <f t="shared" ref="E13" si="4">SUM(E14:E16)</f>
        <v>9524.7490316179992</v>
      </c>
      <c r="F13" s="55">
        <f t="shared" ref="F13" si="5">SUM(F14:F16)</f>
        <v>263.77988898500001</v>
      </c>
      <c r="G13" s="55">
        <f t="shared" ref="G13" si="6">SUM(G14:G16)</f>
        <v>7356.1113291370002</v>
      </c>
      <c r="H13" s="55">
        <f t="shared" ref="H13" si="7">SUM(H14:H16)</f>
        <v>1100.5314975869999</v>
      </c>
      <c r="I13" s="55">
        <f t="shared" ref="I13" si="8">SUM(I14:I16)</f>
        <v>98.958190191</v>
      </c>
      <c r="J13" s="55">
        <f t="shared" ref="J13" si="9">SUM(J14:J16)</f>
        <v>1898.4068237380002</v>
      </c>
      <c r="K13" s="55">
        <f t="shared" ref="K13" si="10">SUM(K14:K16)</f>
        <v>124.330367825</v>
      </c>
      <c r="L13" s="55">
        <f t="shared" ref="L13" si="11">SUM(L14:L16)</f>
        <v>137.385787389</v>
      </c>
      <c r="M13" s="55">
        <f t="shared" ref="M13" si="12">SUM(M14:M16)</f>
        <v>4161.8421726910001</v>
      </c>
      <c r="N13" s="55">
        <f t="shared" ref="N13" si="13">SUM(N14:N16)</f>
        <v>5941.4896575749999</v>
      </c>
      <c r="O13" s="55">
        <f t="shared" si="1"/>
        <v>33562.943146139005</v>
      </c>
    </row>
    <row r="14" spans="2:17" x14ac:dyDescent="0.25">
      <c r="B14" s="17" t="s">
        <v>189</v>
      </c>
      <c r="C14" s="56">
        <v>167.7048624</v>
      </c>
      <c r="D14" s="56">
        <v>804.28401939999992</v>
      </c>
      <c r="E14" s="56">
        <v>8965.7695363999992</v>
      </c>
      <c r="F14" s="56">
        <v>167.70840340000001</v>
      </c>
      <c r="G14" s="56">
        <v>3076.8593194</v>
      </c>
      <c r="H14" s="56">
        <v>173.4698214</v>
      </c>
      <c r="I14" s="56">
        <v>9.8836809900000002</v>
      </c>
      <c r="J14" s="56">
        <v>40.901628000000002</v>
      </c>
      <c r="K14" s="56">
        <v>50.278993210000003</v>
      </c>
      <c r="L14" s="56">
        <v>46.114093179999998</v>
      </c>
      <c r="M14" s="56">
        <v>13.559253330000001</v>
      </c>
      <c r="N14" s="56">
        <v>5014.854448</v>
      </c>
      <c r="O14" s="56">
        <f t="shared" si="1"/>
        <v>18531.388059110002</v>
      </c>
    </row>
    <row r="15" spans="2:17" x14ac:dyDescent="0.25">
      <c r="B15" s="17" t="s">
        <v>195</v>
      </c>
      <c r="C15" s="56">
        <v>25.407565817000002</v>
      </c>
      <c r="D15" s="56">
        <v>1822.0292868499998</v>
      </c>
      <c r="E15" s="56">
        <v>491.11015276899997</v>
      </c>
      <c r="F15" s="56">
        <v>31.972354216999999</v>
      </c>
      <c r="G15" s="56">
        <v>4215.1772459100002</v>
      </c>
      <c r="H15" s="56">
        <v>864.09096185999999</v>
      </c>
      <c r="I15" s="56">
        <v>26.108511668000002</v>
      </c>
      <c r="J15" s="56">
        <v>1794.5510442300001</v>
      </c>
      <c r="K15" s="56">
        <v>11.129158840000001</v>
      </c>
      <c r="L15" s="56">
        <v>28.350844667</v>
      </c>
      <c r="M15" s="56">
        <v>4085.3625357410001</v>
      </c>
      <c r="N15" s="56">
        <v>863.71526396000002</v>
      </c>
      <c r="O15" s="56">
        <f t="shared" si="1"/>
        <v>14259.004926529</v>
      </c>
    </row>
    <row r="16" spans="2:17" x14ac:dyDescent="0.25">
      <c r="B16" s="17" t="s">
        <v>196</v>
      </c>
      <c r="C16" s="56">
        <v>67.798085134000004</v>
      </c>
      <c r="D16" s="56">
        <v>68.134579802000005</v>
      </c>
      <c r="E16" s="56">
        <v>67.869342449000001</v>
      </c>
      <c r="F16" s="56">
        <v>64.099131368000002</v>
      </c>
      <c r="G16" s="56">
        <v>64.074763826999998</v>
      </c>
      <c r="H16" s="56">
        <v>62.970714326999996</v>
      </c>
      <c r="I16" s="56">
        <v>62.965997532999999</v>
      </c>
      <c r="J16" s="56">
        <v>62.954151508000002</v>
      </c>
      <c r="K16" s="56">
        <v>62.922215774999998</v>
      </c>
      <c r="L16" s="56">
        <v>62.920849542000006</v>
      </c>
      <c r="M16" s="56">
        <v>62.920383619999996</v>
      </c>
      <c r="N16" s="56">
        <v>62.919945615000003</v>
      </c>
      <c r="O16" s="56">
        <f t="shared" si="1"/>
        <v>772.55016050000017</v>
      </c>
    </row>
    <row r="17" spans="2:15" x14ac:dyDescent="0.25">
      <c r="B17" s="54" t="s">
        <v>197</v>
      </c>
      <c r="C17" s="55">
        <f t="shared" ref="C17" si="14">SUM(C18:C20)</f>
        <v>496.83339092899996</v>
      </c>
      <c r="D17" s="55">
        <f t="shared" ref="D17" si="15">SUM(D18:D20)</f>
        <v>202.75586003999999</v>
      </c>
      <c r="E17" s="55">
        <f t="shared" ref="E17" si="16">SUM(E18:E20)</f>
        <v>156.750404086</v>
      </c>
      <c r="F17" s="55">
        <f t="shared" ref="F17" si="17">SUM(F18:F20)</f>
        <v>110.964938248</v>
      </c>
      <c r="G17" s="55">
        <f t="shared" ref="G17" si="18">SUM(G18:G20)</f>
        <v>149.831287866</v>
      </c>
      <c r="H17" s="55">
        <f t="shared" ref="H17" si="19">SUM(H18:H20)</f>
        <v>115.45488470700001</v>
      </c>
      <c r="I17" s="55">
        <f t="shared" ref="I17" si="20">SUM(I18:I20)</f>
        <v>495.32809372600008</v>
      </c>
      <c r="J17" s="55">
        <f t="shared" ref="J17" si="21">SUM(J18:J20)</f>
        <v>201.13056885899999</v>
      </c>
      <c r="K17" s="55">
        <f t="shared" ref="K17" si="22">SUM(K18:K20)</f>
        <v>156.75011346100001</v>
      </c>
      <c r="L17" s="55">
        <f t="shared" ref="L17" si="23">SUM(L18:L20)</f>
        <v>112.288064487</v>
      </c>
      <c r="M17" s="55">
        <f t="shared" ref="M17" si="24">SUM(M18:M20)</f>
        <v>149.306960033</v>
      </c>
      <c r="N17" s="55">
        <f t="shared" ref="N17" si="25">SUM(N18:N20)</f>
        <v>114.839528923</v>
      </c>
      <c r="O17" s="55">
        <f t="shared" si="1"/>
        <v>2462.2340953650005</v>
      </c>
    </row>
    <row r="18" spans="2:15" x14ac:dyDescent="0.25">
      <c r="B18" s="17" t="s">
        <v>189</v>
      </c>
      <c r="C18" s="56">
        <v>436.83703568599998</v>
      </c>
      <c r="D18" s="56">
        <v>170.38721162499999</v>
      </c>
      <c r="E18" s="56">
        <v>133.066059061</v>
      </c>
      <c r="F18" s="56">
        <v>86.690147327999995</v>
      </c>
      <c r="G18" s="56">
        <v>130.42352074600001</v>
      </c>
      <c r="H18" s="56">
        <v>97.067516838000003</v>
      </c>
      <c r="I18" s="56">
        <v>437.15827350800004</v>
      </c>
      <c r="J18" s="56">
        <v>170.38721162499999</v>
      </c>
      <c r="K18" s="56">
        <v>133.978501647</v>
      </c>
      <c r="L18" s="56">
        <v>88.871880528999995</v>
      </c>
      <c r="M18" s="56">
        <v>130.42352074600001</v>
      </c>
      <c r="N18" s="56">
        <v>97.067516838000003</v>
      </c>
      <c r="O18" s="56">
        <f t="shared" si="1"/>
        <v>2112.358396177</v>
      </c>
    </row>
    <row r="19" spans="2:15" x14ac:dyDescent="0.25">
      <c r="B19" s="17" t="s">
        <v>195</v>
      </c>
      <c r="C19" s="56">
        <v>25.726891164999998</v>
      </c>
      <c r="D19" s="56">
        <v>27.208867726000001</v>
      </c>
      <c r="E19" s="56">
        <v>21.083390041000001</v>
      </c>
      <c r="F19" s="56">
        <v>22.652789962</v>
      </c>
      <c r="G19" s="56">
        <v>15.141671683</v>
      </c>
      <c r="H19" s="56">
        <v>16.486917171000002</v>
      </c>
      <c r="I19" s="56">
        <v>25.06031947</v>
      </c>
      <c r="J19" s="56">
        <v>25.832210339000003</v>
      </c>
      <c r="K19" s="56">
        <v>20.269675481</v>
      </c>
      <c r="L19" s="56">
        <v>21.845033934</v>
      </c>
      <c r="M19" s="56">
        <v>14.800722389000001</v>
      </c>
      <c r="N19" s="56">
        <v>15.936116616</v>
      </c>
      <c r="O19" s="56">
        <f t="shared" si="1"/>
        <v>252.044605977</v>
      </c>
    </row>
    <row r="20" spans="2:15" x14ac:dyDescent="0.25">
      <c r="B20" s="17" t="s">
        <v>196</v>
      </c>
      <c r="C20" s="56">
        <v>34.269464077999999</v>
      </c>
      <c r="D20" s="56">
        <v>5.1597806890000006</v>
      </c>
      <c r="E20" s="56">
        <v>2.6009549840000004</v>
      </c>
      <c r="F20" s="56">
        <v>1.6220009580000001</v>
      </c>
      <c r="G20" s="56">
        <v>4.2660954369999997</v>
      </c>
      <c r="H20" s="56">
        <v>1.900450698</v>
      </c>
      <c r="I20" s="56">
        <v>33.109500748000002</v>
      </c>
      <c r="J20" s="56">
        <v>4.9111468949999999</v>
      </c>
      <c r="K20" s="56">
        <v>2.5019363330000002</v>
      </c>
      <c r="L20" s="56">
        <v>1.571150024</v>
      </c>
      <c r="M20" s="56">
        <v>4.0827168980000001</v>
      </c>
      <c r="N20" s="56">
        <v>1.835895469</v>
      </c>
      <c r="O20" s="56">
        <f t="shared" si="1"/>
        <v>97.831093210999995</v>
      </c>
    </row>
    <row r="21" spans="2:15" x14ac:dyDescent="0.25">
      <c r="B21" s="54" t="s">
        <v>198</v>
      </c>
      <c r="C21" s="55">
        <f>+C9+C13+C17</f>
        <v>1779.325067411</v>
      </c>
      <c r="D21" s="55">
        <f t="shared" ref="D21:N21" si="26">+D9+D13+D17</f>
        <v>3667.8990426619994</v>
      </c>
      <c r="E21" s="55">
        <f t="shared" si="26"/>
        <v>14701.722449085</v>
      </c>
      <c r="F21" s="55">
        <f t="shared" si="26"/>
        <v>1017.913311905</v>
      </c>
      <c r="G21" s="55">
        <f t="shared" si="26"/>
        <v>8639.6944907399993</v>
      </c>
      <c r="H21" s="55">
        <f t="shared" si="26"/>
        <v>3012.1273334320003</v>
      </c>
      <c r="I21" s="55">
        <f t="shared" si="26"/>
        <v>1604.7533198480003</v>
      </c>
      <c r="J21" s="55">
        <f t="shared" si="26"/>
        <v>2882.9460421380004</v>
      </c>
      <c r="K21" s="55">
        <f t="shared" si="26"/>
        <v>1075.802528749</v>
      </c>
      <c r="L21" s="55">
        <f t="shared" si="26"/>
        <v>920.15887645700002</v>
      </c>
      <c r="M21" s="55">
        <f t="shared" si="26"/>
        <v>5431.4267152850007</v>
      </c>
      <c r="N21" s="55">
        <f t="shared" si="26"/>
        <v>7848.1654830970001</v>
      </c>
      <c r="O21" s="55">
        <f t="shared" si="1"/>
        <v>52581.934660808998</v>
      </c>
    </row>
    <row r="22" spans="2:15" x14ac:dyDescent="0.25">
      <c r="C22" s="74"/>
    </row>
    <row r="24" spans="2:15" x14ac:dyDescent="0.25">
      <c r="N24" s="107"/>
      <c r="O24" s="113"/>
    </row>
    <row r="25" spans="2:15" x14ac:dyDescent="0.25">
      <c r="N25" s="107"/>
      <c r="O25" s="113"/>
    </row>
    <row r="26" spans="2:15" x14ac:dyDescent="0.25">
      <c r="N26" s="107"/>
      <c r="O26" s="113"/>
    </row>
  </sheetData>
  <mergeCells count="4">
    <mergeCell ref="B2:O2"/>
    <mergeCell ref="B5:O5"/>
    <mergeCell ref="B6:O6"/>
    <mergeCell ref="B7:O7"/>
  </mergeCells>
  <pageMargins left="0.15748031496062992" right="0.15748031496062992" top="0.31496062992125984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28E4-234B-44B7-9DC4-2055900D6C19}">
  <sheetPr codeName="Sheet2">
    <tabColor rgb="FF92D050"/>
  </sheetPr>
  <dimension ref="A1:N43"/>
  <sheetViews>
    <sheetView view="pageBreakPreview" topLeftCell="A25" zoomScale="70" zoomScaleNormal="68" zoomScaleSheetLayoutView="70" workbookViewId="0">
      <selection sqref="A1:F1"/>
    </sheetView>
  </sheetViews>
  <sheetFormatPr defaultColWidth="13.140625" defaultRowHeight="15.75" x14ac:dyDescent="0.25"/>
  <cols>
    <col min="1" max="1" width="32.28515625" style="18" customWidth="1"/>
    <col min="2" max="4" width="12.140625" style="18" customWidth="1"/>
    <col min="5" max="5" width="15" style="18" bestFit="1" customWidth="1"/>
    <col min="6" max="6" width="14.140625" style="18" customWidth="1"/>
    <col min="7" max="7" width="22.28515625" style="18" customWidth="1"/>
    <col min="8" max="8" width="18.28515625" style="18" customWidth="1"/>
    <col min="9" max="13" width="15.28515625" style="18" customWidth="1"/>
    <col min="14" max="16384" width="13.140625" style="18"/>
  </cols>
  <sheetData>
    <row r="1" spans="1:14" ht="43.15" customHeight="1" x14ac:dyDescent="0.3">
      <c r="A1" s="131" t="s">
        <v>232</v>
      </c>
      <c r="B1" s="131"/>
      <c r="C1" s="131"/>
      <c r="D1" s="131"/>
      <c r="E1" s="131"/>
      <c r="F1" s="131"/>
    </row>
    <row r="2" spans="1:14" x14ac:dyDescent="0.25">
      <c r="A2" s="61"/>
      <c r="B2" s="61"/>
      <c r="C2" s="61"/>
      <c r="D2" s="61"/>
      <c r="E2" s="61"/>
      <c r="F2" s="61"/>
    </row>
    <row r="3" spans="1:14" ht="15" customHeight="1" x14ac:dyDescent="0.25">
      <c r="A3" s="127" t="s">
        <v>233</v>
      </c>
      <c r="B3" s="128"/>
      <c r="C3" s="128"/>
      <c r="D3" s="128"/>
      <c r="E3" s="128"/>
      <c r="F3" s="128"/>
    </row>
    <row r="4" spans="1:14" ht="18.75" customHeight="1" x14ac:dyDescent="0.25">
      <c r="A4" s="128"/>
      <c r="B4" s="128"/>
      <c r="C4" s="128"/>
      <c r="D4" s="128"/>
      <c r="E4" s="128"/>
      <c r="F4" s="128"/>
    </row>
    <row r="5" spans="1:14" ht="18.75" x14ac:dyDescent="0.3">
      <c r="A5" s="25" t="s">
        <v>141</v>
      </c>
      <c r="B5" s="25">
        <v>2017</v>
      </c>
      <c r="C5" s="25">
        <v>2018</v>
      </c>
      <c r="D5" s="25">
        <v>2019</v>
      </c>
      <c r="E5" s="25">
        <v>2020</v>
      </c>
      <c r="F5" s="16" t="s">
        <v>234</v>
      </c>
    </row>
    <row r="6" spans="1:14" ht="18.75" x14ac:dyDescent="0.3">
      <c r="A6" s="19" t="s">
        <v>142</v>
      </c>
      <c r="B6" s="20">
        <v>7022.3</v>
      </c>
      <c r="C6" s="20">
        <v>7258.7</v>
      </c>
      <c r="D6" s="20">
        <v>7608.9</v>
      </c>
      <c r="E6" s="20">
        <v>8506.5</v>
      </c>
      <c r="F6" s="20">
        <v>8533.755000000001</v>
      </c>
      <c r="G6" s="21"/>
    </row>
    <row r="7" spans="1:14" ht="18.75" x14ac:dyDescent="0.3">
      <c r="A7" s="19" t="s">
        <v>143</v>
      </c>
      <c r="B7" s="20">
        <v>2774.98</v>
      </c>
      <c r="C7" s="20">
        <v>3177.75</v>
      </c>
      <c r="D7" s="20">
        <v>3853.85</v>
      </c>
      <c r="E7" s="20">
        <f>112499.687473392/24.1141</f>
        <v>4665.3073294625137</v>
      </c>
      <c r="F7" s="20">
        <v>6007.4724033097837</v>
      </c>
      <c r="G7" s="37"/>
      <c r="N7" s="38"/>
    </row>
    <row r="8" spans="1:14" ht="18.75" x14ac:dyDescent="0.3">
      <c r="A8" s="28" t="s">
        <v>55</v>
      </c>
      <c r="B8" s="29">
        <f>B6+B7</f>
        <v>9797.2800000000007</v>
      </c>
      <c r="C8" s="29">
        <f>C6+C7</f>
        <v>10436.450000000001</v>
      </c>
      <c r="D8" s="29">
        <f>D6+D7</f>
        <v>11462.75</v>
      </c>
      <c r="E8" s="30">
        <f>+E6+E7</f>
        <v>13171.807329462514</v>
      </c>
      <c r="F8" s="29">
        <f>+F6+F7</f>
        <v>14541.227403309786</v>
      </c>
      <c r="G8" s="21"/>
    </row>
    <row r="9" spans="1:14" ht="19.5" thickBot="1" x14ac:dyDescent="0.35">
      <c r="A9" s="26" t="s">
        <v>144</v>
      </c>
      <c r="B9" s="27">
        <v>0.42599999999999999</v>
      </c>
      <c r="C9" s="27">
        <v>0.443</v>
      </c>
      <c r="D9" s="27">
        <v>0.46</v>
      </c>
      <c r="E9" s="27">
        <f>E8/E12</f>
        <v>0.55226777452212594</v>
      </c>
      <c r="F9" s="27">
        <f>F8/F12</f>
        <v>0.55039335811193102</v>
      </c>
      <c r="G9" s="38"/>
    </row>
    <row r="10" spans="1:14" ht="16.5" thickTop="1" x14ac:dyDescent="0.25">
      <c r="A10" s="76" t="s">
        <v>216</v>
      </c>
    </row>
    <row r="12" spans="1:14" ht="18.75" x14ac:dyDescent="0.3">
      <c r="A12" s="40" t="s">
        <v>145</v>
      </c>
      <c r="B12" s="41"/>
      <c r="C12" s="41"/>
      <c r="D12" s="42">
        <v>585734</v>
      </c>
      <c r="E12" s="43">
        <v>23850.400000000001</v>
      </c>
      <c r="F12" s="43">
        <v>26419.7</v>
      </c>
    </row>
    <row r="14" spans="1:14" x14ac:dyDescent="0.25">
      <c r="B14" s="22"/>
      <c r="C14" s="22"/>
      <c r="D14" s="22"/>
      <c r="E14" s="22"/>
      <c r="F14" s="22"/>
    </row>
    <row r="33" spans="1:6" x14ac:dyDescent="0.25">
      <c r="A33" s="129" t="s">
        <v>235</v>
      </c>
      <c r="B33" s="130"/>
      <c r="C33" s="130"/>
      <c r="D33" s="130"/>
      <c r="E33" s="130"/>
      <c r="F33" s="130"/>
    </row>
    <row r="34" spans="1:6" x14ac:dyDescent="0.25">
      <c r="A34" s="130"/>
      <c r="B34" s="130"/>
      <c r="C34" s="130"/>
      <c r="D34" s="130"/>
      <c r="E34" s="130"/>
      <c r="F34" s="130"/>
    </row>
    <row r="35" spans="1:6" ht="18.75" x14ac:dyDescent="0.3">
      <c r="A35" s="25" t="s">
        <v>141</v>
      </c>
      <c r="B35" s="25">
        <v>2017</v>
      </c>
      <c r="C35" s="25">
        <v>2018</v>
      </c>
      <c r="D35" s="25">
        <v>2019</v>
      </c>
      <c r="E35" s="25">
        <v>2020</v>
      </c>
      <c r="F35" s="16" t="s">
        <v>234</v>
      </c>
    </row>
    <row r="36" spans="1:6" ht="18.75" x14ac:dyDescent="0.3">
      <c r="A36" s="19" t="s">
        <v>142</v>
      </c>
      <c r="B36" s="20">
        <v>6829.0639999999948</v>
      </c>
      <c r="C36" s="20">
        <v>6961.4880000000003</v>
      </c>
      <c r="D36" s="20">
        <v>7319.1369999999988</v>
      </c>
      <c r="E36" s="20">
        <v>8206.2999999999993</v>
      </c>
      <c r="F36" s="20">
        <v>8290.6840000000011</v>
      </c>
    </row>
    <row r="37" spans="1:6" ht="18.75" x14ac:dyDescent="0.3">
      <c r="A37" s="19" t="s">
        <v>143</v>
      </c>
      <c r="B37" s="20">
        <v>4099.0319999999983</v>
      </c>
      <c r="C37" s="20">
        <v>4513.2</v>
      </c>
      <c r="D37" s="20">
        <v>4829.8620000000001</v>
      </c>
      <c r="E37" s="20">
        <v>6102.8634976341655</v>
      </c>
      <c r="F37" s="20">
        <v>7388.517214751042</v>
      </c>
    </row>
    <row r="38" spans="1:6" ht="18.75" x14ac:dyDescent="0.3">
      <c r="A38" s="28" t="s">
        <v>55</v>
      </c>
      <c r="B38" s="29">
        <f>+B36+B37</f>
        <v>10928.095999999994</v>
      </c>
      <c r="C38" s="29">
        <f t="shared" ref="C38:F38" si="0">+C36+C37</f>
        <v>11474.688</v>
      </c>
      <c r="D38" s="29">
        <f t="shared" si="0"/>
        <v>12148.999</v>
      </c>
      <c r="E38" s="29">
        <f t="shared" si="0"/>
        <v>14309.163497634165</v>
      </c>
      <c r="F38" s="29">
        <f t="shared" si="0"/>
        <v>15679.201214751043</v>
      </c>
    </row>
    <row r="39" spans="1:6" ht="19.5" thickBot="1" x14ac:dyDescent="0.35">
      <c r="A39" s="26" t="s">
        <v>144</v>
      </c>
      <c r="B39" s="27">
        <v>0.47187959924984824</v>
      </c>
      <c r="C39" s="27">
        <v>0.47641872843601701</v>
      </c>
      <c r="D39" s="27">
        <v>0.48387927909987055</v>
      </c>
      <c r="E39" s="27">
        <v>0.59995486438945111</v>
      </c>
      <c r="F39" s="27">
        <f>F38/F12</f>
        <v>0.59346628518685085</v>
      </c>
    </row>
    <row r="40" spans="1:6" ht="16.5" thickTop="1" x14ac:dyDescent="0.25">
      <c r="A40" s="76" t="s">
        <v>216</v>
      </c>
    </row>
    <row r="43" spans="1:6" x14ac:dyDescent="0.25">
      <c r="A43" s="31"/>
    </row>
  </sheetData>
  <mergeCells count="3">
    <mergeCell ref="A3:F4"/>
    <mergeCell ref="A33:F34"/>
    <mergeCell ref="A1:F1"/>
  </mergeCells>
  <pageMargins left="1.37" right="0.7" top="0.28999999999999998" bottom="0.32" header="0.3" footer="0.3"/>
  <pageSetup scale="7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557CA-9F37-49D1-8FEE-202EEECB0575}">
  <sheetPr codeName="Sheet20">
    <tabColor rgb="FF00B0F0"/>
  </sheetPr>
  <dimension ref="A1:Q12"/>
  <sheetViews>
    <sheetView zoomScale="80" zoomScaleNormal="80" zoomScaleSheetLayoutView="70" workbookViewId="0">
      <selection sqref="A1:N1"/>
    </sheetView>
  </sheetViews>
  <sheetFormatPr defaultColWidth="11.42578125" defaultRowHeight="15" x14ac:dyDescent="0.25"/>
  <cols>
    <col min="1" max="1" width="29" customWidth="1"/>
    <col min="2" max="3" width="12.7109375" hidden="1" customWidth="1"/>
    <col min="4" max="4" width="13.7109375" hidden="1" customWidth="1"/>
    <col min="5" max="5" width="12.42578125" hidden="1" customWidth="1"/>
    <col min="6" max="6" width="13.7109375" hidden="1" customWidth="1"/>
    <col min="7" max="7" width="12.28515625" hidden="1" customWidth="1"/>
    <col min="8" max="8" width="13" hidden="1" customWidth="1"/>
    <col min="9" max="9" width="14.5703125" hidden="1" customWidth="1"/>
    <col min="10" max="10" width="15.5703125" hidden="1" customWidth="1"/>
    <col min="11" max="11" width="13.140625" hidden="1" customWidth="1"/>
    <col min="12" max="12" width="15.42578125" hidden="1" customWidth="1"/>
    <col min="13" max="13" width="14.7109375" hidden="1" customWidth="1"/>
    <col min="14" max="14" width="19.7109375" customWidth="1"/>
  </cols>
  <sheetData>
    <row r="1" spans="1:17" x14ac:dyDescent="0.25">
      <c r="A1" s="165"/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3" spans="1:17" ht="48.75" customHeight="1" x14ac:dyDescent="0.25"/>
    <row r="4" spans="1:17" ht="19.149999999999999" customHeight="1" x14ac:dyDescent="0.35">
      <c r="A4" s="166" t="s">
        <v>208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</row>
    <row r="5" spans="1:17" ht="19.149999999999999" customHeight="1" x14ac:dyDescent="0.25">
      <c r="A5" s="167" t="s">
        <v>39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1:17" ht="21" customHeight="1" x14ac:dyDescent="0.25">
      <c r="A6" s="168" t="s">
        <v>220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</row>
    <row r="7" spans="1:17" x14ac:dyDescent="0.25">
      <c r="A7" s="48" t="s">
        <v>161</v>
      </c>
      <c r="B7" s="48" t="s">
        <v>162</v>
      </c>
      <c r="C7" s="48" t="s">
        <v>163</v>
      </c>
      <c r="D7" s="48" t="s">
        <v>164</v>
      </c>
      <c r="E7" s="48" t="s">
        <v>165</v>
      </c>
      <c r="F7" s="48" t="s">
        <v>166</v>
      </c>
      <c r="G7" s="48" t="s">
        <v>167</v>
      </c>
      <c r="H7" s="48" t="s">
        <v>168</v>
      </c>
      <c r="I7" s="48" t="s">
        <v>169</v>
      </c>
      <c r="J7" s="48" t="s">
        <v>170</v>
      </c>
      <c r="K7" s="48" t="s">
        <v>171</v>
      </c>
      <c r="L7" s="48" t="s">
        <v>172</v>
      </c>
      <c r="M7" s="48" t="s">
        <v>173</v>
      </c>
      <c r="N7" s="48" t="s">
        <v>55</v>
      </c>
    </row>
    <row r="8" spans="1:17" s="51" customFormat="1" ht="25.15" customHeight="1" x14ac:dyDescent="0.25">
      <c r="A8" s="49" t="s">
        <v>142</v>
      </c>
      <c r="B8" s="50">
        <f>+'19. Progr. Mensual DEm'!B36</f>
        <v>1021.581163124</v>
      </c>
      <c r="C8" s="50">
        <f>+'19. Progr. Mensual DEm'!C36</f>
        <v>770.69529656300006</v>
      </c>
      <c r="D8" s="50">
        <f>+'19. Progr. Mensual DEm'!D36</f>
        <v>5020.2230133759995</v>
      </c>
      <c r="E8" s="50">
        <f>+'19. Progr. Mensual DEm'!E36</f>
        <v>643.16848468399996</v>
      </c>
      <c r="F8" s="50">
        <f>+'19. Progr. Mensual DEm'!F36</f>
        <v>1133.7518737330001</v>
      </c>
      <c r="G8" s="50">
        <f>+'19. Progr. Mensual DEm'!G36</f>
        <v>1796.1409511329998</v>
      </c>
      <c r="H8" s="50">
        <f>+'19. Progr. Mensual DEm'!H36</f>
        <v>1010.46703593</v>
      </c>
      <c r="I8" s="50">
        <f>+'19. Progr. Mensual DEm'!I36</f>
        <v>783.40864953900007</v>
      </c>
      <c r="J8" s="50">
        <f>+'19. Progr. Mensual DEm'!J36</f>
        <v>794.72204746499995</v>
      </c>
      <c r="K8" s="50">
        <f>+'19. Progr. Mensual DEm'!K36</f>
        <v>670.48502459200006</v>
      </c>
      <c r="L8" s="50">
        <f>+'19. Progr. Mensual DEm'!L36</f>
        <v>1120.2775825610001</v>
      </c>
      <c r="M8" s="50">
        <f>+'19. Progr. Mensual DEm'!M36</f>
        <v>1791.836296597</v>
      </c>
      <c r="N8" s="50">
        <f>SUM(B8:M8)</f>
        <v>16556.757419297002</v>
      </c>
      <c r="O8" s="68"/>
      <c r="P8" s="69"/>
    </row>
    <row r="9" spans="1:17" s="51" customFormat="1" ht="25.15" customHeight="1" x14ac:dyDescent="0.25">
      <c r="A9" s="49" t="s">
        <v>143</v>
      </c>
      <c r="B9" s="50">
        <f>+'20.Progr. Mensual DIm'!B17</f>
        <v>260.91051335100002</v>
      </c>
      <c r="C9" s="50">
        <f>+'20.Progr. Mensual DIm'!C17</f>
        <v>2694.4478860519998</v>
      </c>
      <c r="D9" s="50">
        <f>+'20.Progr. Mensual DIm'!D17</f>
        <v>9524.7490316179992</v>
      </c>
      <c r="E9" s="50">
        <f>+'20.Progr. Mensual DIm'!E17</f>
        <v>263.77988898500001</v>
      </c>
      <c r="F9" s="50">
        <f>+'20.Progr. Mensual DIm'!F17</f>
        <v>7356.1113291369975</v>
      </c>
      <c r="G9" s="50">
        <f>+'20.Progr. Mensual DIm'!G17</f>
        <v>1100.5314975869999</v>
      </c>
      <c r="H9" s="50">
        <f>+'20.Progr. Mensual DIm'!H17</f>
        <v>98.958190190999986</v>
      </c>
      <c r="I9" s="50">
        <f>+'20.Progr. Mensual DIm'!I17</f>
        <v>1898.4068237380004</v>
      </c>
      <c r="J9" s="50">
        <f>+'20.Progr. Mensual DIm'!J17</f>
        <v>124.330367825</v>
      </c>
      <c r="K9" s="50">
        <f>+'20.Progr. Mensual DIm'!K17</f>
        <v>137.385787389</v>
      </c>
      <c r="L9" s="50">
        <f>+'20.Progr. Mensual DIm'!L17</f>
        <v>4161.8421726909992</v>
      </c>
      <c r="M9" s="50">
        <f>+'20.Progr. Mensual DIm'!M17</f>
        <v>5941.489657574999</v>
      </c>
      <c r="N9" s="50">
        <f t="shared" ref="N9:N10" si="0">SUM(B9:M9)</f>
        <v>33562.94314613899</v>
      </c>
      <c r="O9" s="68"/>
      <c r="P9" s="69"/>
      <c r="Q9" s="69"/>
    </row>
    <row r="10" spans="1:17" s="51" customFormat="1" ht="25.15" customHeight="1" x14ac:dyDescent="0.25">
      <c r="A10" s="49" t="s">
        <v>174</v>
      </c>
      <c r="B10" s="50">
        <f>+'21.Progr. Mensual Aliviosm'!B25</f>
        <v>496.83339093299998</v>
      </c>
      <c r="C10" s="50">
        <f>+'21.Progr. Mensual Aliviosm'!C25</f>
        <v>202.75586004000002</v>
      </c>
      <c r="D10" s="50">
        <f>+'21.Progr. Mensual Aliviosm'!D25</f>
        <v>156.75040408800001</v>
      </c>
      <c r="E10" s="50">
        <f>+'21.Progr. Mensual Aliviosm'!E25</f>
        <v>110.96493824600002</v>
      </c>
      <c r="F10" s="50">
        <f>+'21.Progr. Mensual Aliviosm'!F25</f>
        <v>149.831287863</v>
      </c>
      <c r="G10" s="50">
        <f>+'21.Progr. Mensual Aliviosm'!G25</f>
        <v>115.45488470799999</v>
      </c>
      <c r="H10" s="50">
        <f>+'21.Progr. Mensual Aliviosm'!H25</f>
        <v>495.32809372500003</v>
      </c>
      <c r="I10" s="50">
        <f>+'21.Progr. Mensual Aliviosm'!I25</f>
        <v>201.13056886000001</v>
      </c>
      <c r="J10" s="50">
        <f>+'21.Progr. Mensual Aliviosm'!J25</f>
        <v>156.75011346300002</v>
      </c>
      <c r="K10" s="50">
        <f>+'21.Progr. Mensual Aliviosm'!K25</f>
        <v>112.28806449</v>
      </c>
      <c r="L10" s="50">
        <f>+'21.Progr. Mensual Aliviosm'!L25</f>
        <v>149.30696003100002</v>
      </c>
      <c r="M10" s="50">
        <f>+'21.Progr. Mensual Aliviosm'!M25</f>
        <v>114.83952892400001</v>
      </c>
      <c r="N10" s="50">
        <f t="shared" si="0"/>
        <v>2462.2340953710004</v>
      </c>
    </row>
    <row r="11" spans="1:17" s="51" customFormat="1" ht="21.75" customHeight="1" x14ac:dyDescent="0.25">
      <c r="A11" s="52" t="s">
        <v>55</v>
      </c>
      <c r="B11" s="53">
        <f>SUM(B8:B10)</f>
        <v>1779.325067408</v>
      </c>
      <c r="C11" s="53">
        <f t="shared" ref="C11:N11" si="1">SUM(C8:C10)</f>
        <v>3667.8990426549999</v>
      </c>
      <c r="D11" s="53">
        <f t="shared" si="1"/>
        <v>14701.722449081999</v>
      </c>
      <c r="E11" s="53">
        <f t="shared" si="1"/>
        <v>1017.9133119149999</v>
      </c>
      <c r="F11" s="53">
        <f t="shared" si="1"/>
        <v>8639.694490732998</v>
      </c>
      <c r="G11" s="53">
        <f t="shared" si="1"/>
        <v>3012.1273334279999</v>
      </c>
      <c r="H11" s="53">
        <f t="shared" si="1"/>
        <v>1604.7533198460001</v>
      </c>
      <c r="I11" s="53">
        <f t="shared" si="1"/>
        <v>2882.9460421370004</v>
      </c>
      <c r="J11" s="53">
        <f t="shared" si="1"/>
        <v>1075.8025287529999</v>
      </c>
      <c r="K11" s="53">
        <f t="shared" si="1"/>
        <v>920.1588764710001</v>
      </c>
      <c r="L11" s="53">
        <f t="shared" si="1"/>
        <v>5431.4267152829989</v>
      </c>
      <c r="M11" s="53">
        <f t="shared" si="1"/>
        <v>7848.1654830959988</v>
      </c>
      <c r="N11" s="53">
        <f t="shared" si="1"/>
        <v>52581.934660806997</v>
      </c>
    </row>
    <row r="12" spans="1:17" x14ac:dyDescent="0.25">
      <c r="A12" s="79" t="s">
        <v>194</v>
      </c>
      <c r="B12" s="80">
        <v>24.081299999999999</v>
      </c>
    </row>
  </sheetData>
  <mergeCells count="4">
    <mergeCell ref="A1:N1"/>
    <mergeCell ref="A4:N4"/>
    <mergeCell ref="A5:N5"/>
    <mergeCell ref="A6:N6"/>
  </mergeCells>
  <pageMargins left="0.25" right="0.25" top="0.75" bottom="0.75" header="0.3" footer="0.3"/>
  <pageSetup scale="64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EE0E-61CD-4B62-B90C-618CCFBF5428}">
  <sheetPr codeName="Sheet21">
    <tabColor rgb="FF00B0F0"/>
  </sheetPr>
  <dimension ref="A1:P37"/>
  <sheetViews>
    <sheetView zoomScale="86" zoomScaleNormal="70" workbookViewId="0">
      <selection sqref="A1:N1"/>
    </sheetView>
  </sheetViews>
  <sheetFormatPr defaultColWidth="11.42578125" defaultRowHeight="15" x14ac:dyDescent="0.25"/>
  <cols>
    <col min="1" max="1" width="26" customWidth="1"/>
    <col min="2" max="3" width="12.7109375" customWidth="1"/>
    <col min="4" max="4" width="13.7109375" customWidth="1"/>
    <col min="5" max="5" width="12.42578125" customWidth="1"/>
    <col min="6" max="6" width="13.7109375" customWidth="1"/>
    <col min="7" max="7" width="12.28515625" customWidth="1"/>
    <col min="8" max="8" width="13" customWidth="1"/>
    <col min="9" max="9" width="14.5703125" customWidth="1"/>
    <col min="10" max="10" width="15.5703125" customWidth="1"/>
    <col min="11" max="11" width="13.140625" customWidth="1"/>
    <col min="12" max="12" width="15.42578125" customWidth="1"/>
    <col min="13" max="13" width="14.7109375" customWidth="1"/>
    <col min="14" max="14" width="15.28515625" customWidth="1"/>
    <col min="15" max="15" width="20.28515625" bestFit="1" customWidth="1"/>
  </cols>
  <sheetData>
    <row r="1" spans="1:16" x14ac:dyDescent="0.25">
      <c r="A1" s="165"/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3" spans="1:16" ht="48.75" customHeight="1" x14ac:dyDescent="0.25"/>
    <row r="4" spans="1:16" ht="19.149999999999999" customHeight="1" x14ac:dyDescent="0.35">
      <c r="A4" s="166" t="s">
        <v>207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</row>
    <row r="5" spans="1:16" x14ac:dyDescent="0.25">
      <c r="A5" s="167" t="s">
        <v>39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1:16" ht="19.899999999999999" customHeight="1" x14ac:dyDescent="0.25">
      <c r="A6" s="168" t="s">
        <v>220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</row>
    <row r="7" spans="1:16" x14ac:dyDescent="0.25">
      <c r="A7" s="48" t="s">
        <v>161</v>
      </c>
      <c r="B7" s="48" t="s">
        <v>162</v>
      </c>
      <c r="C7" s="48" t="s">
        <v>163</v>
      </c>
      <c r="D7" s="48" t="s">
        <v>164</v>
      </c>
      <c r="E7" s="48" t="s">
        <v>165</v>
      </c>
      <c r="F7" s="48" t="s">
        <v>166</v>
      </c>
      <c r="G7" s="48" t="s">
        <v>167</v>
      </c>
      <c r="H7" s="48" t="s">
        <v>168</v>
      </c>
      <c r="I7" s="48" t="s">
        <v>169</v>
      </c>
      <c r="J7" s="48" t="s">
        <v>170</v>
      </c>
      <c r="K7" s="48" t="s">
        <v>171</v>
      </c>
      <c r="L7" s="48" t="s">
        <v>172</v>
      </c>
      <c r="M7" s="48" t="s">
        <v>173</v>
      </c>
      <c r="N7" s="48" t="s">
        <v>55</v>
      </c>
    </row>
    <row r="8" spans="1:16" x14ac:dyDescent="0.25">
      <c r="A8" s="54" t="s">
        <v>104</v>
      </c>
      <c r="B8" s="55">
        <f>SUM(B9:B14)</f>
        <v>372.94727334100003</v>
      </c>
      <c r="C8" s="55">
        <f t="shared" ref="C8:M8" si="0">SUM(C9:C14)</f>
        <v>601.66150055100002</v>
      </c>
      <c r="D8" s="55">
        <f t="shared" si="0"/>
        <v>461.24996286900006</v>
      </c>
      <c r="E8" s="55">
        <f t="shared" si="0"/>
        <v>589.45919654099998</v>
      </c>
      <c r="F8" s="55">
        <f t="shared" si="0"/>
        <v>1010.3713309710001</v>
      </c>
      <c r="G8" s="55">
        <f t="shared" si="0"/>
        <v>1099.790513463</v>
      </c>
      <c r="H8" s="55">
        <f t="shared" si="0"/>
        <v>366.867969743</v>
      </c>
      <c r="I8" s="55">
        <f t="shared" si="0"/>
        <v>598.27076095300004</v>
      </c>
      <c r="J8" s="55">
        <f t="shared" si="0"/>
        <v>455.70716067500001</v>
      </c>
      <c r="K8" s="55">
        <f t="shared" si="0"/>
        <v>618.17894544199999</v>
      </c>
      <c r="L8" s="55">
        <f t="shared" si="0"/>
        <v>1001.2821709150001</v>
      </c>
      <c r="M8" s="55">
        <f t="shared" si="0"/>
        <v>1090.9723909059999</v>
      </c>
      <c r="N8" s="55">
        <f>SUM(B8:M8)</f>
        <v>8266.7591763700002</v>
      </c>
    </row>
    <row r="9" spans="1:16" ht="19.149999999999999" customHeight="1" x14ac:dyDescent="0.25">
      <c r="A9" s="17" t="s">
        <v>81</v>
      </c>
      <c r="B9" s="56">
        <v>116.391881145</v>
      </c>
      <c r="C9" s="56">
        <v>144.95822030199997</v>
      </c>
      <c r="D9" s="56">
        <v>119.281985636</v>
      </c>
      <c r="E9" s="56">
        <v>318.49368641199999</v>
      </c>
      <c r="F9" s="56">
        <v>217.585215226</v>
      </c>
      <c r="G9" s="56">
        <v>487.54570623400002</v>
      </c>
      <c r="H9" s="56">
        <v>115.16094409999999</v>
      </c>
      <c r="I9" s="56">
        <v>147.25935654599999</v>
      </c>
      <c r="J9" s="56">
        <v>119.11378243999999</v>
      </c>
      <c r="K9" s="56">
        <v>316.61856197600002</v>
      </c>
      <c r="L9" s="56">
        <v>217.387934395</v>
      </c>
      <c r="M9" s="56">
        <v>484.11434813800003</v>
      </c>
      <c r="N9" s="56">
        <f t="shared" ref="N9:N35" si="1">SUM(B9:M9)</f>
        <v>2803.9116225499997</v>
      </c>
      <c r="O9" s="37"/>
      <c r="P9" s="4"/>
    </row>
    <row r="10" spans="1:16" ht="19.149999999999999" customHeight="1" x14ac:dyDescent="0.25">
      <c r="A10" s="17" t="s">
        <v>80</v>
      </c>
      <c r="B10" s="56">
        <v>223.52570326599999</v>
      </c>
      <c r="C10" s="56">
        <v>187.42859828600001</v>
      </c>
      <c r="D10" s="56">
        <v>104.81600519300001</v>
      </c>
      <c r="E10" s="56">
        <v>109.654686285</v>
      </c>
      <c r="F10" s="56">
        <v>592.07941543700008</v>
      </c>
      <c r="G10" s="56">
        <v>368.22989527100003</v>
      </c>
      <c r="H10" s="56">
        <v>218.78499022999998</v>
      </c>
      <c r="I10" s="56">
        <v>183.27287056999998</v>
      </c>
      <c r="J10" s="56">
        <v>100.29349267399999</v>
      </c>
      <c r="K10" s="56">
        <v>124.56555995000001</v>
      </c>
      <c r="L10" s="56">
        <v>584.08971966600006</v>
      </c>
      <c r="M10" s="56">
        <v>363.93944057099998</v>
      </c>
      <c r="N10" s="56">
        <f t="shared" si="1"/>
        <v>3160.6803773990005</v>
      </c>
      <c r="O10" s="37"/>
      <c r="P10" s="4"/>
    </row>
    <row r="11" spans="1:16" ht="19.149999999999999" customHeight="1" x14ac:dyDescent="0.25">
      <c r="A11" s="17" t="s">
        <v>83</v>
      </c>
      <c r="B11" s="56">
        <v>33.029688929999999</v>
      </c>
      <c r="C11" s="56">
        <v>207.308464015</v>
      </c>
      <c r="D11" s="56">
        <v>224.90572889199998</v>
      </c>
      <c r="E11" s="56">
        <v>137.508837156</v>
      </c>
      <c r="F11" s="56">
        <v>177.67141549000002</v>
      </c>
      <c r="G11" s="56">
        <v>213.84773850099998</v>
      </c>
      <c r="H11" s="56">
        <v>32.922035412999996</v>
      </c>
      <c r="I11" s="56">
        <v>206.02097073100001</v>
      </c>
      <c r="J11" s="56">
        <v>224.09895235499999</v>
      </c>
      <c r="K11" s="56">
        <v>152.34066007199999</v>
      </c>
      <c r="L11" s="56">
        <v>177.01664214799999</v>
      </c>
      <c r="M11" s="56">
        <v>213.104716873</v>
      </c>
      <c r="N11" s="56">
        <f t="shared" si="1"/>
        <v>1999.7758505759998</v>
      </c>
      <c r="P11" s="4"/>
    </row>
    <row r="12" spans="1:16" ht="19.149999999999999" customHeight="1" x14ac:dyDescent="0.25">
      <c r="A12" s="17" t="s">
        <v>82</v>
      </c>
      <c r="B12" s="56">
        <v>0</v>
      </c>
      <c r="C12" s="56">
        <v>44.237894942000004</v>
      </c>
      <c r="D12" s="56">
        <v>12.246243148</v>
      </c>
      <c r="E12" s="56">
        <v>0</v>
      </c>
      <c r="F12" s="56">
        <v>3.274099804</v>
      </c>
      <c r="G12" s="56">
        <v>0.56184816900000001</v>
      </c>
      <c r="H12" s="56">
        <v>0</v>
      </c>
      <c r="I12" s="56">
        <v>44.226915962</v>
      </c>
      <c r="J12" s="56">
        <v>12.200933206</v>
      </c>
      <c r="K12" s="56">
        <v>0</v>
      </c>
      <c r="L12" s="56">
        <v>3.2638253309999996</v>
      </c>
      <c r="M12" s="56">
        <v>0.56012295000000001</v>
      </c>
      <c r="N12" s="56">
        <f t="shared" si="1"/>
        <v>120.571883512</v>
      </c>
      <c r="P12" s="4"/>
    </row>
    <row r="13" spans="1:16" ht="19.149999999999999" customHeight="1" x14ac:dyDescent="0.25">
      <c r="A13" s="17" t="s">
        <v>85</v>
      </c>
      <c r="B13" s="56">
        <v>0</v>
      </c>
      <c r="C13" s="56">
        <v>17.728323006</v>
      </c>
      <c r="D13" s="56">
        <v>0</v>
      </c>
      <c r="E13" s="56">
        <v>6.8878722410000002</v>
      </c>
      <c r="F13" s="56">
        <v>19.761185013999999</v>
      </c>
      <c r="G13" s="56">
        <v>29.605325288</v>
      </c>
      <c r="H13" s="56">
        <v>0</v>
      </c>
      <c r="I13" s="56">
        <v>17.490647144</v>
      </c>
      <c r="J13" s="56">
        <v>0</v>
      </c>
      <c r="K13" s="56">
        <v>6.8540245630000003</v>
      </c>
      <c r="L13" s="56">
        <v>19.524049375000001</v>
      </c>
      <c r="M13" s="56">
        <v>29.253762374000001</v>
      </c>
      <c r="N13" s="56">
        <f t="shared" si="1"/>
        <v>147.105189005</v>
      </c>
      <c r="P13" s="4"/>
    </row>
    <row r="14" spans="1:16" ht="19.149999999999999" customHeight="1" x14ac:dyDescent="0.25">
      <c r="A14" s="17" t="s">
        <v>84</v>
      </c>
      <c r="B14" s="56">
        <v>0</v>
      </c>
      <c r="C14" s="56">
        <v>0</v>
      </c>
      <c r="D14" s="56">
        <v>0</v>
      </c>
      <c r="E14" s="56">
        <v>16.914114446999999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17.800138881000002</v>
      </c>
      <c r="L14" s="56">
        <v>0</v>
      </c>
      <c r="M14" s="56">
        <v>0</v>
      </c>
      <c r="N14" s="56">
        <f t="shared" si="1"/>
        <v>34.714253327999998</v>
      </c>
      <c r="P14" s="4"/>
    </row>
    <row r="15" spans="1:16" ht="15.6" customHeight="1" x14ac:dyDescent="0.25">
      <c r="A15" s="54" t="s">
        <v>86</v>
      </c>
      <c r="B15" s="55">
        <f>+B16</f>
        <v>532.70169739999994</v>
      </c>
      <c r="C15" s="55">
        <f t="shared" ref="C15:M15" si="2">+C16</f>
        <v>0</v>
      </c>
      <c r="D15" s="55">
        <f t="shared" si="2"/>
        <v>4514.1281256479997</v>
      </c>
      <c r="E15" s="55">
        <f t="shared" si="2"/>
        <v>0</v>
      </c>
      <c r="F15" s="55">
        <f t="shared" si="2"/>
        <v>0</v>
      </c>
      <c r="G15" s="55">
        <f t="shared" si="2"/>
        <v>410.97469739999997</v>
      </c>
      <c r="H15" s="55">
        <f t="shared" si="2"/>
        <v>532.55562499999996</v>
      </c>
      <c r="I15" s="55">
        <f t="shared" si="2"/>
        <v>0</v>
      </c>
      <c r="J15" s="55">
        <f t="shared" si="2"/>
        <v>304.3175</v>
      </c>
      <c r="K15" s="55">
        <f t="shared" si="2"/>
        <v>0</v>
      </c>
      <c r="L15" s="55">
        <f t="shared" si="2"/>
        <v>0</v>
      </c>
      <c r="M15" s="55">
        <f t="shared" si="2"/>
        <v>410.82862499999999</v>
      </c>
      <c r="N15" s="55">
        <f t="shared" si="1"/>
        <v>6705.5062704479997</v>
      </c>
      <c r="P15" s="4"/>
    </row>
    <row r="16" spans="1:16" ht="20.45" customHeight="1" x14ac:dyDescent="0.25">
      <c r="A16" s="17" t="s">
        <v>87</v>
      </c>
      <c r="B16" s="56">
        <v>532.70169739999994</v>
      </c>
      <c r="C16" s="56">
        <v>0</v>
      </c>
      <c r="D16" s="56">
        <v>4514.1281256479997</v>
      </c>
      <c r="E16" s="56">
        <v>0</v>
      </c>
      <c r="F16" s="56">
        <v>0</v>
      </c>
      <c r="G16" s="56">
        <v>410.97469739999997</v>
      </c>
      <c r="H16" s="56">
        <v>532.55562499999996</v>
      </c>
      <c r="I16" s="56">
        <v>0</v>
      </c>
      <c r="J16" s="56">
        <v>304.3175</v>
      </c>
      <c r="K16" s="56">
        <v>0</v>
      </c>
      <c r="L16" s="56">
        <v>0</v>
      </c>
      <c r="M16" s="56">
        <v>410.82862499999999</v>
      </c>
      <c r="N16" s="56">
        <f t="shared" si="1"/>
        <v>6705.5062704479997</v>
      </c>
      <c r="P16" s="4"/>
    </row>
    <row r="17" spans="1:16" x14ac:dyDescent="0.25">
      <c r="A17" s="54" t="s">
        <v>88</v>
      </c>
      <c r="B17" s="55">
        <f>SUM(B18:B28)</f>
        <v>74.384423716000001</v>
      </c>
      <c r="C17" s="55">
        <f t="shared" ref="C17:M17" si="3">SUM(C18:C28)</f>
        <v>12.556994251999999</v>
      </c>
      <c r="D17" s="55">
        <f t="shared" si="3"/>
        <v>30.624154693000001</v>
      </c>
      <c r="E17" s="55">
        <f t="shared" si="3"/>
        <v>45.297214707999998</v>
      </c>
      <c r="F17" s="55">
        <f t="shared" si="3"/>
        <v>105.71894973400001</v>
      </c>
      <c r="G17" s="55">
        <f t="shared" si="3"/>
        <v>149.72922847199999</v>
      </c>
      <c r="H17" s="55">
        <f t="shared" si="3"/>
        <v>69.65977853199999</v>
      </c>
      <c r="I17" s="55">
        <f t="shared" si="3"/>
        <v>21.272606945000003</v>
      </c>
      <c r="J17" s="55">
        <f t="shared" si="3"/>
        <v>21.807032629000002</v>
      </c>
      <c r="K17" s="55">
        <f t="shared" si="3"/>
        <v>44.0899103</v>
      </c>
      <c r="L17" s="55">
        <f t="shared" si="3"/>
        <v>101.33381861800001</v>
      </c>
      <c r="M17" s="55">
        <f t="shared" si="3"/>
        <v>143.352853119</v>
      </c>
      <c r="N17" s="55">
        <f t="shared" si="1"/>
        <v>819.826965718</v>
      </c>
      <c r="P17" s="4"/>
    </row>
    <row r="18" spans="1:16" ht="17.45" customHeight="1" x14ac:dyDescent="0.25">
      <c r="A18" s="17" t="s">
        <v>89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27.683762975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27.441830562</v>
      </c>
      <c r="N18" s="56">
        <f t="shared" si="1"/>
        <v>55.125593537</v>
      </c>
      <c r="O18" s="4"/>
      <c r="P18" s="4"/>
    </row>
    <row r="19" spans="1:16" ht="17.45" customHeight="1" x14ac:dyDescent="0.25">
      <c r="A19" s="17" t="s">
        <v>129</v>
      </c>
      <c r="B19" s="56">
        <v>10.955735394</v>
      </c>
      <c r="C19" s="56">
        <v>0</v>
      </c>
      <c r="D19" s="56">
        <v>0.21496542800000001</v>
      </c>
      <c r="E19" s="56">
        <v>0</v>
      </c>
      <c r="F19" s="56">
        <v>0.63171613900000001</v>
      </c>
      <c r="G19" s="56">
        <v>0</v>
      </c>
      <c r="H19" s="56">
        <v>10.945630146999999</v>
      </c>
      <c r="I19" s="56">
        <v>0</v>
      </c>
      <c r="J19" s="56">
        <v>0.21475903400000002</v>
      </c>
      <c r="K19" s="56">
        <v>0</v>
      </c>
      <c r="L19" s="56">
        <v>0.63171613900000001</v>
      </c>
      <c r="M19" s="56">
        <v>0</v>
      </c>
      <c r="N19" s="56">
        <f t="shared" si="1"/>
        <v>23.594522281</v>
      </c>
      <c r="O19" s="37"/>
      <c r="P19" s="4"/>
    </row>
    <row r="20" spans="1:16" ht="17.45" customHeight="1" x14ac:dyDescent="0.25">
      <c r="A20" s="17" t="s">
        <v>97</v>
      </c>
      <c r="B20" s="56">
        <v>10.237698636999999</v>
      </c>
      <c r="C20" s="56">
        <v>12.55337636</v>
      </c>
      <c r="D20" s="56">
        <v>8.6846232830000005</v>
      </c>
      <c r="E20" s="56">
        <v>10.583588829</v>
      </c>
      <c r="F20" s="56">
        <v>10.75273872</v>
      </c>
      <c r="G20" s="56">
        <v>18.989024908000001</v>
      </c>
      <c r="H20" s="56">
        <v>6.0647276330000004</v>
      </c>
      <c r="I20" s="56">
        <v>20.939434961</v>
      </c>
      <c r="J20" s="56">
        <v>0</v>
      </c>
      <c r="K20" s="56">
        <v>9.4966616659999996</v>
      </c>
      <c r="L20" s="56">
        <v>6.4264250499999998</v>
      </c>
      <c r="M20" s="56">
        <v>13.739847237999999</v>
      </c>
      <c r="N20" s="56">
        <f t="shared" si="1"/>
        <v>128.46814728500001</v>
      </c>
      <c r="P20" s="4"/>
    </row>
    <row r="21" spans="1:16" ht="17.45" customHeight="1" x14ac:dyDescent="0.25">
      <c r="A21" s="17" t="s">
        <v>92</v>
      </c>
      <c r="B21" s="56">
        <v>0</v>
      </c>
      <c r="C21" s="56">
        <v>0</v>
      </c>
      <c r="D21" s="56">
        <v>1.4706836759999999</v>
      </c>
      <c r="E21" s="56">
        <v>14.465878373999999</v>
      </c>
      <c r="F21" s="56">
        <v>0</v>
      </c>
      <c r="G21" s="56">
        <v>4.2793331519999995</v>
      </c>
      <c r="H21" s="56">
        <v>0</v>
      </c>
      <c r="I21" s="56">
        <v>0</v>
      </c>
      <c r="J21" s="56">
        <v>1.4651419960000001</v>
      </c>
      <c r="K21" s="56">
        <v>14.391590635</v>
      </c>
      <c r="L21" s="56">
        <v>0</v>
      </c>
      <c r="M21" s="56">
        <v>4.2470035660000001</v>
      </c>
      <c r="N21" s="56">
        <f t="shared" si="1"/>
        <v>40.319631399000002</v>
      </c>
      <c r="P21" s="4"/>
    </row>
    <row r="22" spans="1:16" ht="17.45" customHeight="1" x14ac:dyDescent="0.25">
      <c r="A22" s="17" t="s">
        <v>120</v>
      </c>
      <c r="B22" s="56">
        <v>0</v>
      </c>
      <c r="C22" s="56">
        <v>0</v>
      </c>
      <c r="D22" s="56">
        <v>0</v>
      </c>
      <c r="E22" s="56">
        <v>0.224529274</v>
      </c>
      <c r="F22" s="56">
        <v>0</v>
      </c>
      <c r="G22" s="56">
        <v>9.5778478230000008</v>
      </c>
      <c r="H22" s="56">
        <v>0</v>
      </c>
      <c r="I22" s="56">
        <v>0</v>
      </c>
      <c r="J22" s="56">
        <v>0</v>
      </c>
      <c r="K22" s="56">
        <v>0.178439768</v>
      </c>
      <c r="L22" s="56">
        <v>0</v>
      </c>
      <c r="M22" s="56">
        <v>14.140633589</v>
      </c>
      <c r="N22" s="56">
        <f t="shared" si="1"/>
        <v>24.121450454000001</v>
      </c>
      <c r="P22" s="4"/>
    </row>
    <row r="23" spans="1:16" ht="17.45" customHeight="1" x14ac:dyDescent="0.25">
      <c r="A23" s="17" t="s">
        <v>93</v>
      </c>
      <c r="B23" s="56">
        <v>0</v>
      </c>
      <c r="C23" s="56">
        <v>0</v>
      </c>
      <c r="D23" s="56">
        <v>14.512687998000001</v>
      </c>
      <c r="E23" s="56">
        <v>0</v>
      </c>
      <c r="F23" s="56">
        <v>8.1156936359999996</v>
      </c>
      <c r="G23" s="56">
        <v>18.368712513999998</v>
      </c>
      <c r="H23" s="56">
        <v>0</v>
      </c>
      <c r="I23" s="56">
        <v>0</v>
      </c>
      <c r="J23" s="56">
        <v>14.499577479000001</v>
      </c>
      <c r="K23" s="56">
        <v>0</v>
      </c>
      <c r="L23" s="56">
        <v>8.1092404680000012</v>
      </c>
      <c r="M23" s="56">
        <v>18.351435177000003</v>
      </c>
      <c r="N23" s="56">
        <f t="shared" si="1"/>
        <v>81.957347272000007</v>
      </c>
      <c r="P23" s="4"/>
    </row>
    <row r="24" spans="1:16" ht="17.45" customHeight="1" x14ac:dyDescent="0.25">
      <c r="A24" s="17" t="s">
        <v>96</v>
      </c>
      <c r="B24" s="56">
        <v>53.190989685000005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52.649420751999997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f t="shared" si="1"/>
        <v>105.840410437</v>
      </c>
      <c r="P24" s="4"/>
    </row>
    <row r="25" spans="1:16" ht="17.45" customHeight="1" x14ac:dyDescent="0.25">
      <c r="A25" s="17" t="s">
        <v>91</v>
      </c>
      <c r="B25" s="56">
        <v>0</v>
      </c>
      <c r="C25" s="56">
        <v>0</v>
      </c>
      <c r="D25" s="56">
        <v>2.102437825</v>
      </c>
      <c r="E25" s="56">
        <v>20.023218230999998</v>
      </c>
      <c r="F25" s="56">
        <v>0</v>
      </c>
      <c r="G25" s="56">
        <v>27.976719134</v>
      </c>
      <c r="H25" s="56">
        <v>0</v>
      </c>
      <c r="I25" s="56">
        <v>0.32952609100000002</v>
      </c>
      <c r="J25" s="56">
        <v>2.0187298189999998</v>
      </c>
      <c r="K25" s="56">
        <v>20.023218230999998</v>
      </c>
      <c r="L25" s="56">
        <v>0</v>
      </c>
      <c r="M25" s="56">
        <v>22.342814346000001</v>
      </c>
      <c r="N25" s="56">
        <f t="shared" si="1"/>
        <v>94.816663676999994</v>
      </c>
      <c r="P25" s="4"/>
    </row>
    <row r="26" spans="1:16" ht="17.45" customHeight="1" x14ac:dyDescent="0.25">
      <c r="A26" s="17" t="s">
        <v>94</v>
      </c>
      <c r="B26" s="56">
        <v>0</v>
      </c>
      <c r="C26" s="56">
        <v>0</v>
      </c>
      <c r="D26" s="56">
        <v>3.6387564829999999</v>
      </c>
      <c r="E26" s="56">
        <v>0</v>
      </c>
      <c r="F26" s="56">
        <v>3.7995055079999998</v>
      </c>
      <c r="G26" s="56">
        <v>0</v>
      </c>
      <c r="H26" s="56">
        <v>0</v>
      </c>
      <c r="I26" s="56">
        <v>0</v>
      </c>
      <c r="J26" s="56">
        <v>3.6088243009999998</v>
      </c>
      <c r="K26" s="56">
        <v>0</v>
      </c>
      <c r="L26" s="56">
        <v>3.7631902049999999</v>
      </c>
      <c r="M26" s="56">
        <v>0</v>
      </c>
      <c r="N26" s="56">
        <f t="shared" si="1"/>
        <v>14.810276497</v>
      </c>
      <c r="P26" s="4"/>
    </row>
    <row r="27" spans="1:16" ht="17.45" customHeight="1" x14ac:dyDescent="0.25">
      <c r="A27" s="17" t="s">
        <v>95</v>
      </c>
      <c r="B27" s="56">
        <v>0</v>
      </c>
      <c r="C27" s="56">
        <v>3.6178919999999997E-3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3.6458929999999999E-3</v>
      </c>
      <c r="J27" s="56">
        <v>0</v>
      </c>
      <c r="K27" s="56">
        <v>0</v>
      </c>
      <c r="L27" s="56">
        <v>0</v>
      </c>
      <c r="M27" s="56">
        <v>0</v>
      </c>
      <c r="N27" s="56">
        <f t="shared" si="1"/>
        <v>7.263785E-3</v>
      </c>
      <c r="P27" s="4"/>
    </row>
    <row r="28" spans="1:16" ht="17.45" customHeight="1" x14ac:dyDescent="0.25">
      <c r="A28" s="17" t="s">
        <v>90</v>
      </c>
      <c r="B28" s="56">
        <v>0</v>
      </c>
      <c r="C28" s="56">
        <v>0</v>
      </c>
      <c r="D28" s="56">
        <v>0</v>
      </c>
      <c r="E28" s="56">
        <v>0</v>
      </c>
      <c r="F28" s="56">
        <v>82.419295731000005</v>
      </c>
      <c r="G28" s="56">
        <v>42.853827965999997</v>
      </c>
      <c r="H28" s="56">
        <v>0</v>
      </c>
      <c r="I28" s="56">
        <v>0</v>
      </c>
      <c r="J28" s="56">
        <v>0</v>
      </c>
      <c r="K28" s="56">
        <v>0</v>
      </c>
      <c r="L28" s="56">
        <v>82.403246756000001</v>
      </c>
      <c r="M28" s="56">
        <v>43.089288641000003</v>
      </c>
      <c r="N28" s="56">
        <f t="shared" si="1"/>
        <v>250.765659094</v>
      </c>
      <c r="P28" s="4"/>
    </row>
    <row r="29" spans="1:16" s="51" customFormat="1" ht="30" x14ac:dyDescent="0.25">
      <c r="A29" s="57" t="s">
        <v>118</v>
      </c>
      <c r="B29" s="53">
        <f>SUM(B30:B35)</f>
        <v>41.547768667</v>
      </c>
      <c r="C29" s="53">
        <f t="shared" ref="C29:M29" si="4">SUM(C30:C35)</f>
        <v>156.47680176</v>
      </c>
      <c r="D29" s="53">
        <f t="shared" si="4"/>
        <v>14.220770165999999</v>
      </c>
      <c r="E29" s="53">
        <f t="shared" si="4"/>
        <v>8.4120734349999982</v>
      </c>
      <c r="F29" s="53">
        <f t="shared" si="4"/>
        <v>17.661593028000002</v>
      </c>
      <c r="G29" s="53">
        <f t="shared" si="4"/>
        <v>135.64651179800001</v>
      </c>
      <c r="H29" s="53">
        <f t="shared" si="4"/>
        <v>41.383662654999995</v>
      </c>
      <c r="I29" s="53">
        <f t="shared" si="4"/>
        <v>163.865281641</v>
      </c>
      <c r="J29" s="53">
        <f t="shared" si="4"/>
        <v>12.890354160999999</v>
      </c>
      <c r="K29" s="53">
        <f t="shared" si="4"/>
        <v>8.216168849999999</v>
      </c>
      <c r="L29" s="53">
        <f t="shared" si="4"/>
        <v>17.661593028000002</v>
      </c>
      <c r="M29" s="53">
        <f t="shared" si="4"/>
        <v>146.68242757199999</v>
      </c>
      <c r="N29" s="53">
        <f t="shared" si="1"/>
        <v>764.66500676100009</v>
      </c>
      <c r="P29" s="4"/>
    </row>
    <row r="30" spans="1:16" ht="16.149999999999999" customHeight="1" x14ac:dyDescent="0.25">
      <c r="A30" s="17" t="s">
        <v>98</v>
      </c>
      <c r="B30" s="56">
        <v>0</v>
      </c>
      <c r="C30" s="56">
        <v>0.95246508400000007</v>
      </c>
      <c r="D30" s="56">
        <v>1.2760573239999999</v>
      </c>
      <c r="E30" s="56">
        <v>0.19590458499999999</v>
      </c>
      <c r="F30" s="56">
        <v>0</v>
      </c>
      <c r="G30" s="56">
        <v>21.514095954999998</v>
      </c>
      <c r="H30" s="56">
        <v>0</v>
      </c>
      <c r="I30" s="56">
        <v>10.896417723999999</v>
      </c>
      <c r="J30" s="56">
        <v>1.2760573239999999</v>
      </c>
      <c r="K30" s="56">
        <v>0</v>
      </c>
      <c r="L30" s="56">
        <v>0</v>
      </c>
      <c r="M30" s="56">
        <v>34.020627384999997</v>
      </c>
      <c r="N30" s="56">
        <f t="shared" si="1"/>
        <v>70.131625380999992</v>
      </c>
      <c r="P30" s="4"/>
    </row>
    <row r="31" spans="1:16" ht="16.149999999999999" customHeight="1" x14ac:dyDescent="0.25">
      <c r="A31" s="17" t="s">
        <v>99</v>
      </c>
      <c r="B31" s="56">
        <v>0</v>
      </c>
      <c r="C31" s="56">
        <v>81.281352393000006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79.558108438999994</v>
      </c>
      <c r="J31" s="56">
        <v>0</v>
      </c>
      <c r="K31" s="56">
        <v>0</v>
      </c>
      <c r="L31" s="56">
        <v>0</v>
      </c>
      <c r="M31" s="56">
        <v>0</v>
      </c>
      <c r="N31" s="56">
        <f t="shared" si="1"/>
        <v>160.83946083199999</v>
      </c>
      <c r="P31" s="4"/>
    </row>
    <row r="32" spans="1:16" ht="16.149999999999999" customHeight="1" x14ac:dyDescent="0.25">
      <c r="A32" s="17" t="s">
        <v>100</v>
      </c>
      <c r="B32" s="56">
        <v>0</v>
      </c>
      <c r="C32" s="56">
        <v>66.244943898000002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65.412715093000003</v>
      </c>
      <c r="J32" s="56">
        <v>0</v>
      </c>
      <c r="K32" s="56">
        <v>0</v>
      </c>
      <c r="L32" s="56">
        <v>0</v>
      </c>
      <c r="M32" s="56">
        <v>0</v>
      </c>
      <c r="N32" s="56">
        <f t="shared" si="1"/>
        <v>131.65765899100001</v>
      </c>
      <c r="P32" s="4"/>
    </row>
    <row r="33" spans="1:16" ht="16.149999999999999" customHeight="1" x14ac:dyDescent="0.25">
      <c r="A33" s="17" t="s">
        <v>101</v>
      </c>
      <c r="B33" s="56">
        <v>0</v>
      </c>
      <c r="C33" s="56">
        <v>0</v>
      </c>
      <c r="D33" s="56">
        <v>0</v>
      </c>
      <c r="E33" s="56">
        <v>0</v>
      </c>
      <c r="F33" s="56">
        <v>0</v>
      </c>
      <c r="G33" s="56">
        <v>29.758192147999999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29.319298875999998</v>
      </c>
      <c r="N33" s="56">
        <f t="shared" si="1"/>
        <v>59.077491023999997</v>
      </c>
      <c r="P33" s="4"/>
    </row>
    <row r="34" spans="1:16" ht="16.149999999999999" customHeight="1" x14ac:dyDescent="0.25">
      <c r="A34" s="17" t="s">
        <v>102</v>
      </c>
      <c r="B34" s="56">
        <v>14.102306665999999</v>
      </c>
      <c r="C34" s="56">
        <v>0</v>
      </c>
      <c r="D34" s="56">
        <v>0</v>
      </c>
      <c r="E34" s="56">
        <v>0</v>
      </c>
      <c r="F34" s="56">
        <v>0</v>
      </c>
      <c r="G34" s="56">
        <v>68.866567236999998</v>
      </c>
      <c r="H34" s="56">
        <v>13.938200653999999</v>
      </c>
      <c r="I34" s="56">
        <v>0</v>
      </c>
      <c r="J34" s="56">
        <v>0</v>
      </c>
      <c r="K34" s="56">
        <v>0</v>
      </c>
      <c r="L34" s="56">
        <v>0</v>
      </c>
      <c r="M34" s="56">
        <v>67.958123018000009</v>
      </c>
      <c r="N34" s="56">
        <f t="shared" si="1"/>
        <v>164.86519757500002</v>
      </c>
      <c r="P34" s="4"/>
    </row>
    <row r="35" spans="1:16" ht="16.149999999999999" customHeight="1" x14ac:dyDescent="0.25">
      <c r="A35" s="17" t="s">
        <v>103</v>
      </c>
      <c r="B35" s="56">
        <v>27.445462000999999</v>
      </c>
      <c r="C35" s="56">
        <v>7.9980403849999995</v>
      </c>
      <c r="D35" s="56">
        <v>12.944712841999999</v>
      </c>
      <c r="E35" s="56">
        <v>8.216168849999999</v>
      </c>
      <c r="F35" s="56">
        <v>17.661593028000002</v>
      </c>
      <c r="G35" s="56">
        <v>15.507656458000001</v>
      </c>
      <c r="H35" s="56">
        <v>27.445462000999999</v>
      </c>
      <c r="I35" s="56">
        <v>7.9980403849999995</v>
      </c>
      <c r="J35" s="56">
        <v>11.614296836999999</v>
      </c>
      <c r="K35" s="56">
        <v>8.216168849999999</v>
      </c>
      <c r="L35" s="56">
        <v>17.661593028000002</v>
      </c>
      <c r="M35" s="56">
        <v>15.384378292999999</v>
      </c>
      <c r="N35" s="56">
        <f t="shared" si="1"/>
        <v>178.09357295799998</v>
      </c>
      <c r="P35" s="4"/>
    </row>
    <row r="36" spans="1:16" x14ac:dyDescent="0.25">
      <c r="A36" s="54" t="s">
        <v>55</v>
      </c>
      <c r="B36" s="55">
        <f t="shared" ref="B36:M36" si="5">+B8+B15+B17+B29</f>
        <v>1021.581163124</v>
      </c>
      <c r="C36" s="55">
        <f t="shared" si="5"/>
        <v>770.69529656300006</v>
      </c>
      <c r="D36" s="55">
        <f t="shared" si="5"/>
        <v>5020.2230133759995</v>
      </c>
      <c r="E36" s="55">
        <f t="shared" si="5"/>
        <v>643.16848468399996</v>
      </c>
      <c r="F36" s="55">
        <f t="shared" si="5"/>
        <v>1133.7518737330001</v>
      </c>
      <c r="G36" s="55">
        <f t="shared" si="5"/>
        <v>1796.1409511329998</v>
      </c>
      <c r="H36" s="55">
        <f t="shared" si="5"/>
        <v>1010.46703593</v>
      </c>
      <c r="I36" s="55">
        <f t="shared" si="5"/>
        <v>783.40864953900007</v>
      </c>
      <c r="J36" s="55">
        <f t="shared" si="5"/>
        <v>794.72204746499995</v>
      </c>
      <c r="K36" s="55">
        <f t="shared" si="5"/>
        <v>670.48502459200006</v>
      </c>
      <c r="L36" s="55">
        <f t="shared" si="5"/>
        <v>1120.2775825610001</v>
      </c>
      <c r="M36" s="55">
        <f t="shared" si="5"/>
        <v>1791.836296597</v>
      </c>
      <c r="N36" s="55">
        <f>SUM(B36:M36)</f>
        <v>16556.757419297002</v>
      </c>
      <c r="P36" s="4"/>
    </row>
    <row r="37" spans="1:16" x14ac:dyDescent="0.25">
      <c r="A37" s="81" t="s">
        <v>217</v>
      </c>
    </row>
  </sheetData>
  <mergeCells count="4">
    <mergeCell ref="A1:N1"/>
    <mergeCell ref="A4:N4"/>
    <mergeCell ref="A5:N5"/>
    <mergeCell ref="A6:N6"/>
  </mergeCells>
  <pageMargins left="0.25" right="0.25" top="0.75" bottom="0.75" header="0.3" footer="0.3"/>
  <pageSetup scale="65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42C5-2E00-4FF9-9C71-2A92C62620D4}">
  <sheetPr codeName="Sheet22">
    <tabColor rgb="FF00B0F0"/>
  </sheetPr>
  <dimension ref="A1:N20"/>
  <sheetViews>
    <sheetView zoomScaleNormal="100" zoomScaleSheetLayoutView="85" workbookViewId="0">
      <selection activeCell="N20" sqref="N20"/>
    </sheetView>
  </sheetViews>
  <sheetFormatPr defaultColWidth="11.42578125" defaultRowHeight="15" x14ac:dyDescent="0.25"/>
  <cols>
    <col min="1" max="1" width="39.85546875" bestFit="1" customWidth="1"/>
    <col min="2" max="9" width="9.7109375" customWidth="1"/>
    <col min="10" max="10" width="10.28515625" customWidth="1"/>
    <col min="11" max="11" width="9.7109375" customWidth="1"/>
    <col min="12" max="12" width="10.28515625" customWidth="1"/>
    <col min="13" max="13" width="9.7109375" customWidth="1"/>
    <col min="14" max="14" width="12.7109375" customWidth="1"/>
  </cols>
  <sheetData>
    <row r="1" spans="1:14" x14ac:dyDescent="0.25">
      <c r="A1" s="165"/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3" spans="1:14" ht="48.75" customHeight="1" x14ac:dyDescent="0.25"/>
    <row r="4" spans="1:14" ht="19.149999999999999" customHeight="1" x14ac:dyDescent="0.35">
      <c r="A4" s="166" t="s">
        <v>206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</row>
    <row r="5" spans="1:14" x14ac:dyDescent="0.25">
      <c r="A5" s="167" t="s">
        <v>39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1:14" ht="17.45" customHeight="1" x14ac:dyDescent="0.25">
      <c r="A6" s="168" t="s">
        <v>220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</row>
    <row r="7" spans="1:14" x14ac:dyDescent="0.25">
      <c r="A7" s="48" t="s">
        <v>161</v>
      </c>
      <c r="B7" s="48" t="s">
        <v>162</v>
      </c>
      <c r="C7" s="48" t="s">
        <v>163</v>
      </c>
      <c r="D7" s="48" t="s">
        <v>164</v>
      </c>
      <c r="E7" s="48" t="s">
        <v>165</v>
      </c>
      <c r="F7" s="48" t="s">
        <v>166</v>
      </c>
      <c r="G7" s="48" t="s">
        <v>167</v>
      </c>
      <c r="H7" s="48" t="s">
        <v>168</v>
      </c>
      <c r="I7" s="48" t="s">
        <v>169</v>
      </c>
      <c r="J7" s="48" t="s">
        <v>170</v>
      </c>
      <c r="K7" s="48" t="s">
        <v>171</v>
      </c>
      <c r="L7" s="48" t="s">
        <v>172</v>
      </c>
      <c r="M7" s="48" t="s">
        <v>173</v>
      </c>
      <c r="N7" s="48" t="s">
        <v>55</v>
      </c>
    </row>
    <row r="8" spans="1:14" x14ac:dyDescent="0.25">
      <c r="A8" s="17" t="s">
        <v>175</v>
      </c>
      <c r="B8" s="56">
        <v>8.5249587489999996</v>
      </c>
      <c r="C8" s="56">
        <v>282.366920499</v>
      </c>
      <c r="D8" s="56">
        <v>908.46960874899992</v>
      </c>
      <c r="E8" s="56">
        <v>8.1691087499999995</v>
      </c>
      <c r="F8" s="56">
        <v>900.82666494999989</v>
      </c>
      <c r="G8" s="56">
        <v>8.0546591670000005</v>
      </c>
      <c r="H8" s="56">
        <v>8.0546591670000005</v>
      </c>
      <c r="I8" s="56">
        <v>281.89662091700001</v>
      </c>
      <c r="J8" s="56">
        <v>8.0546591670000005</v>
      </c>
      <c r="K8" s="56">
        <v>8.0546591670000005</v>
      </c>
      <c r="L8" s="56">
        <v>613.67266036699993</v>
      </c>
      <c r="M8" s="56">
        <v>8.0546591670000005</v>
      </c>
      <c r="N8" s="56">
        <v>3044.1998388159996</v>
      </c>
    </row>
    <row r="9" spans="1:14" x14ac:dyDescent="0.25">
      <c r="A9" s="17" t="s">
        <v>42</v>
      </c>
      <c r="B9" s="56">
        <v>22.434245516999997</v>
      </c>
      <c r="C9" s="56">
        <v>1020.1500451170001</v>
      </c>
      <c r="D9" s="56">
        <v>3288.4138748419996</v>
      </c>
      <c r="E9" s="56">
        <v>23.477702607999998</v>
      </c>
      <c r="F9" s="56">
        <v>3526.5753619479997</v>
      </c>
      <c r="G9" s="56">
        <v>81.051501946000002</v>
      </c>
      <c r="H9" s="56">
        <v>20.302820967999995</v>
      </c>
      <c r="I9" s="56">
        <v>643.94410458400023</v>
      </c>
      <c r="J9" s="56">
        <v>77.755812351000003</v>
      </c>
      <c r="K9" s="56">
        <v>68.501878522000013</v>
      </c>
      <c r="L9" s="56">
        <v>1496.2253834800001</v>
      </c>
      <c r="M9" s="56">
        <v>81.041213863999999</v>
      </c>
      <c r="N9" s="56">
        <v>10349.873945747</v>
      </c>
    </row>
    <row r="10" spans="1:14" x14ac:dyDescent="0.25">
      <c r="A10" s="17" t="s">
        <v>132</v>
      </c>
      <c r="B10" s="56">
        <v>0.24037749900000002</v>
      </c>
      <c r="C10" s="56">
        <v>6.885573999</v>
      </c>
      <c r="D10" s="56">
        <v>33.870808748999998</v>
      </c>
      <c r="E10" s="56">
        <v>0.22707958299999997</v>
      </c>
      <c r="F10" s="56">
        <v>18.975426583000001</v>
      </c>
      <c r="G10" s="56">
        <v>0.22707958299999997</v>
      </c>
      <c r="H10" s="56">
        <v>0.22707958299999997</v>
      </c>
      <c r="I10" s="56">
        <v>6.872276083</v>
      </c>
      <c r="J10" s="56">
        <v>0.22707958299999997</v>
      </c>
      <c r="K10" s="56">
        <v>0.22707958299999997</v>
      </c>
      <c r="L10" s="56">
        <v>18.975426583000001</v>
      </c>
      <c r="M10" s="56">
        <v>0.22707958299999997</v>
      </c>
      <c r="N10" s="56">
        <v>87.182366994000006</v>
      </c>
    </row>
    <row r="11" spans="1:14" x14ac:dyDescent="0.25">
      <c r="A11" s="17" t="s">
        <v>43</v>
      </c>
      <c r="B11" s="56">
        <v>3.0502499999999998E-2</v>
      </c>
      <c r="C11" s="56">
        <v>1.8589575</v>
      </c>
      <c r="D11" s="56">
        <v>3.0502499999999998E-2</v>
      </c>
      <c r="E11" s="56">
        <v>3.0502499999999998E-2</v>
      </c>
      <c r="F11" s="56">
        <v>26.0457225</v>
      </c>
      <c r="G11" s="56">
        <v>2.01625E-2</v>
      </c>
      <c r="H11" s="56">
        <v>2.01625E-2</v>
      </c>
      <c r="I11" s="56">
        <v>1.8486175</v>
      </c>
      <c r="J11" s="56">
        <v>2.01625E-2</v>
      </c>
      <c r="K11" s="56">
        <v>2.01625E-2</v>
      </c>
      <c r="L11" s="56">
        <v>0.1026625</v>
      </c>
      <c r="M11" s="56">
        <v>2.01625E-2</v>
      </c>
      <c r="N11" s="56">
        <v>30.048279999999998</v>
      </c>
    </row>
    <row r="12" spans="1:14" x14ac:dyDescent="0.25">
      <c r="A12" s="17" t="s">
        <v>52</v>
      </c>
      <c r="B12" s="56">
        <v>21.991803933</v>
      </c>
      <c r="C12" s="56">
        <v>528.99540413599993</v>
      </c>
      <c r="D12" s="56">
        <v>3667.8165361360002</v>
      </c>
      <c r="E12" s="56">
        <v>20.782727801</v>
      </c>
      <c r="F12" s="56">
        <v>2352.9629330619996</v>
      </c>
      <c r="G12" s="56">
        <v>169.00637463499999</v>
      </c>
      <c r="H12" s="56">
        <v>20.639133634999997</v>
      </c>
      <c r="I12" s="56">
        <v>527.306169135</v>
      </c>
      <c r="J12" s="56">
        <v>20.639133634999997</v>
      </c>
      <c r="K12" s="56">
        <v>20.639133634999997</v>
      </c>
      <c r="L12" s="56">
        <v>1731.4351688959998</v>
      </c>
      <c r="M12" s="56">
        <v>169.00637463499999</v>
      </c>
      <c r="N12" s="56">
        <v>9251.2208932739995</v>
      </c>
    </row>
    <row r="13" spans="1:14" x14ac:dyDescent="0.25">
      <c r="A13" s="17" t="s">
        <v>45</v>
      </c>
      <c r="B13" s="56">
        <v>5.8519699999999997E-4</v>
      </c>
      <c r="C13" s="56">
        <v>4.2144900000000001E-4</v>
      </c>
      <c r="D13" s="56">
        <v>2.1326721999999999E-2</v>
      </c>
      <c r="E13" s="56">
        <v>1.7670169999999998E-3</v>
      </c>
      <c r="F13" s="56">
        <v>3.9548990000000004E-3</v>
      </c>
      <c r="G13" s="56">
        <v>3.3225380000000003E-3</v>
      </c>
      <c r="H13" s="56">
        <v>2.6650816000000004E-2</v>
      </c>
      <c r="I13" s="56">
        <v>6.6803340000000004E-3</v>
      </c>
      <c r="J13" s="56">
        <v>2.5651409999999999E-3</v>
      </c>
      <c r="K13" s="56">
        <v>1.9281009999999996E-3</v>
      </c>
      <c r="L13" s="56">
        <v>2.8503983000000004E-2</v>
      </c>
      <c r="M13" s="56">
        <v>1.8468E-4</v>
      </c>
      <c r="N13" s="56">
        <v>9.7890877000000001E-2</v>
      </c>
    </row>
    <row r="14" spans="1:14" x14ac:dyDescent="0.25">
      <c r="A14" s="17" t="s">
        <v>53</v>
      </c>
      <c r="B14" s="56">
        <v>181.52023013799999</v>
      </c>
      <c r="C14" s="56">
        <v>819.71468088799998</v>
      </c>
      <c r="D14" s="56">
        <v>1588.5610846909999</v>
      </c>
      <c r="E14" s="56">
        <v>180.84631311900003</v>
      </c>
      <c r="F14" s="56">
        <v>454.87182063399996</v>
      </c>
      <c r="G14" s="56">
        <v>835.43971933500006</v>
      </c>
      <c r="H14" s="56">
        <v>13.231208523999998</v>
      </c>
      <c r="I14" s="56">
        <v>369.18854594099997</v>
      </c>
      <c r="J14" s="56">
        <v>13.231793305</v>
      </c>
      <c r="K14" s="56">
        <v>13.231008052</v>
      </c>
      <c r="L14" s="56">
        <v>287.16197994499998</v>
      </c>
      <c r="M14" s="56">
        <v>5682.5499386909996</v>
      </c>
      <c r="N14" s="56">
        <v>10439.548323263001</v>
      </c>
    </row>
    <row r="15" spans="1:14" x14ac:dyDescent="0.25">
      <c r="A15" s="17" t="s">
        <v>54</v>
      </c>
      <c r="B15" s="56">
        <v>26.036983908999993</v>
      </c>
      <c r="C15" s="56">
        <v>19.720945944999976</v>
      </c>
      <c r="D15" s="56">
        <v>37.434338869000051</v>
      </c>
      <c r="E15" s="56">
        <v>30.114152956999988</v>
      </c>
      <c r="F15" s="56">
        <v>75.718202268000027</v>
      </c>
      <c r="G15" s="56">
        <v>6.5937898280000038</v>
      </c>
      <c r="H15" s="56">
        <v>35.725147729</v>
      </c>
      <c r="I15" s="56">
        <v>49.53133698300006</v>
      </c>
      <c r="J15" s="56">
        <v>3.7268701639999988</v>
      </c>
      <c r="K15" s="56">
        <v>26.403869686999986</v>
      </c>
      <c r="L15" s="56">
        <v>14.056660140999996</v>
      </c>
      <c r="M15" s="56">
        <v>0.46351066000000019</v>
      </c>
      <c r="N15" s="56">
        <v>325.52580914000004</v>
      </c>
    </row>
    <row r="16" spans="1:14" x14ac:dyDescent="0.25">
      <c r="A16" s="17" t="s">
        <v>176</v>
      </c>
      <c r="B16" s="56">
        <v>0.13082590899999999</v>
      </c>
      <c r="C16" s="56">
        <v>14.754936518999997</v>
      </c>
      <c r="D16" s="56">
        <v>0.13095035999999999</v>
      </c>
      <c r="E16" s="56">
        <v>0.13053465</v>
      </c>
      <c r="F16" s="56">
        <v>0.13124229300000001</v>
      </c>
      <c r="G16" s="56">
        <v>0.13488805500000001</v>
      </c>
      <c r="H16" s="56">
        <v>0.731327269</v>
      </c>
      <c r="I16" s="56">
        <v>17.812472260999996</v>
      </c>
      <c r="J16" s="56">
        <v>0.67229197900000015</v>
      </c>
      <c r="K16" s="56">
        <v>0.30606814199999999</v>
      </c>
      <c r="L16" s="56">
        <v>0.18372679599999997</v>
      </c>
      <c r="M16" s="56">
        <v>0.126533795</v>
      </c>
      <c r="N16" s="56">
        <v>35.245798027999989</v>
      </c>
    </row>
    <row r="17" spans="1:14" x14ac:dyDescent="0.25">
      <c r="A17" s="54" t="s">
        <v>55</v>
      </c>
      <c r="B17" s="55">
        <f>SUM(B8:B16)</f>
        <v>260.91051335100002</v>
      </c>
      <c r="C17" s="55">
        <f t="shared" ref="C17:N17" si="0">SUM(C8:C16)</f>
        <v>2694.4478860519998</v>
      </c>
      <c r="D17" s="55">
        <f t="shared" si="0"/>
        <v>9524.7490316179992</v>
      </c>
      <c r="E17" s="55">
        <f t="shared" si="0"/>
        <v>263.77988898500001</v>
      </c>
      <c r="F17" s="55">
        <f t="shared" si="0"/>
        <v>7356.1113291369975</v>
      </c>
      <c r="G17" s="55">
        <f t="shared" si="0"/>
        <v>1100.5314975869999</v>
      </c>
      <c r="H17" s="55">
        <f t="shared" si="0"/>
        <v>98.958190190999986</v>
      </c>
      <c r="I17" s="55">
        <f t="shared" si="0"/>
        <v>1898.4068237380004</v>
      </c>
      <c r="J17" s="55">
        <f t="shared" si="0"/>
        <v>124.330367825</v>
      </c>
      <c r="K17" s="55">
        <f t="shared" si="0"/>
        <v>137.385787389</v>
      </c>
      <c r="L17" s="55">
        <f t="shared" si="0"/>
        <v>4161.8421726909992</v>
      </c>
      <c r="M17" s="55">
        <f t="shared" si="0"/>
        <v>5941.489657574999</v>
      </c>
      <c r="N17" s="55">
        <f t="shared" si="0"/>
        <v>33562.943146139005</v>
      </c>
    </row>
    <row r="18" spans="1:14" x14ac:dyDescent="0.25">
      <c r="A18" s="81" t="s">
        <v>217</v>
      </c>
    </row>
    <row r="20" spans="1:14" x14ac:dyDescent="0.25">
      <c r="N20" s="37"/>
    </row>
  </sheetData>
  <mergeCells count="4">
    <mergeCell ref="A1:N1"/>
    <mergeCell ref="A4:N4"/>
    <mergeCell ref="A5:N5"/>
    <mergeCell ref="A6:N6"/>
  </mergeCells>
  <pageMargins left="0.25" right="0.25" top="0.75" bottom="0.75" header="0.3" footer="0.3"/>
  <pageSetup scale="7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809B7-9F54-4E85-A7A7-E978F0850DDD}">
  <sheetPr codeName="Sheet23">
    <tabColor rgb="FF00B0F0"/>
  </sheetPr>
  <dimension ref="A1:N26"/>
  <sheetViews>
    <sheetView zoomScale="75" zoomScaleNormal="55" workbookViewId="0">
      <selection activeCell="N26" sqref="N26"/>
    </sheetView>
  </sheetViews>
  <sheetFormatPr defaultColWidth="11.42578125" defaultRowHeight="15" x14ac:dyDescent="0.25"/>
  <cols>
    <col min="1" max="1" width="19.140625" customWidth="1"/>
    <col min="2" max="2" width="9.85546875" customWidth="1"/>
    <col min="3" max="3" width="12.5703125" bestFit="1" customWidth="1"/>
    <col min="4" max="4" width="12" customWidth="1"/>
    <col min="5" max="5" width="11.5703125" customWidth="1"/>
    <col min="6" max="6" width="12.28515625" bestFit="1" customWidth="1"/>
    <col min="7" max="7" width="11.42578125" customWidth="1"/>
    <col min="8" max="8" width="12.5703125" bestFit="1" customWidth="1"/>
    <col min="9" max="9" width="11.5703125" customWidth="1"/>
    <col min="10" max="13" width="14" customWidth="1"/>
    <col min="14" max="14" width="15.42578125" customWidth="1"/>
  </cols>
  <sheetData>
    <row r="1" spans="1:14" x14ac:dyDescent="0.25">
      <c r="A1" s="165"/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3" spans="1:14" ht="48.75" customHeight="1" x14ac:dyDescent="0.25"/>
    <row r="4" spans="1:14" ht="19.149999999999999" customHeight="1" x14ac:dyDescent="0.35">
      <c r="A4" s="166" t="s">
        <v>205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</row>
    <row r="5" spans="1:14" ht="16.149999999999999" customHeight="1" x14ac:dyDescent="0.25">
      <c r="A5" s="167" t="s">
        <v>39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1:14" ht="17.45" customHeight="1" x14ac:dyDescent="0.25">
      <c r="A6" s="168" t="s">
        <v>220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</row>
    <row r="7" spans="1:14" x14ac:dyDescent="0.25">
      <c r="A7" s="48" t="s">
        <v>161</v>
      </c>
      <c r="B7" s="48" t="s">
        <v>162</v>
      </c>
      <c r="C7" s="48" t="s">
        <v>163</v>
      </c>
      <c r="D7" s="48" t="s">
        <v>164</v>
      </c>
      <c r="E7" s="48" t="s">
        <v>165</v>
      </c>
      <c r="F7" s="48" t="s">
        <v>166</v>
      </c>
      <c r="G7" s="48" t="s">
        <v>167</v>
      </c>
      <c r="H7" s="48" t="s">
        <v>168</v>
      </c>
      <c r="I7" s="48" t="s">
        <v>169</v>
      </c>
      <c r="J7" s="48" t="s">
        <v>170</v>
      </c>
      <c r="K7" s="48" t="s">
        <v>171</v>
      </c>
      <c r="L7" s="48" t="s">
        <v>172</v>
      </c>
      <c r="M7" s="48" t="s">
        <v>173</v>
      </c>
      <c r="N7" s="48" t="s">
        <v>55</v>
      </c>
    </row>
    <row r="8" spans="1:14" ht="18" customHeight="1" x14ac:dyDescent="0.25">
      <c r="A8" s="17" t="s">
        <v>177</v>
      </c>
      <c r="B8" s="58">
        <v>0</v>
      </c>
      <c r="C8" s="58">
        <v>0</v>
      </c>
      <c r="D8" s="58">
        <v>0</v>
      </c>
      <c r="E8" s="58">
        <v>1.209431511</v>
      </c>
      <c r="F8" s="58">
        <v>0</v>
      </c>
      <c r="G8" s="58">
        <v>0</v>
      </c>
      <c r="H8" s="58">
        <v>0</v>
      </c>
      <c r="I8" s="58">
        <v>0</v>
      </c>
      <c r="J8" s="58">
        <v>0</v>
      </c>
      <c r="K8" s="58">
        <v>1.262398337</v>
      </c>
      <c r="L8" s="58">
        <v>0</v>
      </c>
      <c r="M8" s="58">
        <v>0</v>
      </c>
      <c r="N8" s="58">
        <v>2.4718298480000001</v>
      </c>
    </row>
    <row r="9" spans="1:14" ht="18" customHeight="1" x14ac:dyDescent="0.25">
      <c r="A9" s="17" t="s">
        <v>178</v>
      </c>
      <c r="B9" s="58">
        <v>0</v>
      </c>
      <c r="C9" s="58">
        <v>0</v>
      </c>
      <c r="D9" s="58">
        <v>0</v>
      </c>
      <c r="E9" s="58">
        <v>5.6981920549999998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>
        <v>5.9449085820000001</v>
      </c>
      <c r="L9" s="58">
        <v>0</v>
      </c>
      <c r="M9" s="58">
        <v>0</v>
      </c>
      <c r="N9" s="58">
        <v>11.643100637</v>
      </c>
    </row>
    <row r="10" spans="1:14" ht="18" customHeight="1" x14ac:dyDescent="0.25">
      <c r="A10" s="17" t="s">
        <v>179</v>
      </c>
      <c r="B10" s="58">
        <v>0</v>
      </c>
      <c r="C10" s="58">
        <v>0</v>
      </c>
      <c r="D10" s="58">
        <v>0</v>
      </c>
      <c r="E10" s="58">
        <v>0.75297059900000007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0.79361962699999999</v>
      </c>
      <c r="L10" s="58">
        <v>0</v>
      </c>
      <c r="M10" s="58">
        <v>0</v>
      </c>
      <c r="N10" s="58">
        <v>1.546590226</v>
      </c>
    </row>
    <row r="11" spans="1:14" ht="18" customHeight="1" x14ac:dyDescent="0.25">
      <c r="A11" s="17" t="s">
        <v>180</v>
      </c>
      <c r="B11" s="58">
        <v>0</v>
      </c>
      <c r="C11" s="58">
        <v>0</v>
      </c>
      <c r="D11" s="58">
        <v>0</v>
      </c>
      <c r="E11" s="58">
        <v>0.45324853700000001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0.46796679200000002</v>
      </c>
      <c r="L11" s="58">
        <v>0</v>
      </c>
      <c r="M11" s="58">
        <v>0</v>
      </c>
      <c r="N11" s="58">
        <v>0.92121532900000003</v>
      </c>
    </row>
    <row r="12" spans="1:14" ht="18" customHeight="1" x14ac:dyDescent="0.25">
      <c r="A12" s="17" t="s">
        <v>181</v>
      </c>
      <c r="B12" s="58">
        <v>2.8713590440000001</v>
      </c>
      <c r="C12" s="58">
        <v>0</v>
      </c>
      <c r="D12" s="58">
        <v>10.290457310000001</v>
      </c>
      <c r="E12" s="58">
        <v>12.570886059000001</v>
      </c>
      <c r="F12" s="58">
        <v>0</v>
      </c>
      <c r="G12" s="58">
        <v>0</v>
      </c>
      <c r="H12" s="58">
        <v>2.9701670410000003</v>
      </c>
      <c r="I12" s="58">
        <v>0</v>
      </c>
      <c r="J12" s="58">
        <v>10.697705699999998</v>
      </c>
      <c r="K12" s="58">
        <v>12.841443306</v>
      </c>
      <c r="L12" s="58">
        <v>0</v>
      </c>
      <c r="M12" s="58">
        <v>0</v>
      </c>
      <c r="N12" s="58">
        <v>52.242018460000004</v>
      </c>
    </row>
    <row r="13" spans="1:14" ht="18" customHeight="1" x14ac:dyDescent="0.25">
      <c r="A13" s="17" t="s">
        <v>182</v>
      </c>
      <c r="B13" s="58">
        <v>0</v>
      </c>
      <c r="C13" s="58">
        <v>0</v>
      </c>
      <c r="D13" s="58">
        <v>0</v>
      </c>
      <c r="E13" s="58">
        <v>2.0162806720000002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2.0888523619999999</v>
      </c>
      <c r="L13" s="58">
        <v>0</v>
      </c>
      <c r="M13" s="58">
        <v>0</v>
      </c>
      <c r="N13" s="58">
        <v>4.1051330339999996</v>
      </c>
    </row>
    <row r="14" spans="1:14" ht="18" customHeight="1" x14ac:dyDescent="0.25">
      <c r="A14" s="17" t="s">
        <v>183</v>
      </c>
      <c r="B14" s="58">
        <v>0</v>
      </c>
      <c r="C14" s="58">
        <v>0</v>
      </c>
      <c r="D14" s="58">
        <v>0</v>
      </c>
      <c r="E14" s="58">
        <v>1.087859592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1.1303671470000001</v>
      </c>
      <c r="L14" s="58">
        <v>0</v>
      </c>
      <c r="M14" s="58">
        <v>0</v>
      </c>
      <c r="N14" s="58">
        <v>2.2182267389999999</v>
      </c>
    </row>
    <row r="15" spans="1:14" ht="18" customHeight="1" x14ac:dyDescent="0.25">
      <c r="A15" s="17" t="s">
        <v>129</v>
      </c>
      <c r="B15" s="58">
        <v>0.81563565900000001</v>
      </c>
      <c r="C15" s="58">
        <v>0</v>
      </c>
      <c r="D15" s="58">
        <v>2.1198029119999999</v>
      </c>
      <c r="E15" s="58">
        <v>4.5284257730000004</v>
      </c>
      <c r="F15" s="58">
        <v>0</v>
      </c>
      <c r="G15" s="58">
        <v>0</v>
      </c>
      <c r="H15" s="58">
        <v>0.858548808</v>
      </c>
      <c r="I15" s="58">
        <v>0</v>
      </c>
      <c r="J15" s="58">
        <v>2.2278120099999996</v>
      </c>
      <c r="K15" s="58">
        <v>4.6249993490000003</v>
      </c>
      <c r="L15" s="58">
        <v>0</v>
      </c>
      <c r="M15" s="58">
        <v>0</v>
      </c>
      <c r="N15" s="58">
        <v>15.175224511</v>
      </c>
    </row>
    <row r="16" spans="1:14" ht="18" customHeight="1" x14ac:dyDescent="0.25">
      <c r="A16" s="17" t="s">
        <v>184</v>
      </c>
      <c r="B16" s="58">
        <v>0</v>
      </c>
      <c r="C16" s="58">
        <v>0</v>
      </c>
      <c r="D16" s="58">
        <v>0</v>
      </c>
      <c r="E16" s="58">
        <v>3.4046591510000002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3.505271386</v>
      </c>
      <c r="L16" s="58">
        <v>0</v>
      </c>
      <c r="M16" s="58">
        <v>0</v>
      </c>
      <c r="N16" s="58">
        <v>6.9099305370000002</v>
      </c>
    </row>
    <row r="17" spans="1:14" ht="18" customHeight="1" x14ac:dyDescent="0.25">
      <c r="A17" s="17" t="s">
        <v>185</v>
      </c>
      <c r="B17" s="58">
        <v>0</v>
      </c>
      <c r="C17" s="58">
        <v>0</v>
      </c>
      <c r="D17" s="58">
        <v>0</v>
      </c>
      <c r="E17" s="58">
        <v>2.7556088390000002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2.8484709589999997</v>
      </c>
      <c r="L17" s="58">
        <v>0</v>
      </c>
      <c r="M17" s="58">
        <v>0</v>
      </c>
      <c r="N17" s="58">
        <v>5.6040797980000008</v>
      </c>
    </row>
    <row r="18" spans="1:14" ht="18" customHeight="1" x14ac:dyDescent="0.25">
      <c r="A18" s="17" t="s">
        <v>186</v>
      </c>
      <c r="B18" s="58">
        <v>0</v>
      </c>
      <c r="C18" s="58">
        <v>0</v>
      </c>
      <c r="D18" s="58">
        <v>0</v>
      </c>
      <c r="E18" s="58">
        <v>2.3278910800000001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2.4429381889999999</v>
      </c>
      <c r="L18" s="58">
        <v>0</v>
      </c>
      <c r="M18" s="58">
        <v>0</v>
      </c>
      <c r="N18" s="58">
        <v>4.7708292689999992</v>
      </c>
    </row>
    <row r="19" spans="1:14" ht="18" customHeight="1" x14ac:dyDescent="0.25">
      <c r="A19" s="17" t="s">
        <v>93</v>
      </c>
      <c r="B19" s="58">
        <v>23.505502568000001</v>
      </c>
      <c r="C19" s="58">
        <v>0</v>
      </c>
      <c r="D19" s="58">
        <v>10.772449315999999</v>
      </c>
      <c r="E19" s="58">
        <v>0.518683275</v>
      </c>
      <c r="F19" s="58">
        <v>19.873006382</v>
      </c>
      <c r="G19" s="58">
        <v>0</v>
      </c>
      <c r="H19" s="58">
        <v>23.596267574999999</v>
      </c>
      <c r="I19" s="58">
        <v>0</v>
      </c>
      <c r="J19" s="58">
        <v>10.948074938000001</v>
      </c>
      <c r="K19" s="58">
        <v>0.50814965300000003</v>
      </c>
      <c r="L19" s="58">
        <v>19.729082463000001</v>
      </c>
      <c r="M19" s="58">
        <v>0</v>
      </c>
      <c r="N19" s="58">
        <v>109.45121616999998</v>
      </c>
    </row>
    <row r="20" spans="1:14" ht="18" customHeight="1" x14ac:dyDescent="0.25">
      <c r="A20" s="17" t="s">
        <v>187</v>
      </c>
      <c r="B20" s="58">
        <v>0</v>
      </c>
      <c r="C20" s="58">
        <v>0</v>
      </c>
      <c r="D20" s="58">
        <v>0</v>
      </c>
      <c r="E20" s="58">
        <v>4.2942748809999998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4.4057483289999997</v>
      </c>
      <c r="L20" s="58">
        <v>0</v>
      </c>
      <c r="M20" s="58">
        <v>0</v>
      </c>
      <c r="N20" s="58">
        <v>8.7000232100000012</v>
      </c>
    </row>
    <row r="21" spans="1:14" ht="18" customHeight="1" x14ac:dyDescent="0.25">
      <c r="A21" s="17" t="s">
        <v>147</v>
      </c>
      <c r="B21" s="58">
        <v>0.51684098599999995</v>
      </c>
      <c r="C21" s="58">
        <v>0</v>
      </c>
      <c r="D21" s="58">
        <v>0.433435397</v>
      </c>
      <c r="E21" s="58">
        <v>1.9910739799999999</v>
      </c>
      <c r="F21" s="58">
        <v>0</v>
      </c>
      <c r="G21" s="58">
        <v>34.157444880999996</v>
      </c>
      <c r="H21" s="58">
        <v>0.546094686</v>
      </c>
      <c r="I21" s="58">
        <v>0</v>
      </c>
      <c r="J21" s="58">
        <v>0.45687663500000003</v>
      </c>
      <c r="K21" s="58">
        <v>2.0628683950000002</v>
      </c>
      <c r="L21" s="58">
        <v>0</v>
      </c>
      <c r="M21" s="58">
        <v>34.041124506999999</v>
      </c>
      <c r="N21" s="58">
        <v>74.205759466999993</v>
      </c>
    </row>
    <row r="22" spans="1:14" ht="18" customHeight="1" x14ac:dyDescent="0.25">
      <c r="A22" s="17" t="s">
        <v>188</v>
      </c>
      <c r="B22" s="58">
        <v>0</v>
      </c>
      <c r="C22" s="58">
        <v>0</v>
      </c>
      <c r="D22" s="58">
        <v>0</v>
      </c>
      <c r="E22" s="58">
        <v>7.3178179940000003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7.5598638559999998</v>
      </c>
      <c r="L22" s="58">
        <v>0</v>
      </c>
      <c r="M22" s="58">
        <v>0</v>
      </c>
      <c r="N22" s="58">
        <v>14.87768185</v>
      </c>
    </row>
    <row r="23" spans="1:14" ht="18" customHeight="1" x14ac:dyDescent="0.25">
      <c r="A23" s="17" t="s">
        <v>81</v>
      </c>
      <c r="B23" s="58">
        <v>125.531025963</v>
      </c>
      <c r="C23" s="58">
        <v>131.29374257700002</v>
      </c>
      <c r="D23" s="58">
        <v>106.22252148299999</v>
      </c>
      <c r="E23" s="58">
        <v>31.900443710000001</v>
      </c>
      <c r="F23" s="58">
        <v>51.849314012000001</v>
      </c>
      <c r="G23" s="58">
        <v>62.182255259999998</v>
      </c>
      <c r="H23" s="58">
        <v>124.92395223299999</v>
      </c>
      <c r="I23" s="58">
        <v>129.91708519100001</v>
      </c>
      <c r="J23" s="58">
        <v>105.60692516099999</v>
      </c>
      <c r="K23" s="58">
        <v>31.713858617</v>
      </c>
      <c r="L23" s="58">
        <v>51.652288637000005</v>
      </c>
      <c r="M23" s="58">
        <v>61.747775079</v>
      </c>
      <c r="N23" s="58">
        <v>1014.5411879229999</v>
      </c>
    </row>
    <row r="24" spans="1:14" ht="18" customHeight="1" x14ac:dyDescent="0.25">
      <c r="A24" s="17" t="s">
        <v>83</v>
      </c>
      <c r="B24" s="58">
        <v>343.59302671299997</v>
      </c>
      <c r="C24" s="58">
        <v>71.462117462999998</v>
      </c>
      <c r="D24" s="58">
        <v>26.911737670000001</v>
      </c>
      <c r="E24" s="58">
        <v>28.137190537999999</v>
      </c>
      <c r="F24" s="58">
        <v>78.108967468999992</v>
      </c>
      <c r="G24" s="58">
        <v>19.115184567</v>
      </c>
      <c r="H24" s="58">
        <v>342.43306338200006</v>
      </c>
      <c r="I24" s="58">
        <v>71.213483668999999</v>
      </c>
      <c r="J24" s="58">
        <v>26.812719019000003</v>
      </c>
      <c r="K24" s="58">
        <v>28.086339603999999</v>
      </c>
      <c r="L24" s="58">
        <v>77.925588930999993</v>
      </c>
      <c r="M24" s="58">
        <v>19.050629338</v>
      </c>
      <c r="N24" s="58">
        <v>1132.850048363</v>
      </c>
    </row>
    <row r="25" spans="1:14" x14ac:dyDescent="0.25">
      <c r="A25" s="54" t="s">
        <v>55</v>
      </c>
      <c r="B25" s="59">
        <f>SUM(B8:B24)</f>
        <v>496.83339093299998</v>
      </c>
      <c r="C25" s="59">
        <f t="shared" ref="C25:M25" si="0">SUM(C8:C24)</f>
        <v>202.75586004000002</v>
      </c>
      <c r="D25" s="59">
        <f t="shared" si="0"/>
        <v>156.75040408800001</v>
      </c>
      <c r="E25" s="59">
        <f t="shared" si="0"/>
        <v>110.96493824600002</v>
      </c>
      <c r="F25" s="59">
        <f t="shared" si="0"/>
        <v>149.831287863</v>
      </c>
      <c r="G25" s="59">
        <f t="shared" si="0"/>
        <v>115.45488470799999</v>
      </c>
      <c r="H25" s="59">
        <f t="shared" si="0"/>
        <v>495.32809372500003</v>
      </c>
      <c r="I25" s="59">
        <f t="shared" si="0"/>
        <v>201.13056886000001</v>
      </c>
      <c r="J25" s="59">
        <f t="shared" si="0"/>
        <v>156.75011346300002</v>
      </c>
      <c r="K25" s="59">
        <f t="shared" si="0"/>
        <v>112.28806449</v>
      </c>
      <c r="L25" s="59">
        <f t="shared" si="0"/>
        <v>149.30696003100002</v>
      </c>
      <c r="M25" s="59">
        <f t="shared" si="0"/>
        <v>114.83952892400001</v>
      </c>
      <c r="N25" s="59">
        <f>SUM(N8:N24)</f>
        <v>2462.234095371</v>
      </c>
    </row>
    <row r="26" spans="1:14" x14ac:dyDescent="0.25">
      <c r="A26" s="81" t="s">
        <v>217</v>
      </c>
    </row>
  </sheetData>
  <mergeCells count="4">
    <mergeCell ref="A1:N1"/>
    <mergeCell ref="A4:N4"/>
    <mergeCell ref="A5:N5"/>
    <mergeCell ref="A6:N6"/>
  </mergeCells>
  <pageMargins left="0.47" right="0.23622047244094491" top="0.74803149606299213" bottom="0.74803149606299213" header="0.31496062992125984" footer="0.31496062992125984"/>
  <pageSetup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666F5-14EE-4246-882B-3CA730356F36}">
  <sheetPr codeName="Sheet24">
    <tabColor rgb="FF92D050"/>
  </sheetPr>
  <dimension ref="A1:W22"/>
  <sheetViews>
    <sheetView zoomScaleNormal="100" zoomScaleSheetLayoutView="94" workbookViewId="0">
      <selection sqref="A1:D1"/>
    </sheetView>
  </sheetViews>
  <sheetFormatPr defaultColWidth="11.5703125" defaultRowHeight="15" x14ac:dyDescent="0.25"/>
  <cols>
    <col min="1" max="1" width="8.28515625" style="62" customWidth="1"/>
    <col min="2" max="2" width="11.7109375" style="62" customWidth="1"/>
    <col min="3" max="3" width="0.7109375" style="62" customWidth="1"/>
    <col min="4" max="4" width="13.7109375" style="62" customWidth="1"/>
    <col min="5" max="5" width="5.5703125" style="62" customWidth="1"/>
    <col min="6" max="6" width="1.28515625" style="62" customWidth="1"/>
    <col min="7" max="7" width="8.28515625" style="62" customWidth="1"/>
    <col min="8" max="8" width="4.140625" style="62" customWidth="1"/>
    <col min="9" max="9" width="3.140625" style="62" customWidth="1"/>
    <col min="10" max="10" width="0.28515625" style="62" customWidth="1"/>
    <col min="11" max="11" width="0.42578125" style="62" customWidth="1"/>
    <col min="12" max="12" width="0.28515625" style="62" customWidth="1"/>
    <col min="13" max="13" width="4.140625" style="62" customWidth="1"/>
    <col min="14" max="14" width="3.7109375" style="62" customWidth="1"/>
    <col min="15" max="15" width="0.28515625" style="62" customWidth="1"/>
    <col min="16" max="16" width="2.7109375" style="62" customWidth="1"/>
    <col min="17" max="17" width="3.140625" style="62" customWidth="1"/>
    <col min="18" max="18" width="11.42578125" style="62" customWidth="1"/>
    <col min="19" max="19" width="1.28515625" style="62" customWidth="1"/>
    <col min="20" max="20" width="2.140625" style="62" customWidth="1"/>
    <col min="21" max="21" width="10.28515625" style="62" customWidth="1"/>
    <col min="22" max="22" width="6.28515625" style="62" customWidth="1"/>
    <col min="23" max="16384" width="11.5703125" style="62"/>
  </cols>
  <sheetData>
    <row r="1" spans="1:23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1"/>
      <c r="R1" s="171"/>
      <c r="S1" s="171"/>
      <c r="T1" s="171"/>
      <c r="U1" s="171"/>
      <c r="V1" s="171"/>
    </row>
    <row r="2" spans="1:23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1"/>
      <c r="R2" s="171"/>
      <c r="S2" s="171"/>
      <c r="T2" s="171"/>
      <c r="U2" s="171"/>
      <c r="V2" s="171"/>
    </row>
    <row r="3" spans="1:23" x14ac:dyDescent="0.25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1"/>
      <c r="R3" s="171"/>
      <c r="S3" s="171"/>
      <c r="T3" s="171"/>
      <c r="U3" s="171"/>
      <c r="V3" s="171"/>
    </row>
    <row r="4" spans="1:23" ht="14.45" customHeight="1" x14ac:dyDescent="0.25">
      <c r="A4" s="169" t="s">
        <v>204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23" x14ac:dyDescent="0.25">
      <c r="A5" s="172" t="s">
        <v>3</v>
      </c>
      <c r="B5" s="172"/>
      <c r="C5" s="172"/>
      <c r="D5" s="172" t="s">
        <v>4</v>
      </c>
      <c r="E5" s="172"/>
      <c r="F5" s="172"/>
      <c r="G5" s="172"/>
      <c r="H5" s="172"/>
      <c r="I5" s="172"/>
      <c r="J5" s="172" t="s">
        <v>4</v>
      </c>
      <c r="K5" s="172"/>
      <c r="L5" s="172"/>
      <c r="M5" s="172"/>
      <c r="N5" s="172"/>
      <c r="O5" s="172"/>
      <c r="P5" s="172" t="s">
        <v>5</v>
      </c>
      <c r="Q5" s="172"/>
      <c r="R5" s="172"/>
      <c r="S5" s="172"/>
      <c r="T5" s="172" t="s">
        <v>6</v>
      </c>
      <c r="U5" s="172"/>
      <c r="V5" s="172"/>
      <c r="W5" s="63"/>
    </row>
    <row r="6" spans="1:23" x14ac:dyDescent="0.25">
      <c r="A6" s="180">
        <v>44561</v>
      </c>
      <c r="B6" s="180"/>
      <c r="C6" s="180"/>
      <c r="D6" s="174" t="s">
        <v>7</v>
      </c>
      <c r="E6" s="174"/>
      <c r="F6" s="174"/>
      <c r="G6" s="174"/>
      <c r="H6" s="174" t="s">
        <v>8</v>
      </c>
      <c r="I6" s="174"/>
      <c r="J6" s="174"/>
      <c r="K6" s="176">
        <v>19.033226487373934</v>
      </c>
      <c r="L6" s="176"/>
      <c r="M6" s="176"/>
      <c r="N6" s="176"/>
      <c r="O6" s="176"/>
      <c r="P6" s="176"/>
      <c r="Q6" s="176"/>
      <c r="R6" s="175">
        <v>1.2790999999999999</v>
      </c>
      <c r="S6" s="175"/>
      <c r="T6" s="175"/>
      <c r="U6" s="174"/>
      <c r="V6" s="174"/>
    </row>
    <row r="7" spans="1:23" x14ac:dyDescent="0.25">
      <c r="A7" s="180"/>
      <c r="B7" s="180"/>
      <c r="C7" s="180"/>
      <c r="D7" s="174" t="s">
        <v>9</v>
      </c>
      <c r="E7" s="174"/>
      <c r="F7" s="174"/>
      <c r="G7" s="174"/>
      <c r="H7" s="174" t="s">
        <v>10</v>
      </c>
      <c r="I7" s="174"/>
      <c r="J7" s="174"/>
      <c r="K7" s="176">
        <v>2.05533136344449E-2</v>
      </c>
      <c r="L7" s="176"/>
      <c r="M7" s="176"/>
      <c r="N7" s="176"/>
      <c r="O7" s="176"/>
      <c r="P7" s="176"/>
      <c r="Q7" s="176"/>
      <c r="R7" s="175">
        <v>1184.5</v>
      </c>
      <c r="S7" s="175"/>
      <c r="T7" s="175"/>
      <c r="U7" s="174"/>
      <c r="V7" s="174"/>
    </row>
    <row r="8" spans="1:23" x14ac:dyDescent="0.25">
      <c r="A8" s="180"/>
      <c r="B8" s="180"/>
      <c r="C8" s="180"/>
      <c r="D8" s="174" t="s">
        <v>11</v>
      </c>
      <c r="E8" s="174"/>
      <c r="F8" s="174"/>
      <c r="G8" s="174"/>
      <c r="H8" s="174" t="s">
        <v>12</v>
      </c>
      <c r="I8" s="174"/>
      <c r="J8" s="174"/>
      <c r="K8" s="176">
        <v>34.07367182043771</v>
      </c>
      <c r="L8" s="176"/>
      <c r="M8" s="176"/>
      <c r="N8" s="176"/>
      <c r="O8" s="176"/>
      <c r="P8" s="176"/>
      <c r="Q8" s="176"/>
      <c r="R8" s="175">
        <v>0.71449300000000004</v>
      </c>
      <c r="S8" s="175"/>
      <c r="T8" s="175"/>
      <c r="U8" s="174"/>
      <c r="V8" s="174"/>
    </row>
    <row r="9" spans="1:23" x14ac:dyDescent="0.25">
      <c r="A9" s="180"/>
      <c r="B9" s="180"/>
      <c r="C9" s="180"/>
      <c r="D9" s="174" t="s">
        <v>13</v>
      </c>
      <c r="E9" s="174"/>
      <c r="F9" s="174"/>
      <c r="G9" s="174"/>
      <c r="H9" s="174" t="s">
        <v>14</v>
      </c>
      <c r="I9" s="174"/>
      <c r="J9" s="174"/>
      <c r="K9" s="176">
        <v>3.7162875896809648</v>
      </c>
      <c r="L9" s="176"/>
      <c r="M9" s="176"/>
      <c r="N9" s="176"/>
      <c r="O9" s="176"/>
      <c r="P9" s="176"/>
      <c r="Q9" s="176"/>
      <c r="R9" s="175">
        <v>6.5510000000000002</v>
      </c>
      <c r="S9" s="175"/>
      <c r="T9" s="175"/>
      <c r="U9" s="174"/>
      <c r="V9" s="174"/>
    </row>
    <row r="10" spans="1:23" x14ac:dyDescent="0.25">
      <c r="A10" s="180"/>
      <c r="B10" s="180"/>
      <c r="C10" s="180"/>
      <c r="D10" s="174" t="s">
        <v>15</v>
      </c>
      <c r="E10" s="174"/>
      <c r="F10" s="174"/>
      <c r="G10" s="174"/>
      <c r="H10" s="174" t="s">
        <v>16</v>
      </c>
      <c r="I10" s="174"/>
      <c r="J10" s="174"/>
      <c r="K10" s="176">
        <v>24.345400000000001</v>
      </c>
      <c r="L10" s="176"/>
      <c r="M10" s="176"/>
      <c r="N10" s="176"/>
      <c r="O10" s="176"/>
      <c r="P10" s="176"/>
      <c r="Q10" s="176"/>
      <c r="R10" s="175">
        <v>1</v>
      </c>
      <c r="S10" s="175"/>
      <c r="T10" s="175"/>
      <c r="U10" s="174"/>
      <c r="V10" s="174"/>
    </row>
    <row r="11" spans="1:23" x14ac:dyDescent="0.25">
      <c r="A11" s="180"/>
      <c r="B11" s="180"/>
      <c r="C11" s="180"/>
      <c r="D11" s="174" t="s">
        <v>17</v>
      </c>
      <c r="E11" s="174"/>
      <c r="F11" s="174"/>
      <c r="G11" s="174"/>
      <c r="H11" s="174" t="s">
        <v>18</v>
      </c>
      <c r="I11" s="174"/>
      <c r="J11" s="174"/>
      <c r="K11" s="176">
        <v>27.629594460000014</v>
      </c>
      <c r="L11" s="176"/>
      <c r="M11" s="176"/>
      <c r="N11" s="176"/>
      <c r="O11" s="176"/>
      <c r="P11" s="176"/>
      <c r="Q11" s="176"/>
      <c r="R11" s="175">
        <v>0.88113490175345799</v>
      </c>
      <c r="S11" s="175"/>
      <c r="T11" s="175"/>
      <c r="U11" s="174"/>
      <c r="V11" s="174"/>
    </row>
    <row r="12" spans="1:23" x14ac:dyDescent="0.25">
      <c r="A12" s="180"/>
      <c r="B12" s="180"/>
      <c r="C12" s="180"/>
      <c r="D12" s="177" t="s">
        <v>19</v>
      </c>
      <c r="E12" s="177"/>
      <c r="F12" s="177"/>
      <c r="G12" s="177"/>
      <c r="H12" s="177" t="s">
        <v>20</v>
      </c>
      <c r="I12" s="177"/>
      <c r="J12" s="177"/>
      <c r="K12" s="178">
        <v>1</v>
      </c>
      <c r="L12" s="178"/>
      <c r="M12" s="178"/>
      <c r="N12" s="178"/>
      <c r="O12" s="178"/>
      <c r="P12" s="178"/>
      <c r="Q12" s="178"/>
      <c r="R12" s="173">
        <v>24.345400000000001</v>
      </c>
      <c r="S12" s="173"/>
      <c r="T12" s="173"/>
      <c r="U12" s="174"/>
      <c r="V12" s="174"/>
    </row>
    <row r="13" spans="1:23" x14ac:dyDescent="0.25">
      <c r="A13" s="180"/>
      <c r="B13" s="180"/>
      <c r="C13" s="180"/>
      <c r="D13" s="174" t="s">
        <v>21</v>
      </c>
      <c r="E13" s="174"/>
      <c r="F13" s="174"/>
      <c r="G13" s="174"/>
      <c r="H13" s="174" t="s">
        <v>22</v>
      </c>
      <c r="I13" s="174"/>
      <c r="J13" s="174"/>
      <c r="K13" s="176">
        <v>0.21179121357111791</v>
      </c>
      <c r="L13" s="176"/>
      <c r="M13" s="176"/>
      <c r="N13" s="176"/>
      <c r="O13" s="176"/>
      <c r="P13" s="176"/>
      <c r="Q13" s="176"/>
      <c r="R13" s="175">
        <v>114.95</v>
      </c>
      <c r="S13" s="175"/>
      <c r="T13" s="175"/>
      <c r="U13" s="174"/>
      <c r="V13" s="174"/>
    </row>
    <row r="14" spans="1:23" x14ac:dyDescent="0.25">
      <c r="A14" s="180"/>
      <c r="B14" s="180"/>
      <c r="C14" s="180"/>
      <c r="D14" s="174" t="s">
        <v>23</v>
      </c>
      <c r="E14" s="174"/>
      <c r="F14" s="174"/>
      <c r="G14" s="174"/>
      <c r="H14" s="174" t="s">
        <v>24</v>
      </c>
      <c r="I14" s="174"/>
      <c r="J14" s="174"/>
      <c r="K14" s="176">
        <v>80.427485959696071</v>
      </c>
      <c r="L14" s="176"/>
      <c r="M14" s="176"/>
      <c r="N14" s="176"/>
      <c r="O14" s="176"/>
      <c r="P14" s="176"/>
      <c r="Q14" s="176"/>
      <c r="R14" s="175">
        <v>0.30270000000000002</v>
      </c>
      <c r="S14" s="175"/>
      <c r="T14" s="175"/>
      <c r="U14" s="174"/>
      <c r="V14" s="174"/>
    </row>
    <row r="15" spans="1:23" x14ac:dyDescent="0.25">
      <c r="A15" s="180"/>
      <c r="B15" s="180"/>
      <c r="C15" s="180"/>
      <c r="D15" s="174" t="s">
        <v>25</v>
      </c>
      <c r="E15" s="174"/>
      <c r="F15" s="174"/>
      <c r="G15" s="174"/>
      <c r="H15" s="174" t="s">
        <v>26</v>
      </c>
      <c r="I15" s="174"/>
      <c r="J15" s="174"/>
      <c r="K15" s="176">
        <v>1.1834758471836704</v>
      </c>
      <c r="L15" s="176"/>
      <c r="M15" s="176"/>
      <c r="N15" s="176"/>
      <c r="O15" s="176"/>
      <c r="P15" s="176"/>
      <c r="Q15" s="176"/>
      <c r="R15" s="175">
        <v>20.571100000000001</v>
      </c>
      <c r="S15" s="175"/>
      <c r="T15" s="175"/>
      <c r="U15" s="174"/>
      <c r="V15" s="174"/>
    </row>
    <row r="16" spans="1:23" x14ac:dyDescent="0.25">
      <c r="A16" s="180"/>
      <c r="B16" s="180"/>
      <c r="C16" s="180"/>
      <c r="D16" s="174" t="s">
        <v>27</v>
      </c>
      <c r="E16" s="174"/>
      <c r="F16" s="174"/>
      <c r="G16" s="174"/>
      <c r="H16" s="174" t="s">
        <v>28</v>
      </c>
      <c r="I16" s="174"/>
      <c r="J16" s="174"/>
      <c r="K16" s="176">
        <v>45.369980568288575</v>
      </c>
      <c r="L16" s="176"/>
      <c r="M16" s="176"/>
      <c r="N16" s="176"/>
      <c r="O16" s="176"/>
      <c r="P16" s="176"/>
      <c r="Q16" s="176"/>
      <c r="R16" s="175">
        <v>0.53659710000000005</v>
      </c>
      <c r="S16" s="175"/>
      <c r="T16" s="175"/>
      <c r="U16" s="174"/>
      <c r="V16" s="174"/>
    </row>
    <row r="17" spans="1:22" x14ac:dyDescent="0.25">
      <c r="A17" s="180"/>
      <c r="B17" s="180"/>
      <c r="C17" s="180"/>
      <c r="D17" s="174" t="s">
        <v>29</v>
      </c>
      <c r="E17" s="174"/>
      <c r="F17" s="174"/>
      <c r="G17" s="174"/>
      <c r="H17" s="174" t="s">
        <v>12</v>
      </c>
      <c r="I17" s="174"/>
      <c r="J17" s="174"/>
      <c r="K17" s="176">
        <v>34.07367182043771</v>
      </c>
      <c r="L17" s="176"/>
      <c r="M17" s="176"/>
      <c r="N17" s="176"/>
      <c r="O17" s="176"/>
      <c r="P17" s="176"/>
      <c r="Q17" s="176"/>
      <c r="R17" s="175">
        <v>0.71449300000000004</v>
      </c>
      <c r="S17" s="175"/>
      <c r="T17" s="175"/>
      <c r="U17" s="174"/>
      <c r="V17" s="174"/>
    </row>
    <row r="18" spans="1:22" x14ac:dyDescent="0.25">
      <c r="A18" s="180"/>
      <c r="B18" s="180"/>
      <c r="C18" s="180"/>
      <c r="D18" s="174" t="s">
        <v>30</v>
      </c>
      <c r="E18" s="174"/>
      <c r="F18" s="174"/>
      <c r="G18" s="174"/>
      <c r="H18" s="174" t="s">
        <v>31</v>
      </c>
      <c r="I18" s="174"/>
      <c r="J18" s="174"/>
      <c r="K18" s="176">
        <v>2.7718459313909669</v>
      </c>
      <c r="L18" s="176"/>
      <c r="M18" s="176"/>
      <c r="N18" s="176"/>
      <c r="O18" s="176"/>
      <c r="P18" s="176"/>
      <c r="Q18" s="176"/>
      <c r="R18" s="175">
        <v>8.7830999999999992</v>
      </c>
      <c r="S18" s="175"/>
      <c r="T18" s="175"/>
      <c r="U18" s="174"/>
      <c r="V18" s="174"/>
    </row>
    <row r="19" spans="1:22" x14ac:dyDescent="0.25">
      <c r="A19" s="180"/>
      <c r="B19" s="180"/>
      <c r="C19" s="180"/>
      <c r="D19" s="174" t="s">
        <v>32</v>
      </c>
      <c r="E19" s="174"/>
      <c r="F19" s="174"/>
      <c r="G19" s="174"/>
      <c r="H19" s="174" t="s">
        <v>33</v>
      </c>
      <c r="I19" s="174"/>
      <c r="J19" s="174"/>
      <c r="K19" s="176">
        <v>32.841944599999984</v>
      </c>
      <c r="L19" s="176"/>
      <c r="M19" s="176"/>
      <c r="N19" s="176"/>
      <c r="O19" s="176"/>
      <c r="P19" s="176"/>
      <c r="Q19" s="176"/>
      <c r="R19" s="175">
        <v>0.74128984432913303</v>
      </c>
      <c r="S19" s="175"/>
      <c r="T19" s="175"/>
      <c r="U19" s="174"/>
      <c r="V19" s="174"/>
    </row>
    <row r="20" spans="1:22" x14ac:dyDescent="0.25">
      <c r="A20" s="180"/>
      <c r="B20" s="180"/>
      <c r="C20" s="180"/>
      <c r="D20" s="174" t="s">
        <v>34</v>
      </c>
      <c r="E20" s="174"/>
      <c r="F20" s="174"/>
      <c r="G20" s="174"/>
      <c r="H20" s="174" t="s">
        <v>35</v>
      </c>
      <c r="I20" s="174"/>
      <c r="J20" s="174"/>
      <c r="K20" s="176">
        <v>2.6956695049439174</v>
      </c>
      <c r="L20" s="176"/>
      <c r="M20" s="176"/>
      <c r="N20" s="176"/>
      <c r="O20" s="176"/>
      <c r="P20" s="176"/>
      <c r="Q20" s="176"/>
      <c r="R20" s="175">
        <v>9.0312999999999999</v>
      </c>
      <c r="S20" s="175"/>
      <c r="T20" s="175"/>
      <c r="U20" s="174"/>
      <c r="V20" s="174"/>
    </row>
    <row r="21" spans="1:22" x14ac:dyDescent="0.25">
      <c r="A21" s="180"/>
      <c r="B21" s="180"/>
      <c r="C21" s="180"/>
      <c r="D21" s="174" t="s">
        <v>36</v>
      </c>
      <c r="E21" s="174"/>
      <c r="F21" s="174"/>
      <c r="G21" s="174"/>
      <c r="H21" s="174" t="s">
        <v>37</v>
      </c>
      <c r="I21" s="174"/>
      <c r="J21" s="174"/>
      <c r="K21" s="176">
        <v>26.615721001421232</v>
      </c>
      <c r="L21" s="176"/>
      <c r="M21" s="176"/>
      <c r="N21" s="176"/>
      <c r="O21" s="176"/>
      <c r="P21" s="176"/>
      <c r="Q21" s="176"/>
      <c r="R21" s="175">
        <v>0.91469999999999996</v>
      </c>
      <c r="S21" s="175"/>
      <c r="T21" s="175"/>
      <c r="U21" s="174"/>
      <c r="V21" s="174"/>
    </row>
    <row r="22" spans="1:22" ht="15.75" thickBot="1" x14ac:dyDescent="0.3">
      <c r="A22" s="179"/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</row>
  </sheetData>
  <mergeCells count="82">
    <mergeCell ref="A22:V22"/>
    <mergeCell ref="D21:G21"/>
    <mergeCell ref="H21:J21"/>
    <mergeCell ref="K21:Q21"/>
    <mergeCell ref="R21:T21"/>
    <mergeCell ref="A6:C21"/>
    <mergeCell ref="U6:V21"/>
    <mergeCell ref="R17:T17"/>
    <mergeCell ref="D18:G18"/>
    <mergeCell ref="H18:J18"/>
    <mergeCell ref="K18:Q18"/>
    <mergeCell ref="R18:T18"/>
    <mergeCell ref="D17:G17"/>
    <mergeCell ref="H17:J17"/>
    <mergeCell ref="K17:Q17"/>
    <mergeCell ref="R13:T13"/>
    <mergeCell ref="D14:G14"/>
    <mergeCell ref="H14:J14"/>
    <mergeCell ref="K14:Q14"/>
    <mergeCell ref="R14:T14"/>
    <mergeCell ref="D13:G13"/>
    <mergeCell ref="H13:J13"/>
    <mergeCell ref="K13:Q13"/>
    <mergeCell ref="R15:T15"/>
    <mergeCell ref="D16:G16"/>
    <mergeCell ref="H16:J16"/>
    <mergeCell ref="K16:Q16"/>
    <mergeCell ref="R16:T16"/>
    <mergeCell ref="D15:G15"/>
    <mergeCell ref="D19:G19"/>
    <mergeCell ref="H19:J19"/>
    <mergeCell ref="K19:Q19"/>
    <mergeCell ref="R19:T19"/>
    <mergeCell ref="D20:G20"/>
    <mergeCell ref="H20:J20"/>
    <mergeCell ref="K20:Q20"/>
    <mergeCell ref="R20:T20"/>
    <mergeCell ref="H15:J15"/>
    <mergeCell ref="K15:Q15"/>
    <mergeCell ref="D6:G6"/>
    <mergeCell ref="H6:J6"/>
    <mergeCell ref="K6:Q6"/>
    <mergeCell ref="D12:G12"/>
    <mergeCell ref="H12:J12"/>
    <mergeCell ref="K12:Q12"/>
    <mergeCell ref="K8:Q8"/>
    <mergeCell ref="D9:G9"/>
    <mergeCell ref="R6:T6"/>
    <mergeCell ref="D11:G11"/>
    <mergeCell ref="H11:J11"/>
    <mergeCell ref="K11:Q11"/>
    <mergeCell ref="R11:T11"/>
    <mergeCell ref="D8:G8"/>
    <mergeCell ref="H8:J8"/>
    <mergeCell ref="R8:T8"/>
    <mergeCell ref="D7:G7"/>
    <mergeCell ref="H7:J7"/>
    <mergeCell ref="K7:Q7"/>
    <mergeCell ref="R7:T7"/>
    <mergeCell ref="D10:G10"/>
    <mergeCell ref="R10:T10"/>
    <mergeCell ref="R12:T12"/>
    <mergeCell ref="H9:J9"/>
    <mergeCell ref="R9:T9"/>
    <mergeCell ref="H10:J10"/>
    <mergeCell ref="K10:Q10"/>
    <mergeCell ref="K9:Q9"/>
    <mergeCell ref="A5:C5"/>
    <mergeCell ref="D5:I5"/>
    <mergeCell ref="J5:O5"/>
    <mergeCell ref="P5:S5"/>
    <mergeCell ref="T5:V5"/>
    <mergeCell ref="A4:V4"/>
    <mergeCell ref="A3:D3"/>
    <mergeCell ref="E3:P3"/>
    <mergeCell ref="Q3:V3"/>
    <mergeCell ref="A1:D1"/>
    <mergeCell ref="E1:P1"/>
    <mergeCell ref="Q1:V1"/>
    <mergeCell ref="A2:D2"/>
    <mergeCell ref="E2:P2"/>
    <mergeCell ref="Q2:V2"/>
  </mergeCells>
  <pageMargins left="0.38" right="0.25" top="0.25" bottom="9.9999993999999995E-2" header="0.5" footer="0.5"/>
  <pageSetup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6822-644D-49FA-AC36-BC02881D11D9}">
  <sheetPr codeName="Sheet3">
    <tabColor rgb="FF92D050"/>
  </sheetPr>
  <dimension ref="A6:C46"/>
  <sheetViews>
    <sheetView topLeftCell="A19" zoomScale="90" zoomScaleNormal="90" workbookViewId="0"/>
  </sheetViews>
  <sheetFormatPr defaultColWidth="11.42578125" defaultRowHeight="15" x14ac:dyDescent="0.25"/>
  <cols>
    <col min="1" max="1" width="27.7109375" customWidth="1"/>
    <col min="2" max="2" width="24.42578125" customWidth="1"/>
    <col min="3" max="3" width="15" customWidth="1"/>
  </cols>
  <sheetData>
    <row r="6" spans="1:3" ht="31.9" customHeight="1" x14ac:dyDescent="0.25">
      <c r="A6" s="135" t="s">
        <v>241</v>
      </c>
      <c r="B6" s="135"/>
      <c r="C6" s="135"/>
    </row>
    <row r="7" spans="1:3" ht="15.75" x14ac:dyDescent="0.25">
      <c r="A7" s="136" t="s">
        <v>119</v>
      </c>
      <c r="B7" s="137"/>
      <c r="C7" s="138"/>
    </row>
    <row r="8" spans="1:3" x14ac:dyDescent="0.25">
      <c r="A8" s="141" t="s">
        <v>125</v>
      </c>
      <c r="B8" s="141"/>
      <c r="C8" s="141"/>
    </row>
    <row r="9" spans="1:3" x14ac:dyDescent="0.25">
      <c r="A9" s="139" t="s">
        <v>104</v>
      </c>
      <c r="B9" s="139"/>
      <c r="C9" s="89">
        <v>5458.4070000000011</v>
      </c>
    </row>
    <row r="10" spans="1:3" x14ac:dyDescent="0.25">
      <c r="A10" s="142" t="s">
        <v>81</v>
      </c>
      <c r="B10" s="142"/>
      <c r="C10" s="7">
        <v>2755.2130000000002</v>
      </c>
    </row>
    <row r="11" spans="1:3" x14ac:dyDescent="0.25">
      <c r="A11" s="140" t="s">
        <v>80</v>
      </c>
      <c r="B11" s="140"/>
      <c r="C11" s="8">
        <v>1540.9340000000002</v>
      </c>
    </row>
    <row r="12" spans="1:3" x14ac:dyDescent="0.25">
      <c r="A12" s="140" t="s">
        <v>83</v>
      </c>
      <c r="B12" s="140"/>
      <c r="C12" s="8">
        <v>1015.3989999999998</v>
      </c>
    </row>
    <row r="13" spans="1:3" x14ac:dyDescent="0.25">
      <c r="A13" s="140" t="s">
        <v>82</v>
      </c>
      <c r="B13" s="140"/>
      <c r="C13" s="8">
        <v>73.51100000000001</v>
      </c>
    </row>
    <row r="14" spans="1:3" x14ac:dyDescent="0.25">
      <c r="A14" s="140" t="s">
        <v>85</v>
      </c>
      <c r="B14" s="140"/>
      <c r="C14" s="8">
        <v>43.513999999999996</v>
      </c>
    </row>
    <row r="15" spans="1:3" x14ac:dyDescent="0.25">
      <c r="A15" s="140" t="s">
        <v>84</v>
      </c>
      <c r="B15" s="140"/>
      <c r="C15" s="8">
        <v>29.836000000000002</v>
      </c>
    </row>
    <row r="16" spans="1:3" x14ac:dyDescent="0.25">
      <c r="A16" s="139" t="s">
        <v>86</v>
      </c>
      <c r="B16" s="139"/>
      <c r="C16" s="89">
        <v>1800</v>
      </c>
    </row>
    <row r="17" spans="1:3" x14ac:dyDescent="0.25">
      <c r="A17" s="134" t="s">
        <v>105</v>
      </c>
      <c r="B17" s="134"/>
      <c r="C17" s="7">
        <v>500</v>
      </c>
    </row>
    <row r="18" spans="1:3" x14ac:dyDescent="0.25">
      <c r="A18" s="134" t="s">
        <v>106</v>
      </c>
      <c r="B18" s="134"/>
      <c r="C18" s="7">
        <v>700</v>
      </c>
    </row>
    <row r="19" spans="1:3" x14ac:dyDescent="0.25">
      <c r="A19" s="134" t="s">
        <v>107</v>
      </c>
      <c r="B19" s="134"/>
      <c r="C19" s="7">
        <v>600</v>
      </c>
    </row>
    <row r="20" spans="1:3" x14ac:dyDescent="0.25">
      <c r="A20" s="139" t="s">
        <v>88</v>
      </c>
      <c r="B20" s="139"/>
      <c r="C20" s="89">
        <v>792.97300000000007</v>
      </c>
    </row>
    <row r="21" spans="1:3" x14ac:dyDescent="0.25">
      <c r="A21" s="134" t="s">
        <v>108</v>
      </c>
      <c r="B21" s="134">
        <f>+B18-B19-B20</f>
        <v>0</v>
      </c>
      <c r="C21" s="8">
        <v>447.5</v>
      </c>
    </row>
    <row r="22" spans="1:3" x14ac:dyDescent="0.25">
      <c r="A22" s="134" t="s">
        <v>109</v>
      </c>
      <c r="B22" s="134"/>
      <c r="C22" s="8">
        <v>70.672999999999988</v>
      </c>
    </row>
    <row r="23" spans="1:3" x14ac:dyDescent="0.25">
      <c r="A23" s="134" t="s">
        <v>110</v>
      </c>
      <c r="B23" s="134"/>
      <c r="C23" s="8">
        <v>60.917999999999992</v>
      </c>
    </row>
    <row r="24" spans="1:3" x14ac:dyDescent="0.25">
      <c r="A24" s="134" t="s">
        <v>92</v>
      </c>
      <c r="B24" s="134"/>
      <c r="C24" s="8">
        <v>60.319999999999993</v>
      </c>
    </row>
    <row r="25" spans="1:3" x14ac:dyDescent="0.25">
      <c r="A25" s="134" t="s">
        <v>111</v>
      </c>
      <c r="B25" s="134"/>
      <c r="C25" s="8">
        <v>35.9</v>
      </c>
    </row>
    <row r="26" spans="1:3" x14ac:dyDescent="0.25">
      <c r="A26" s="134" t="s">
        <v>113</v>
      </c>
      <c r="B26" s="134"/>
      <c r="C26" s="8">
        <v>35.036000000000001</v>
      </c>
    </row>
    <row r="27" spans="1:3" x14ac:dyDescent="0.25">
      <c r="A27" s="134" t="s">
        <v>112</v>
      </c>
      <c r="B27" s="134"/>
      <c r="C27" s="8">
        <v>34.253</v>
      </c>
    </row>
    <row r="28" spans="1:3" x14ac:dyDescent="0.25">
      <c r="A28" s="134" t="s">
        <v>114</v>
      </c>
      <c r="B28" s="134"/>
      <c r="C28" s="8">
        <v>24.75</v>
      </c>
    </row>
    <row r="29" spans="1:3" x14ac:dyDescent="0.25">
      <c r="A29" s="134" t="s">
        <v>115</v>
      </c>
      <c r="B29" s="134"/>
      <c r="C29" s="8">
        <v>17.795999999999999</v>
      </c>
    </row>
    <row r="30" spans="1:3" x14ac:dyDescent="0.25">
      <c r="A30" s="134" t="s">
        <v>116</v>
      </c>
      <c r="B30" s="134"/>
      <c r="C30" s="8">
        <v>3.02</v>
      </c>
    </row>
    <row r="31" spans="1:3" x14ac:dyDescent="0.25">
      <c r="A31" s="134" t="s">
        <v>117</v>
      </c>
      <c r="B31" s="134"/>
      <c r="C31" s="8">
        <v>2.8069999999999999</v>
      </c>
    </row>
    <row r="32" spans="1:3" x14ac:dyDescent="0.25">
      <c r="A32" s="139" t="s">
        <v>118</v>
      </c>
      <c r="B32" s="139"/>
      <c r="C32" s="89">
        <v>239.30400000000003</v>
      </c>
    </row>
    <row r="33" spans="1:3" x14ac:dyDescent="0.25">
      <c r="A33" s="134" t="s">
        <v>98</v>
      </c>
      <c r="B33" s="134"/>
      <c r="C33" s="9">
        <v>78.262</v>
      </c>
    </row>
    <row r="34" spans="1:3" x14ac:dyDescent="0.25">
      <c r="A34" s="134" t="s">
        <v>103</v>
      </c>
      <c r="B34" s="134"/>
      <c r="C34" s="9">
        <v>52.254000000000005</v>
      </c>
    </row>
    <row r="35" spans="1:3" x14ac:dyDescent="0.25">
      <c r="A35" s="134" t="s">
        <v>102</v>
      </c>
      <c r="B35" s="134"/>
      <c r="C35" s="9">
        <v>37.46</v>
      </c>
    </row>
    <row r="36" spans="1:3" x14ac:dyDescent="0.25">
      <c r="A36" s="134" t="s">
        <v>99</v>
      </c>
      <c r="B36" s="134"/>
      <c r="C36" s="9">
        <v>37.113999999999997</v>
      </c>
    </row>
    <row r="37" spans="1:3" x14ac:dyDescent="0.25">
      <c r="A37" s="134" t="s">
        <v>100</v>
      </c>
      <c r="B37" s="134"/>
      <c r="C37" s="9">
        <v>24.733000000000001</v>
      </c>
    </row>
    <row r="38" spans="1:3" x14ac:dyDescent="0.25">
      <c r="A38" s="134" t="s">
        <v>101</v>
      </c>
      <c r="B38" s="134"/>
      <c r="C38" s="9">
        <v>6.6669999999999998</v>
      </c>
    </row>
    <row r="39" spans="1:3" ht="15.75" x14ac:dyDescent="0.25">
      <c r="A39" s="134" t="s">
        <v>152</v>
      </c>
      <c r="B39" s="134"/>
      <c r="C39" s="9">
        <v>1.484</v>
      </c>
    </row>
    <row r="40" spans="1:3" ht="15.75" x14ac:dyDescent="0.25">
      <c r="A40" s="134" t="s">
        <v>149</v>
      </c>
      <c r="B40" s="134"/>
      <c r="C40" s="9">
        <v>0.95</v>
      </c>
    </row>
    <row r="41" spans="1:3" ht="15.75" x14ac:dyDescent="0.25">
      <c r="A41" s="134" t="s">
        <v>150</v>
      </c>
      <c r="B41" s="134"/>
      <c r="C41" s="9">
        <v>0.30299999999999999</v>
      </c>
    </row>
    <row r="42" spans="1:3" ht="15.75" x14ac:dyDescent="0.25">
      <c r="A42" s="134" t="s">
        <v>151</v>
      </c>
      <c r="B42" s="134"/>
      <c r="C42" s="9">
        <v>7.6999999999999999E-2</v>
      </c>
    </row>
    <row r="43" spans="1:3" x14ac:dyDescent="0.25">
      <c r="A43" s="90" t="s">
        <v>55</v>
      </c>
      <c r="B43" s="90"/>
      <c r="C43" s="89">
        <v>8290.6840000000011</v>
      </c>
    </row>
    <row r="44" spans="1:3" x14ac:dyDescent="0.25">
      <c r="A44" t="s">
        <v>136</v>
      </c>
    </row>
    <row r="45" spans="1:3" x14ac:dyDescent="0.25">
      <c r="A45" s="133" t="s">
        <v>153</v>
      </c>
      <c r="B45" s="133"/>
      <c r="C45" s="133"/>
    </row>
    <row r="46" spans="1:3" x14ac:dyDescent="0.25">
      <c r="A46" s="132" t="s">
        <v>216</v>
      </c>
      <c r="B46" s="133"/>
      <c r="C46" s="133"/>
    </row>
  </sheetData>
  <mergeCells count="39">
    <mergeCell ref="A8:C8"/>
    <mergeCell ref="A9:B9"/>
    <mergeCell ref="A10:B10"/>
    <mergeCell ref="A11:B11"/>
    <mergeCell ref="A17:B17"/>
    <mergeCell ref="A23:B23"/>
    <mergeCell ref="A18:B18"/>
    <mergeCell ref="A19:B19"/>
    <mergeCell ref="A20:B20"/>
    <mergeCell ref="A12:B12"/>
    <mergeCell ref="A13:B13"/>
    <mergeCell ref="A14:B14"/>
    <mergeCell ref="A15:B15"/>
    <mergeCell ref="A16:B16"/>
    <mergeCell ref="A6:C6"/>
    <mergeCell ref="A7:C7"/>
    <mergeCell ref="A36:B36"/>
    <mergeCell ref="A37:B37"/>
    <mergeCell ref="A38:B38"/>
    <mergeCell ref="A30:B30"/>
    <mergeCell ref="A31:B31"/>
    <mergeCell ref="A32:B32"/>
    <mergeCell ref="A33:B33"/>
    <mergeCell ref="A34:B34"/>
    <mergeCell ref="A21:B21"/>
    <mergeCell ref="A24:B24"/>
    <mergeCell ref="A25:B25"/>
    <mergeCell ref="A27:B27"/>
    <mergeCell ref="A26:B26"/>
    <mergeCell ref="A22:B22"/>
    <mergeCell ref="A46:C46"/>
    <mergeCell ref="A45:C45"/>
    <mergeCell ref="A35:B35"/>
    <mergeCell ref="A28:B28"/>
    <mergeCell ref="A42:B42"/>
    <mergeCell ref="A39:B39"/>
    <mergeCell ref="A40:B40"/>
    <mergeCell ref="A41:B41"/>
    <mergeCell ref="A29:B29"/>
  </mergeCells>
  <pageMargins left="1.63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3BBC2-F594-4457-BD2E-0C18FEB21CFB}">
  <sheetPr codeName="Sheet4">
    <tabColor rgb="FF92D050"/>
  </sheetPr>
  <dimension ref="A6:F18"/>
  <sheetViews>
    <sheetView showGridLines="0" workbookViewId="0"/>
  </sheetViews>
  <sheetFormatPr defaultColWidth="11.42578125" defaultRowHeight="15" x14ac:dyDescent="0.25"/>
  <cols>
    <col min="4" max="4" width="29.5703125" customWidth="1"/>
    <col min="5" max="5" width="17.7109375" customWidth="1"/>
    <col min="6" max="6" width="8.7109375" customWidth="1"/>
    <col min="7" max="7" width="40.28515625" customWidth="1"/>
  </cols>
  <sheetData>
    <row r="6" spans="1:6" ht="12" customHeight="1" x14ac:dyDescent="0.25"/>
    <row r="7" spans="1:6" ht="35.450000000000003" customHeight="1" x14ac:dyDescent="0.25">
      <c r="A7" s="145" t="s">
        <v>242</v>
      </c>
      <c r="B7" s="145"/>
      <c r="C7" s="145"/>
      <c r="D7" s="145"/>
      <c r="E7" s="145"/>
    </row>
    <row r="8" spans="1:6" ht="15.75" x14ac:dyDescent="0.25">
      <c r="A8" s="136" t="s">
        <v>63</v>
      </c>
      <c r="B8" s="137"/>
      <c r="C8" s="137"/>
      <c r="D8" s="137"/>
      <c r="E8" s="138"/>
    </row>
    <row r="9" spans="1:6" x14ac:dyDescent="0.25">
      <c r="A9" s="134" t="s">
        <v>125</v>
      </c>
      <c r="B9" s="134"/>
      <c r="C9" s="134"/>
      <c r="D9" s="134"/>
      <c r="E9" s="134"/>
    </row>
    <row r="10" spans="1:6" ht="18.75" x14ac:dyDescent="0.3">
      <c r="A10" s="146" t="s">
        <v>62</v>
      </c>
      <c r="B10" s="146"/>
      <c r="C10" s="146"/>
      <c r="D10" s="146"/>
      <c r="E10" s="88" t="s">
        <v>51</v>
      </c>
    </row>
    <row r="11" spans="1:6" s="6" customFormat="1" ht="15.75" x14ac:dyDescent="0.25">
      <c r="A11" s="143" t="s">
        <v>126</v>
      </c>
      <c r="B11" s="143"/>
      <c r="C11" s="143"/>
      <c r="D11" s="143"/>
      <c r="E11" s="10">
        <v>443.59706152672061</v>
      </c>
      <c r="F11" s="32"/>
    </row>
    <row r="12" spans="1:6" ht="15.75" x14ac:dyDescent="0.25">
      <c r="A12" s="143" t="s">
        <v>127</v>
      </c>
      <c r="B12" s="143"/>
      <c r="C12" s="143"/>
      <c r="D12" s="143"/>
      <c r="E12" s="2">
        <v>1813.6870596917574</v>
      </c>
      <c r="F12" s="32"/>
    </row>
    <row r="13" spans="1:6" ht="15.75" x14ac:dyDescent="0.25">
      <c r="A13" s="143" t="s">
        <v>64</v>
      </c>
      <c r="B13" s="143" t="s">
        <v>64</v>
      </c>
      <c r="C13" s="143" t="s">
        <v>64</v>
      </c>
      <c r="D13" s="143" t="s">
        <v>64</v>
      </c>
      <c r="E13" s="2">
        <v>2682.5529582192139</v>
      </c>
      <c r="F13" s="32"/>
    </row>
    <row r="14" spans="1:6" ht="15.75" x14ac:dyDescent="0.25">
      <c r="A14" s="143" t="s">
        <v>65</v>
      </c>
      <c r="B14" s="143" t="s">
        <v>64</v>
      </c>
      <c r="C14" s="143" t="s">
        <v>64</v>
      </c>
      <c r="D14" s="143" t="s">
        <v>64</v>
      </c>
      <c r="E14" s="2">
        <v>2004.2065144826181</v>
      </c>
      <c r="F14" s="32"/>
    </row>
    <row r="15" spans="1:6" ht="15.75" x14ac:dyDescent="0.25">
      <c r="A15" s="143" t="s">
        <v>66</v>
      </c>
      <c r="B15" s="143" t="s">
        <v>64</v>
      </c>
      <c r="C15" s="143" t="s">
        <v>64</v>
      </c>
      <c r="D15" s="143" t="s">
        <v>64</v>
      </c>
      <c r="E15" s="2">
        <v>1346.6404060796899</v>
      </c>
      <c r="F15" s="32"/>
    </row>
    <row r="16" spans="1:6" ht="18.75" x14ac:dyDescent="0.3">
      <c r="A16" s="144" t="s">
        <v>55</v>
      </c>
      <c r="B16" s="144"/>
      <c r="C16" s="144"/>
      <c r="D16" s="144"/>
      <c r="E16" s="91">
        <f>SUM(E11:E15)</f>
        <v>8290.6839999999993</v>
      </c>
    </row>
    <row r="17" spans="1:3" x14ac:dyDescent="0.25">
      <c r="A17" t="s">
        <v>136</v>
      </c>
    </row>
    <row r="18" spans="1:3" x14ac:dyDescent="0.25">
      <c r="A18" s="132" t="s">
        <v>216</v>
      </c>
      <c r="B18" s="133"/>
      <c r="C18" s="133"/>
    </row>
  </sheetData>
  <mergeCells count="11">
    <mergeCell ref="A11:D11"/>
    <mergeCell ref="A13:D13"/>
    <mergeCell ref="A7:E7"/>
    <mergeCell ref="A8:E8"/>
    <mergeCell ref="A9:E9"/>
    <mergeCell ref="A10:D10"/>
    <mergeCell ref="A18:C18"/>
    <mergeCell ref="A12:D12"/>
    <mergeCell ref="A14:D14"/>
    <mergeCell ref="A15:D15"/>
    <mergeCell ref="A16:D16"/>
  </mergeCells>
  <pageMargins left="1.0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E7B02-00C3-4B5C-A086-4798470F6510}">
  <sheetPr codeName="Sheet5">
    <tabColor rgb="FF92D050"/>
  </sheetPr>
  <dimension ref="A1:E40"/>
  <sheetViews>
    <sheetView topLeftCell="A31" zoomScale="130" zoomScaleNormal="130" workbookViewId="0"/>
  </sheetViews>
  <sheetFormatPr defaultColWidth="11.42578125" defaultRowHeight="15" x14ac:dyDescent="0.25"/>
  <cols>
    <col min="1" max="1" width="26.5703125" customWidth="1"/>
    <col min="2" max="2" width="19.5703125" customWidth="1"/>
  </cols>
  <sheetData>
    <row r="1" spans="1:5" x14ac:dyDescent="0.25">
      <c r="A1" s="15"/>
      <c r="B1" s="15"/>
    </row>
    <row r="2" spans="1:5" x14ac:dyDescent="0.25">
      <c r="A2" s="15"/>
      <c r="B2" s="15"/>
    </row>
    <row r="3" spans="1:5" x14ac:dyDescent="0.25">
      <c r="A3" s="15"/>
      <c r="B3" s="15"/>
    </row>
    <row r="4" spans="1:5" x14ac:dyDescent="0.25">
      <c r="A4" s="15"/>
      <c r="B4" s="15"/>
    </row>
    <row r="5" spans="1:5" x14ac:dyDescent="0.25">
      <c r="A5" s="15"/>
      <c r="B5" s="15"/>
    </row>
    <row r="6" spans="1:5" ht="30" customHeight="1" x14ac:dyDescent="0.25">
      <c r="A6" s="147" t="s">
        <v>243</v>
      </c>
      <c r="B6" s="147"/>
    </row>
    <row r="7" spans="1:5" ht="16.149999999999999" customHeight="1" x14ac:dyDescent="0.25">
      <c r="A7" s="148" t="s">
        <v>225</v>
      </c>
      <c r="B7" s="149"/>
    </row>
    <row r="8" spans="1:5" x14ac:dyDescent="0.25">
      <c r="A8" s="150"/>
      <c r="B8" s="150"/>
    </row>
    <row r="9" spans="1:5" ht="45" x14ac:dyDescent="0.25">
      <c r="A9" s="92" t="s">
        <v>226</v>
      </c>
      <c r="B9" s="92" t="s">
        <v>224</v>
      </c>
    </row>
    <row r="10" spans="1:5" x14ac:dyDescent="0.25">
      <c r="A10" s="23" t="s">
        <v>42</v>
      </c>
      <c r="B10" s="82">
        <v>1.4883383144452242E-2</v>
      </c>
      <c r="C10" s="45"/>
    </row>
    <row r="11" spans="1:5" x14ac:dyDescent="0.25">
      <c r="A11" s="35" t="s">
        <v>98</v>
      </c>
      <c r="B11" s="83">
        <v>6.3400000000000001E-3</v>
      </c>
      <c r="C11" s="46"/>
    </row>
    <row r="12" spans="1:5" x14ac:dyDescent="0.25">
      <c r="A12" s="35" t="s">
        <v>99</v>
      </c>
      <c r="B12" s="83">
        <v>2.8309999999999998E-2</v>
      </c>
      <c r="C12" s="46"/>
    </row>
    <row r="13" spans="1:5" x14ac:dyDescent="0.25">
      <c r="A13" s="36" t="s">
        <v>100</v>
      </c>
      <c r="B13" s="83">
        <v>2.2449999999999998E-2</v>
      </c>
      <c r="C13" s="46"/>
    </row>
    <row r="14" spans="1:5" x14ac:dyDescent="0.25">
      <c r="A14" s="36" t="s">
        <v>101</v>
      </c>
      <c r="B14" s="83">
        <v>3.3000000000000002E-2</v>
      </c>
      <c r="C14" s="46"/>
    </row>
    <row r="15" spans="1:5" x14ac:dyDescent="0.25">
      <c r="A15" s="36" t="s">
        <v>102</v>
      </c>
      <c r="B15" s="83">
        <v>3.0499999999999999E-2</v>
      </c>
      <c r="C15" s="46"/>
      <c r="D15" s="34"/>
      <c r="E15" s="34"/>
    </row>
    <row r="16" spans="1:5" x14ac:dyDescent="0.25">
      <c r="A16" s="24" t="s">
        <v>103</v>
      </c>
      <c r="B16" s="84">
        <v>9.5E-4</v>
      </c>
      <c r="C16" s="46"/>
    </row>
    <row r="17" spans="1:3" x14ac:dyDescent="0.25">
      <c r="A17" s="23" t="s">
        <v>88</v>
      </c>
      <c r="B17" s="82">
        <v>1.1236945646320867E-2</v>
      </c>
      <c r="C17" s="47"/>
    </row>
    <row r="18" spans="1:3" x14ac:dyDescent="0.25">
      <c r="A18" s="24" t="s">
        <v>89</v>
      </c>
      <c r="B18" s="84">
        <v>0.03</v>
      </c>
      <c r="C18" s="46"/>
    </row>
    <row r="19" spans="1:3" x14ac:dyDescent="0.25">
      <c r="A19" s="24" t="s">
        <v>146</v>
      </c>
      <c r="B19" s="84">
        <v>1.1250000000000001E-3</v>
      </c>
      <c r="C19" s="46"/>
    </row>
    <row r="20" spans="1:3" x14ac:dyDescent="0.25">
      <c r="A20" s="24" t="s">
        <v>90</v>
      </c>
      <c r="B20" s="85">
        <v>1.2473333333333335E-2</v>
      </c>
      <c r="C20" s="46"/>
    </row>
    <row r="21" spans="1:3" x14ac:dyDescent="0.25">
      <c r="A21" s="24" t="s">
        <v>91</v>
      </c>
      <c r="B21" s="84">
        <v>1.7500000000000002E-2</v>
      </c>
      <c r="C21" s="46"/>
    </row>
    <row r="22" spans="1:3" x14ac:dyDescent="0.25">
      <c r="A22" s="24" t="s">
        <v>92</v>
      </c>
      <c r="B22" s="84">
        <v>1.0400000000000001E-2</v>
      </c>
      <c r="C22" s="46"/>
    </row>
    <row r="23" spans="1:3" x14ac:dyDescent="0.25">
      <c r="A23" s="24" t="s">
        <v>93</v>
      </c>
      <c r="B23" s="84">
        <v>1.0999999999999998E-3</v>
      </c>
      <c r="C23" s="46"/>
    </row>
    <row r="24" spans="1:3" x14ac:dyDescent="0.25">
      <c r="A24" s="24" t="s">
        <v>94</v>
      </c>
      <c r="B24" s="84">
        <v>2.5000000000000001E-2</v>
      </c>
      <c r="C24" s="46"/>
    </row>
    <row r="25" spans="1:3" x14ac:dyDescent="0.25">
      <c r="A25" s="24" t="s">
        <v>95</v>
      </c>
      <c r="B25" s="84">
        <v>1E-4</v>
      </c>
      <c r="C25" s="46"/>
    </row>
    <row r="26" spans="1:3" x14ac:dyDescent="0.25">
      <c r="A26" s="24" t="s">
        <v>96</v>
      </c>
      <c r="B26" s="84">
        <v>2.5000000000000001E-2</v>
      </c>
      <c r="C26" s="46"/>
    </row>
    <row r="27" spans="1:3" x14ac:dyDescent="0.25">
      <c r="A27" s="24" t="s">
        <v>147</v>
      </c>
      <c r="B27" s="84">
        <v>6.2499999999999995E-3</v>
      </c>
      <c r="C27" s="46"/>
    </row>
    <row r="28" spans="1:3" x14ac:dyDescent="0.25">
      <c r="A28" s="24" t="s">
        <v>97</v>
      </c>
      <c r="B28" s="84">
        <v>1.0740740740740743E-2</v>
      </c>
      <c r="C28" s="46"/>
    </row>
    <row r="29" spans="1:3" x14ac:dyDescent="0.25">
      <c r="A29" s="23" t="s">
        <v>86</v>
      </c>
      <c r="B29" s="82">
        <v>6.3888888888888884E-2</v>
      </c>
      <c r="C29" s="45"/>
    </row>
    <row r="30" spans="1:3" x14ac:dyDescent="0.25">
      <c r="A30" s="23" t="s">
        <v>79</v>
      </c>
      <c r="B30" s="82">
        <v>2.1505049555667077E-2</v>
      </c>
      <c r="C30" s="45"/>
    </row>
    <row r="31" spans="1:3" x14ac:dyDescent="0.25">
      <c r="A31" s="24" t="s">
        <v>80</v>
      </c>
      <c r="B31" s="84">
        <v>4.4862088469358241E-2</v>
      </c>
      <c r="C31" s="46"/>
    </row>
    <row r="32" spans="1:3" x14ac:dyDescent="0.25">
      <c r="A32" s="24" t="s">
        <v>81</v>
      </c>
      <c r="B32" s="84">
        <v>1.8726888303359609E-2</v>
      </c>
      <c r="C32" s="46"/>
    </row>
    <row r="33" spans="1:4" x14ac:dyDescent="0.25">
      <c r="A33" s="24" t="s">
        <v>82</v>
      </c>
      <c r="B33" s="86">
        <v>0</v>
      </c>
      <c r="C33" s="46"/>
    </row>
    <row r="34" spans="1:4" x14ac:dyDescent="0.25">
      <c r="A34" s="24" t="s">
        <v>83</v>
      </c>
      <c r="B34" s="86">
        <v>6.0511008438755834E-3</v>
      </c>
      <c r="C34" s="46"/>
    </row>
    <row r="35" spans="1:4" x14ac:dyDescent="0.25">
      <c r="A35" s="24" t="s">
        <v>84</v>
      </c>
      <c r="B35" s="86">
        <v>0</v>
      </c>
      <c r="C35" s="46"/>
    </row>
    <row r="36" spans="1:4" x14ac:dyDescent="0.25">
      <c r="A36" s="24" t="s">
        <v>85</v>
      </c>
      <c r="B36" s="84">
        <v>2.5353993653365742E-2</v>
      </c>
      <c r="C36" s="46"/>
    </row>
    <row r="37" spans="1:4" x14ac:dyDescent="0.25">
      <c r="A37" s="93" t="s">
        <v>59</v>
      </c>
      <c r="B37" s="94">
        <v>2.9533819000941309E-2</v>
      </c>
      <c r="C37" s="45"/>
      <c r="D37" s="44"/>
    </row>
    <row r="38" spans="1:4" ht="23.45" customHeight="1" x14ac:dyDescent="0.25">
      <c r="A38" s="151" t="s">
        <v>160</v>
      </c>
      <c r="B38" s="151"/>
    </row>
    <row r="39" spans="1:4" x14ac:dyDescent="0.25">
      <c r="A39" s="77" t="s">
        <v>216</v>
      </c>
      <c r="B39" s="33"/>
      <c r="C39" s="33"/>
    </row>
    <row r="40" spans="1:4" x14ac:dyDescent="0.25">
      <c r="C40" s="33"/>
    </row>
  </sheetData>
  <mergeCells count="4">
    <mergeCell ref="A6:B6"/>
    <mergeCell ref="A7:B7"/>
    <mergeCell ref="A8:B8"/>
    <mergeCell ref="A38:B38"/>
  </mergeCells>
  <pageMargins left="2.31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2E68E-9456-4310-9BB3-4AABA2691009}">
  <sheetPr codeName="Sheet6">
    <tabColor rgb="FF92D050"/>
  </sheetPr>
  <dimension ref="A7:E20"/>
  <sheetViews>
    <sheetView showGridLines="0" workbookViewId="0"/>
  </sheetViews>
  <sheetFormatPr defaultColWidth="11.42578125" defaultRowHeight="15" x14ac:dyDescent="0.25"/>
  <cols>
    <col min="4" max="4" width="14.28515625" customWidth="1"/>
    <col min="5" max="5" width="17.7109375" customWidth="1"/>
    <col min="7" max="7" width="25.7109375" customWidth="1"/>
  </cols>
  <sheetData>
    <row r="7" spans="1:5" ht="33" customHeight="1" x14ac:dyDescent="0.25">
      <c r="A7" s="145" t="s">
        <v>244</v>
      </c>
      <c r="B7" s="145"/>
      <c r="C7" s="145"/>
      <c r="D7" s="145"/>
      <c r="E7" s="145"/>
    </row>
    <row r="8" spans="1:5" ht="18.600000000000001" customHeight="1" x14ac:dyDescent="0.25">
      <c r="A8" s="136" t="s">
        <v>135</v>
      </c>
      <c r="B8" s="137"/>
      <c r="C8" s="137"/>
      <c r="D8" s="137"/>
      <c r="E8" s="138"/>
    </row>
    <row r="9" spans="1:5" x14ac:dyDescent="0.25">
      <c r="A9" s="134" t="s">
        <v>125</v>
      </c>
      <c r="B9" s="134"/>
      <c r="C9" s="134"/>
      <c r="D9" s="134"/>
      <c r="E9" s="134"/>
    </row>
    <row r="10" spans="1:5" ht="18.75" x14ac:dyDescent="0.3">
      <c r="A10" s="146" t="s">
        <v>4</v>
      </c>
      <c r="B10" s="146"/>
      <c r="C10" s="146"/>
      <c r="D10" s="146"/>
      <c r="E10" s="88" t="s">
        <v>51</v>
      </c>
    </row>
    <row r="11" spans="1:5" ht="15.75" x14ac:dyDescent="0.25">
      <c r="A11" s="152" t="s">
        <v>68</v>
      </c>
      <c r="B11" s="143"/>
      <c r="C11" s="143"/>
      <c r="D11" s="153"/>
      <c r="E11" s="96">
        <v>7218.3799999999974</v>
      </c>
    </row>
    <row r="12" spans="1:5" ht="15.75" x14ac:dyDescent="0.25">
      <c r="A12" s="152" t="s">
        <v>131</v>
      </c>
      <c r="B12" s="143"/>
      <c r="C12" s="143"/>
      <c r="D12" s="153"/>
      <c r="E12" s="96">
        <v>751.62300000000005</v>
      </c>
    </row>
    <row r="13" spans="1:5" ht="15.75" x14ac:dyDescent="0.25">
      <c r="A13" s="152" t="s">
        <v>122</v>
      </c>
      <c r="B13" s="143"/>
      <c r="C13" s="143"/>
      <c r="D13" s="153"/>
      <c r="E13" s="96">
        <v>222.30500000000001</v>
      </c>
    </row>
    <row r="14" spans="1:5" ht="15.75" x14ac:dyDescent="0.25">
      <c r="A14" s="152" t="s">
        <v>123</v>
      </c>
      <c r="B14" s="143"/>
      <c r="C14" s="143"/>
      <c r="D14" s="153"/>
      <c r="E14" s="96">
        <v>60.319999999999993</v>
      </c>
    </row>
    <row r="15" spans="1:5" ht="15.75" x14ac:dyDescent="0.25">
      <c r="A15" s="152" t="s">
        <v>121</v>
      </c>
      <c r="B15" s="143"/>
      <c r="C15" s="143"/>
      <c r="D15" s="153"/>
      <c r="E15" s="96">
        <v>35.036000000000001</v>
      </c>
    </row>
    <row r="16" spans="1:5" ht="19.149999999999999" customHeight="1" x14ac:dyDescent="0.25">
      <c r="A16" s="152" t="s">
        <v>124</v>
      </c>
      <c r="B16" s="143"/>
      <c r="C16" s="143"/>
      <c r="D16" s="153"/>
      <c r="E16" s="96">
        <v>3.02</v>
      </c>
    </row>
    <row r="17" spans="1:5" ht="18.75" x14ac:dyDescent="0.3">
      <c r="A17" s="144" t="s">
        <v>55</v>
      </c>
      <c r="B17" s="144"/>
      <c r="C17" s="144"/>
      <c r="D17" s="144"/>
      <c r="E17" s="91">
        <f>SUM(E11:E16)</f>
        <v>8290.6839999999975</v>
      </c>
    </row>
    <row r="18" spans="1:5" x14ac:dyDescent="0.25">
      <c r="A18" t="s">
        <v>136</v>
      </c>
    </row>
    <row r="19" spans="1:5" ht="21" customHeight="1" x14ac:dyDescent="0.25">
      <c r="A19" s="154" t="s">
        <v>71</v>
      </c>
      <c r="B19" s="154"/>
      <c r="C19" s="154"/>
      <c r="D19" s="154"/>
      <c r="E19" s="154"/>
    </row>
    <row r="20" spans="1:5" x14ac:dyDescent="0.25">
      <c r="A20" s="77" t="s">
        <v>216</v>
      </c>
    </row>
  </sheetData>
  <sortState xmlns:xlrd2="http://schemas.microsoft.com/office/spreadsheetml/2017/richdata2" ref="G11:H16">
    <sortCondition descending="1" ref="H11:H16"/>
  </sortState>
  <mergeCells count="12">
    <mergeCell ref="A11:D11"/>
    <mergeCell ref="A7:E7"/>
    <mergeCell ref="A8:E8"/>
    <mergeCell ref="A9:E9"/>
    <mergeCell ref="A10:D10"/>
    <mergeCell ref="A12:D12"/>
    <mergeCell ref="A13:D13"/>
    <mergeCell ref="A17:D17"/>
    <mergeCell ref="A19:E19"/>
    <mergeCell ref="A14:D14"/>
    <mergeCell ref="A15:D15"/>
    <mergeCell ref="A16:D16"/>
  </mergeCells>
  <pageMargins left="1.31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E2CCD-85EE-4D25-BE03-0D5ADAA66647}">
  <sheetPr codeName="Sheet7">
    <tabColor rgb="FF92D050"/>
  </sheetPr>
  <dimension ref="A7:E15"/>
  <sheetViews>
    <sheetView showGridLines="0" workbookViewId="0"/>
  </sheetViews>
  <sheetFormatPr defaultColWidth="11.42578125" defaultRowHeight="15" x14ac:dyDescent="0.25"/>
  <cols>
    <col min="4" max="4" width="23.7109375" customWidth="1"/>
    <col min="5" max="5" width="17.7109375" customWidth="1"/>
  </cols>
  <sheetData>
    <row r="7" spans="1:5" ht="40.9" customHeight="1" x14ac:dyDescent="0.25">
      <c r="A7" s="155" t="s">
        <v>245</v>
      </c>
      <c r="B7" s="155"/>
      <c r="C7" s="155"/>
      <c r="D7" s="155"/>
      <c r="E7" s="155"/>
    </row>
    <row r="8" spans="1:5" ht="15.75" x14ac:dyDescent="0.25">
      <c r="A8" s="136" t="s">
        <v>74</v>
      </c>
      <c r="B8" s="137"/>
      <c r="C8" s="137"/>
      <c r="D8" s="137"/>
      <c r="E8" s="138"/>
    </row>
    <row r="9" spans="1:5" x14ac:dyDescent="0.25">
      <c r="A9" s="134" t="s">
        <v>125</v>
      </c>
      <c r="B9" s="134"/>
      <c r="C9" s="134"/>
      <c r="D9" s="134"/>
      <c r="E9" s="134"/>
    </row>
    <row r="10" spans="1:5" ht="18.75" x14ac:dyDescent="0.3">
      <c r="A10" s="146" t="s">
        <v>75</v>
      </c>
      <c r="B10" s="146"/>
      <c r="C10" s="146"/>
      <c r="D10" s="146"/>
      <c r="E10" s="97" t="s">
        <v>51</v>
      </c>
    </row>
    <row r="11" spans="1:5" ht="15.75" x14ac:dyDescent="0.25">
      <c r="A11" s="143" t="s">
        <v>72</v>
      </c>
      <c r="B11" s="143"/>
      <c r="C11" s="143"/>
      <c r="D11" s="143"/>
      <c r="E11" s="2">
        <v>3826.3850000000011</v>
      </c>
    </row>
    <row r="12" spans="1:5" ht="15.75" x14ac:dyDescent="0.25">
      <c r="A12" s="143" t="s">
        <v>73</v>
      </c>
      <c r="B12" s="143"/>
      <c r="C12" s="143"/>
      <c r="D12" s="143"/>
      <c r="E12" s="2">
        <v>4464.2990000000009</v>
      </c>
    </row>
    <row r="13" spans="1:5" ht="18.75" x14ac:dyDescent="0.3">
      <c r="A13" s="144" t="s">
        <v>55</v>
      </c>
      <c r="B13" s="144"/>
      <c r="C13" s="144"/>
      <c r="D13" s="144"/>
      <c r="E13" s="91">
        <f>SUM(E11:E12)</f>
        <v>8290.6840000000011</v>
      </c>
    </row>
    <row r="14" spans="1:5" x14ac:dyDescent="0.25">
      <c r="A14" t="s">
        <v>138</v>
      </c>
    </row>
    <row r="15" spans="1:5" x14ac:dyDescent="0.25">
      <c r="A15" s="154" t="s">
        <v>216</v>
      </c>
      <c r="B15" s="154"/>
      <c r="C15" s="154"/>
      <c r="D15" s="154"/>
      <c r="E15" s="154"/>
    </row>
  </sheetData>
  <mergeCells count="8">
    <mergeCell ref="A12:D12"/>
    <mergeCell ref="A13:D13"/>
    <mergeCell ref="A15:E15"/>
    <mergeCell ref="A7:E7"/>
    <mergeCell ref="A8:E8"/>
    <mergeCell ref="A9:E9"/>
    <mergeCell ref="A10:D10"/>
    <mergeCell ref="A11:D11"/>
  </mergeCells>
  <pageMargins left="0.98" right="0.49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B323-0984-4256-8EBF-CEE8154B59DD}">
  <sheetPr codeName="Sheet8">
    <tabColor rgb="FF92D050"/>
  </sheetPr>
  <dimension ref="A7:E15"/>
  <sheetViews>
    <sheetView showGridLines="0" workbookViewId="0"/>
  </sheetViews>
  <sheetFormatPr defaultColWidth="11.42578125" defaultRowHeight="15" x14ac:dyDescent="0.25"/>
  <cols>
    <col min="4" max="4" width="16.28515625" customWidth="1"/>
    <col min="5" max="5" width="17.7109375" customWidth="1"/>
  </cols>
  <sheetData>
    <row r="7" spans="1:5" ht="39" customHeight="1" x14ac:dyDescent="0.25">
      <c r="A7" s="155" t="s">
        <v>246</v>
      </c>
      <c r="B7" s="155"/>
      <c r="C7" s="155"/>
      <c r="D7" s="155"/>
      <c r="E7" s="155"/>
    </row>
    <row r="8" spans="1:5" ht="15.75" x14ac:dyDescent="0.25">
      <c r="A8" s="137" t="s">
        <v>137</v>
      </c>
      <c r="B8" s="137"/>
      <c r="C8" s="137"/>
      <c r="D8" s="137"/>
      <c r="E8" s="137"/>
    </row>
    <row r="9" spans="1:5" x14ac:dyDescent="0.25">
      <c r="A9" s="134" t="s">
        <v>125</v>
      </c>
      <c r="B9" s="134"/>
      <c r="C9" s="134"/>
      <c r="D9" s="134"/>
      <c r="E9" s="134"/>
    </row>
    <row r="10" spans="1:5" ht="18.75" x14ac:dyDescent="0.3">
      <c r="A10" s="146" t="s">
        <v>77</v>
      </c>
      <c r="B10" s="146"/>
      <c r="C10" s="146"/>
      <c r="D10" s="146"/>
      <c r="E10" s="97" t="s">
        <v>51</v>
      </c>
    </row>
    <row r="11" spans="1:5" ht="15.75" x14ac:dyDescent="0.25">
      <c r="A11" s="143" t="s">
        <v>134</v>
      </c>
      <c r="B11" s="143"/>
      <c r="C11" s="143"/>
      <c r="D11" s="143"/>
      <c r="E11" s="2">
        <v>6490.6840000000011</v>
      </c>
    </row>
    <row r="12" spans="1:5" ht="15.75" x14ac:dyDescent="0.25">
      <c r="A12" s="143" t="s">
        <v>78</v>
      </c>
      <c r="B12" s="143"/>
      <c r="C12" s="143"/>
      <c r="D12" s="143"/>
      <c r="E12" s="2">
        <v>1800</v>
      </c>
    </row>
    <row r="13" spans="1:5" ht="18.75" x14ac:dyDescent="0.3">
      <c r="A13" s="144" t="s">
        <v>55</v>
      </c>
      <c r="B13" s="144"/>
      <c r="C13" s="144"/>
      <c r="D13" s="144"/>
      <c r="E13" s="91">
        <f>SUM(E11:E12)</f>
        <v>8290.6840000000011</v>
      </c>
    </row>
    <row r="14" spans="1:5" x14ac:dyDescent="0.25">
      <c r="A14" t="s">
        <v>138</v>
      </c>
    </row>
    <row r="15" spans="1:5" x14ac:dyDescent="0.25">
      <c r="A15" s="154" t="s">
        <v>216</v>
      </c>
      <c r="B15" s="154"/>
      <c r="C15" s="154"/>
      <c r="D15" s="154"/>
      <c r="E15" s="154"/>
    </row>
  </sheetData>
  <mergeCells count="8">
    <mergeCell ref="A12:D12"/>
    <mergeCell ref="A13:D13"/>
    <mergeCell ref="A15:E15"/>
    <mergeCell ref="A7:E7"/>
    <mergeCell ref="A8:E8"/>
    <mergeCell ref="A9:E9"/>
    <mergeCell ref="A10:D10"/>
    <mergeCell ref="A11:D11"/>
  </mergeCells>
  <pageMargins left="1.42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6B298-C3E2-4A17-AC98-25E933AF18E4}">
  <sheetPr codeName="Sheet9">
    <tabColor rgb="FF92D050"/>
  </sheetPr>
  <dimension ref="A3:AP82"/>
  <sheetViews>
    <sheetView workbookViewId="0">
      <pane ySplit="7" topLeftCell="A65" activePane="bottomLeft" state="frozen"/>
      <selection pane="bottomLeft" activeCell="AP8" sqref="AP8"/>
    </sheetView>
  </sheetViews>
  <sheetFormatPr defaultColWidth="11.42578125" defaultRowHeight="15" x14ac:dyDescent="0.25"/>
  <cols>
    <col min="1" max="1" width="24.85546875" customWidth="1"/>
  </cols>
  <sheetData>
    <row r="3" spans="1:42" ht="15.75" thickBot="1" x14ac:dyDescent="0.3"/>
    <row r="4" spans="1:42" ht="15.75" thickBot="1" x14ac:dyDescent="0.3">
      <c r="A4" s="156" t="s">
        <v>192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8"/>
    </row>
    <row r="5" spans="1:42" x14ac:dyDescent="0.25">
      <c r="A5" s="98" t="s">
        <v>201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42" x14ac:dyDescent="0.25">
      <c r="A6" s="5" t="s">
        <v>221</v>
      </c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1:42" ht="15.75" x14ac:dyDescent="0.25">
      <c r="A7" s="99" t="s">
        <v>61</v>
      </c>
      <c r="B7" s="99">
        <v>2022</v>
      </c>
      <c r="C7" s="99">
        <f>+B7+1</f>
        <v>2023</v>
      </c>
      <c r="D7" s="99">
        <f t="shared" ref="D7:AO7" si="0">+C7+1</f>
        <v>2024</v>
      </c>
      <c r="E7" s="99">
        <f t="shared" si="0"/>
        <v>2025</v>
      </c>
      <c r="F7" s="99">
        <f t="shared" si="0"/>
        <v>2026</v>
      </c>
      <c r="G7" s="99">
        <f t="shared" si="0"/>
        <v>2027</v>
      </c>
      <c r="H7" s="99">
        <f t="shared" si="0"/>
        <v>2028</v>
      </c>
      <c r="I7" s="99">
        <f t="shared" si="0"/>
        <v>2029</v>
      </c>
      <c r="J7" s="99">
        <f t="shared" si="0"/>
        <v>2030</v>
      </c>
      <c r="K7" s="99">
        <f t="shared" si="0"/>
        <v>2031</v>
      </c>
      <c r="L7" s="99">
        <f t="shared" si="0"/>
        <v>2032</v>
      </c>
      <c r="M7" s="99">
        <f t="shared" si="0"/>
        <v>2033</v>
      </c>
      <c r="N7" s="99">
        <f t="shared" si="0"/>
        <v>2034</v>
      </c>
      <c r="O7" s="99">
        <f t="shared" si="0"/>
        <v>2035</v>
      </c>
      <c r="P7" s="99">
        <f t="shared" si="0"/>
        <v>2036</v>
      </c>
      <c r="Q7" s="99">
        <f t="shared" si="0"/>
        <v>2037</v>
      </c>
      <c r="R7" s="99">
        <f t="shared" si="0"/>
        <v>2038</v>
      </c>
      <c r="S7" s="99">
        <f t="shared" si="0"/>
        <v>2039</v>
      </c>
      <c r="T7" s="99">
        <f t="shared" si="0"/>
        <v>2040</v>
      </c>
      <c r="U7" s="99">
        <f t="shared" si="0"/>
        <v>2041</v>
      </c>
      <c r="V7" s="99">
        <f t="shared" si="0"/>
        <v>2042</v>
      </c>
      <c r="W7" s="99">
        <f t="shared" si="0"/>
        <v>2043</v>
      </c>
      <c r="X7" s="99">
        <f t="shared" si="0"/>
        <v>2044</v>
      </c>
      <c r="Y7" s="99">
        <f t="shared" si="0"/>
        <v>2045</v>
      </c>
      <c r="Z7" s="99">
        <f t="shared" si="0"/>
        <v>2046</v>
      </c>
      <c r="AA7" s="99">
        <f t="shared" si="0"/>
        <v>2047</v>
      </c>
      <c r="AB7" s="99">
        <f t="shared" si="0"/>
        <v>2048</v>
      </c>
      <c r="AC7" s="99">
        <f t="shared" si="0"/>
        <v>2049</v>
      </c>
      <c r="AD7" s="99">
        <f t="shared" si="0"/>
        <v>2050</v>
      </c>
      <c r="AE7" s="99">
        <f t="shared" si="0"/>
        <v>2051</v>
      </c>
      <c r="AF7" s="99">
        <f t="shared" si="0"/>
        <v>2052</v>
      </c>
      <c r="AG7" s="99">
        <f t="shared" si="0"/>
        <v>2053</v>
      </c>
      <c r="AH7" s="99">
        <f t="shared" si="0"/>
        <v>2054</v>
      </c>
      <c r="AI7" s="99">
        <f t="shared" si="0"/>
        <v>2055</v>
      </c>
      <c r="AJ7" s="99">
        <f t="shared" si="0"/>
        <v>2056</v>
      </c>
      <c r="AK7" s="99">
        <f t="shared" si="0"/>
        <v>2057</v>
      </c>
      <c r="AL7" s="99">
        <f t="shared" si="0"/>
        <v>2058</v>
      </c>
      <c r="AM7" s="99">
        <f t="shared" si="0"/>
        <v>2059</v>
      </c>
      <c r="AN7" s="99">
        <f t="shared" si="0"/>
        <v>2060</v>
      </c>
      <c r="AO7" s="100">
        <f t="shared" si="0"/>
        <v>2061</v>
      </c>
      <c r="AP7" s="100" t="s">
        <v>55</v>
      </c>
    </row>
    <row r="8" spans="1:42" x14ac:dyDescent="0.25">
      <c r="A8" s="104" t="s">
        <v>56</v>
      </c>
      <c r="B8" s="106">
        <v>443.68169110547802</v>
      </c>
      <c r="C8" s="106">
        <v>458.30002677494264</v>
      </c>
      <c r="D8" s="106">
        <v>474.42202677494265</v>
      </c>
      <c r="E8" s="106">
        <v>568.20486347789767</v>
      </c>
      <c r="F8" s="106">
        <v>313.71273595068135</v>
      </c>
      <c r="G8" s="106">
        <v>1009.4717359506814</v>
      </c>
      <c r="H8" s="106">
        <v>291.05073595068137</v>
      </c>
      <c r="I8" s="106">
        <v>261.61487880782425</v>
      </c>
      <c r="J8" s="106">
        <v>868.06387880782427</v>
      </c>
      <c r="K8" s="106">
        <v>253.47639193416117</v>
      </c>
      <c r="L8" s="106">
        <v>244.66813012045793</v>
      </c>
      <c r="M8" s="106">
        <v>241.74576648409428</v>
      </c>
      <c r="N8" s="106">
        <v>235.79426648409429</v>
      </c>
      <c r="O8" s="106">
        <v>227.97657417640195</v>
      </c>
      <c r="P8" s="106">
        <v>215.37657417640199</v>
      </c>
      <c r="Q8" s="106">
        <v>247.515774176402</v>
      </c>
      <c r="R8" s="106">
        <v>182.35477417640203</v>
      </c>
      <c r="S8" s="106">
        <v>164.05536241169614</v>
      </c>
      <c r="T8" s="106">
        <v>145.15976923524195</v>
      </c>
      <c r="U8" s="106">
        <v>98.119405568151194</v>
      </c>
      <c r="V8" s="106">
        <v>80.300248674855538</v>
      </c>
      <c r="W8" s="106">
        <v>69.041578870456448</v>
      </c>
      <c r="X8" s="106">
        <v>57.174809910229989</v>
      </c>
      <c r="Y8" s="106">
        <v>49.582000000000001</v>
      </c>
      <c r="Z8" s="106">
        <v>41.855000000000004</v>
      </c>
      <c r="AA8" s="106">
        <v>35.308999999999997</v>
      </c>
      <c r="AB8" s="106">
        <v>70.960999999999999</v>
      </c>
      <c r="AC8" s="106">
        <v>51.998999999999995</v>
      </c>
      <c r="AD8" s="106">
        <v>129.60799999999998</v>
      </c>
      <c r="AE8" s="106">
        <v>38.713999999999999</v>
      </c>
      <c r="AF8" s="106">
        <v>60.533000000000001</v>
      </c>
      <c r="AG8" s="106">
        <v>65.588999999999999</v>
      </c>
      <c r="AH8" s="106">
        <v>39.927999999999997</v>
      </c>
      <c r="AI8" s="106">
        <v>88.198999999999998</v>
      </c>
      <c r="AJ8" s="106">
        <v>65.944000000000003</v>
      </c>
      <c r="AK8" s="106">
        <v>26.48</v>
      </c>
      <c r="AL8" s="106">
        <v>132.99300000000002</v>
      </c>
      <c r="AM8" s="106">
        <v>153.55600000000001</v>
      </c>
      <c r="AN8" s="106">
        <v>84.966000000000008</v>
      </c>
      <c r="AO8" s="106">
        <v>3.1860000000000004</v>
      </c>
      <c r="AP8" s="106">
        <v>8290.6839999999993</v>
      </c>
    </row>
    <row r="9" spans="1:42" x14ac:dyDescent="0.25">
      <c r="A9" s="13" t="s">
        <v>42</v>
      </c>
      <c r="B9" s="13">
        <v>27.197000000000003</v>
      </c>
      <c r="C9" s="13">
        <v>28.690000000000005</v>
      </c>
      <c r="D9" s="13">
        <v>27.983000000000001</v>
      </c>
      <c r="E9" s="13">
        <v>24.522000000000002</v>
      </c>
      <c r="F9" s="13">
        <v>24.833000000000002</v>
      </c>
      <c r="G9" s="13">
        <v>24.834</v>
      </c>
      <c r="H9" s="13">
        <v>19.256999999999998</v>
      </c>
      <c r="I9" s="13">
        <v>12.753</v>
      </c>
      <c r="J9" s="13">
        <v>7.2040000000000006</v>
      </c>
      <c r="K9" s="13">
        <v>5.7700000000000005</v>
      </c>
      <c r="L9" s="13">
        <v>4.8810000000000002</v>
      </c>
      <c r="M9" s="13">
        <v>4.8810000000000002</v>
      </c>
      <c r="N9" s="13">
        <v>4.8810000000000002</v>
      </c>
      <c r="O9" s="13">
        <v>4.8810000000000002</v>
      </c>
      <c r="P9" s="13">
        <v>4.8810000000000002</v>
      </c>
      <c r="Q9" s="13">
        <v>4.1079999999999997</v>
      </c>
      <c r="R9" s="13">
        <v>3.335</v>
      </c>
      <c r="S9" s="13">
        <v>0.91800000000000004</v>
      </c>
      <c r="T9" s="13">
        <v>0.34899999999999998</v>
      </c>
      <c r="U9" s="13">
        <v>0.311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236.46900000000005</v>
      </c>
    </row>
    <row r="10" spans="1:42" x14ac:dyDescent="0.25">
      <c r="A10" s="1" t="s">
        <v>98</v>
      </c>
      <c r="B10" s="1">
        <v>2.4700000000000002</v>
      </c>
      <c r="C10" s="1">
        <v>3.9630000000000001</v>
      </c>
      <c r="D10" s="1">
        <v>4.532</v>
      </c>
      <c r="E10" s="1">
        <v>4.57</v>
      </c>
      <c r="F10" s="1">
        <v>4.8810000000000002</v>
      </c>
      <c r="G10" s="1">
        <v>4.8810000000000002</v>
      </c>
      <c r="H10" s="1">
        <v>4.8810000000000002</v>
      </c>
      <c r="I10" s="1">
        <v>4.8810000000000002</v>
      </c>
      <c r="J10" s="1">
        <v>4.8810000000000002</v>
      </c>
      <c r="K10" s="1">
        <v>4.8810000000000002</v>
      </c>
      <c r="L10" s="1">
        <v>4.8810000000000002</v>
      </c>
      <c r="M10" s="1">
        <v>4.8810000000000002</v>
      </c>
      <c r="N10" s="1">
        <v>4.8810000000000002</v>
      </c>
      <c r="O10" s="1">
        <v>4.8810000000000002</v>
      </c>
      <c r="P10" s="1">
        <v>4.8810000000000002</v>
      </c>
      <c r="Q10" s="1">
        <v>4.1079999999999997</v>
      </c>
      <c r="R10" s="1">
        <v>3.335</v>
      </c>
      <c r="S10" s="1">
        <v>0.91800000000000004</v>
      </c>
      <c r="T10" s="1">
        <v>0.34899999999999998</v>
      </c>
      <c r="U10" s="1">
        <v>0.311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78.247000000000014</v>
      </c>
    </row>
    <row r="11" spans="1:42" x14ac:dyDescent="0.25">
      <c r="A11" s="1" t="s">
        <v>99</v>
      </c>
      <c r="B11" s="1">
        <v>4.9480000000000004</v>
      </c>
      <c r="C11" s="1">
        <v>4.9480000000000004</v>
      </c>
      <c r="D11" s="1">
        <v>4.9480000000000004</v>
      </c>
      <c r="E11" s="1">
        <v>4.9480000000000004</v>
      </c>
      <c r="F11" s="1">
        <v>4.9480000000000004</v>
      </c>
      <c r="G11" s="1">
        <v>4.9480000000000004</v>
      </c>
      <c r="H11" s="1">
        <v>4.9480000000000004</v>
      </c>
      <c r="I11" s="1">
        <v>2.4740000000000002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37.11</v>
      </c>
    </row>
    <row r="12" spans="1:42" x14ac:dyDescent="0.25">
      <c r="A12" s="1" t="s">
        <v>100</v>
      </c>
      <c r="B12" s="1">
        <v>5</v>
      </c>
      <c r="C12" s="1">
        <v>5</v>
      </c>
      <c r="D12" s="1">
        <v>3.7240000000000002</v>
      </c>
      <c r="E12" s="1">
        <v>2.4470000000000001</v>
      </c>
      <c r="F12" s="1">
        <v>2.4470000000000001</v>
      </c>
      <c r="G12" s="1">
        <v>2.4470000000000001</v>
      </c>
      <c r="H12" s="1">
        <v>2.4470000000000001</v>
      </c>
      <c r="I12" s="1">
        <v>1.2230000000000001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24.734999999999996</v>
      </c>
    </row>
    <row r="13" spans="1:42" x14ac:dyDescent="0.25">
      <c r="A13" s="1" t="s">
        <v>101</v>
      </c>
      <c r="B13" s="1">
        <v>2.222</v>
      </c>
      <c r="C13" s="1">
        <v>2.222</v>
      </c>
      <c r="D13" s="1">
        <v>2.222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6.6660000000000004</v>
      </c>
    </row>
    <row r="14" spans="1:42" x14ac:dyDescent="0.25">
      <c r="A14" s="1" t="s">
        <v>102</v>
      </c>
      <c r="B14" s="1">
        <v>5.6509999999999998</v>
      </c>
      <c r="C14" s="1">
        <v>5.6509999999999998</v>
      </c>
      <c r="D14" s="1">
        <v>5.6509999999999998</v>
      </c>
      <c r="E14" s="1">
        <v>5.6509999999999998</v>
      </c>
      <c r="F14" s="1">
        <v>5.6509999999999998</v>
      </c>
      <c r="G14" s="1">
        <v>5.6509999999999998</v>
      </c>
      <c r="H14" s="1">
        <v>0.88900000000000001</v>
      </c>
      <c r="I14" s="1">
        <v>0.88900000000000001</v>
      </c>
      <c r="J14" s="1">
        <v>0.88900000000000001</v>
      </c>
      <c r="K14" s="1">
        <v>0.88900000000000001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37.462000000000003</v>
      </c>
    </row>
    <row r="15" spans="1:42" x14ac:dyDescent="0.25">
      <c r="A15" s="1" t="s">
        <v>103</v>
      </c>
      <c r="B15" s="1">
        <v>6.9060000000000015</v>
      </c>
      <c r="C15" s="1">
        <v>6.9060000000000015</v>
      </c>
      <c r="D15" s="1">
        <v>6.9060000000000015</v>
      </c>
      <c r="E15" s="1">
        <v>6.9060000000000015</v>
      </c>
      <c r="F15" s="1">
        <v>6.9060000000000015</v>
      </c>
      <c r="G15" s="1">
        <v>6.9070000000000009</v>
      </c>
      <c r="H15" s="1">
        <v>6.0920000000000005</v>
      </c>
      <c r="I15" s="1">
        <v>3.286</v>
      </c>
      <c r="J15" s="1">
        <v>1.4340000000000002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52.249000000000009</v>
      </c>
    </row>
    <row r="16" spans="1:42" x14ac:dyDescent="0.25">
      <c r="A16" s="13" t="s">
        <v>248</v>
      </c>
      <c r="B16" s="13">
        <v>26.005500000000001</v>
      </c>
      <c r="C16" s="13">
        <v>25.203499999999998</v>
      </c>
      <c r="D16" s="13">
        <v>26.576499999999996</v>
      </c>
      <c r="E16" s="13">
        <v>30.609500000000004</v>
      </c>
      <c r="F16" s="13">
        <v>34.707500000000003</v>
      </c>
      <c r="G16" s="13">
        <v>34.755499999999998</v>
      </c>
      <c r="H16" s="13">
        <v>32.768500000000003</v>
      </c>
      <c r="I16" s="13">
        <v>34.032499999999999</v>
      </c>
      <c r="J16" s="13">
        <v>48.92949999999999</v>
      </c>
      <c r="K16" s="13">
        <v>46.064499999999988</v>
      </c>
      <c r="L16" s="13">
        <v>43.351499999999994</v>
      </c>
      <c r="M16" s="13">
        <v>42.522499999999987</v>
      </c>
      <c r="N16" s="13">
        <v>37.632999999999988</v>
      </c>
      <c r="O16" s="13">
        <v>30.002000000000002</v>
      </c>
      <c r="P16" s="13">
        <v>24.674000000000003</v>
      </c>
      <c r="Q16" s="13">
        <v>22.797000000000001</v>
      </c>
      <c r="R16" s="13">
        <v>22.121000000000002</v>
      </c>
      <c r="S16" s="13">
        <v>21.459000000000003</v>
      </c>
      <c r="T16" s="13">
        <v>21.459000000000003</v>
      </c>
      <c r="U16" s="13">
        <v>20.896000000000004</v>
      </c>
      <c r="V16" s="13">
        <v>17.853999999999999</v>
      </c>
      <c r="W16" s="13">
        <v>17.790000000000003</v>
      </c>
      <c r="X16" s="13">
        <v>19.277000000000001</v>
      </c>
      <c r="Y16" s="13">
        <v>19.208000000000002</v>
      </c>
      <c r="Z16" s="13">
        <v>19.141000000000002</v>
      </c>
      <c r="AA16" s="13">
        <v>19.141000000000002</v>
      </c>
      <c r="AB16" s="13">
        <v>19.141000000000002</v>
      </c>
      <c r="AC16" s="13">
        <v>18.942</v>
      </c>
      <c r="AD16" s="13">
        <v>3.9420000000000002</v>
      </c>
      <c r="AE16" s="13">
        <v>3.6210000000000004</v>
      </c>
      <c r="AF16" s="13">
        <v>3.5880000000000005</v>
      </c>
      <c r="AG16" s="13">
        <v>3.3200000000000003</v>
      </c>
      <c r="AH16" s="13">
        <v>0.85199999999999998</v>
      </c>
      <c r="AI16" s="13">
        <v>6.0000000000000005E-2</v>
      </c>
      <c r="AJ16" s="13">
        <v>0.01</v>
      </c>
      <c r="AK16" s="13">
        <v>0.01</v>
      </c>
      <c r="AL16" s="13">
        <v>0.01</v>
      </c>
      <c r="AM16" s="13">
        <v>0</v>
      </c>
      <c r="AN16" s="13">
        <v>0</v>
      </c>
      <c r="AO16" s="13">
        <v>0</v>
      </c>
      <c r="AP16" s="13">
        <v>792.47499999999991</v>
      </c>
    </row>
    <row r="17" spans="1:42" x14ac:dyDescent="0.25">
      <c r="A17" s="1" t="s">
        <v>89</v>
      </c>
      <c r="B17" s="1">
        <v>2.0625</v>
      </c>
      <c r="C17" s="1">
        <v>2.0625</v>
      </c>
      <c r="D17" s="1">
        <v>2.0625</v>
      </c>
      <c r="E17" s="1">
        <v>2.0625</v>
      </c>
      <c r="F17" s="1">
        <v>2.0625</v>
      </c>
      <c r="G17" s="1">
        <v>2.0625</v>
      </c>
      <c r="H17" s="1">
        <v>2.0625</v>
      </c>
      <c r="I17" s="1">
        <v>2.0625</v>
      </c>
      <c r="J17" s="1">
        <v>2.0625</v>
      </c>
      <c r="K17" s="1">
        <v>2.0625</v>
      </c>
      <c r="L17" s="1">
        <v>2.0625</v>
      </c>
      <c r="M17" s="1">
        <v>2.0625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24.75</v>
      </c>
    </row>
    <row r="18" spans="1:42" x14ac:dyDescent="0.25">
      <c r="A18" s="1" t="s">
        <v>146</v>
      </c>
      <c r="B18" s="1">
        <v>0.84899999999999998</v>
      </c>
      <c r="C18" s="1">
        <v>0.84899999999999998</v>
      </c>
      <c r="D18" s="1">
        <v>0.84899999999999998</v>
      </c>
      <c r="E18" s="1">
        <v>0.91600000000000004</v>
      </c>
      <c r="F18" s="1">
        <v>0.98499999999999999</v>
      </c>
      <c r="G18" s="1">
        <v>0.98499999999999999</v>
      </c>
      <c r="H18" s="1">
        <v>1.5489999999999999</v>
      </c>
      <c r="I18" s="1">
        <v>3.7089999999999996</v>
      </c>
      <c r="J18" s="1">
        <v>3.7089999999999996</v>
      </c>
      <c r="K18" s="1">
        <v>3.7089999999999996</v>
      </c>
      <c r="L18" s="1">
        <v>3.7089999999999996</v>
      </c>
      <c r="M18" s="1">
        <v>3.7089999999999996</v>
      </c>
      <c r="N18" s="1">
        <v>3.7089999999999996</v>
      </c>
      <c r="O18" s="1">
        <v>3.7089999999999996</v>
      </c>
      <c r="P18" s="1">
        <v>3.7089999999999996</v>
      </c>
      <c r="Q18" s="1">
        <v>3.7089999999999996</v>
      </c>
      <c r="R18" s="1">
        <v>3.7089999999999996</v>
      </c>
      <c r="S18" s="1">
        <v>3.7089999999999996</v>
      </c>
      <c r="T18" s="1">
        <v>3.7089999999999996</v>
      </c>
      <c r="U18" s="1">
        <v>3.1459999999999995</v>
      </c>
      <c r="V18" s="1">
        <v>0.15300000000000002</v>
      </c>
      <c r="W18" s="1">
        <v>0.13600000000000001</v>
      </c>
      <c r="X18" s="1">
        <v>1.6219999999999999</v>
      </c>
      <c r="Y18" s="1">
        <v>1.5529999999999999</v>
      </c>
      <c r="Z18" s="1">
        <v>1.486</v>
      </c>
      <c r="AA18" s="1">
        <v>1.486</v>
      </c>
      <c r="AB18" s="1">
        <v>1.486</v>
      </c>
      <c r="AC18" s="1">
        <v>1.486</v>
      </c>
      <c r="AD18" s="1">
        <v>1.486</v>
      </c>
      <c r="AE18" s="1">
        <v>1.486</v>
      </c>
      <c r="AF18" s="1">
        <v>1.486</v>
      </c>
      <c r="AG18" s="1">
        <v>1.486</v>
      </c>
      <c r="AH18" s="1">
        <v>0.74299999999999999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70.731000000000009</v>
      </c>
    </row>
    <row r="19" spans="1:42" x14ac:dyDescent="0.25">
      <c r="A19" s="1" t="s">
        <v>90</v>
      </c>
      <c r="B19" s="1">
        <v>5</v>
      </c>
      <c r="C19" s="1">
        <v>5</v>
      </c>
      <c r="D19" s="1">
        <v>5</v>
      </c>
      <c r="E19" s="1">
        <v>10</v>
      </c>
      <c r="F19" s="1">
        <v>15</v>
      </c>
      <c r="G19" s="1">
        <v>15</v>
      </c>
      <c r="H19" s="1">
        <v>15</v>
      </c>
      <c r="I19" s="1">
        <v>15</v>
      </c>
      <c r="J19" s="1">
        <v>30</v>
      </c>
      <c r="K19" s="1">
        <v>27.5</v>
      </c>
      <c r="L19" s="1">
        <v>25</v>
      </c>
      <c r="M19" s="1">
        <v>25</v>
      </c>
      <c r="N19" s="1">
        <v>25</v>
      </c>
      <c r="O19" s="1">
        <v>20</v>
      </c>
      <c r="P19" s="1">
        <v>15</v>
      </c>
      <c r="Q19" s="1">
        <v>15</v>
      </c>
      <c r="R19" s="1">
        <v>15</v>
      </c>
      <c r="S19" s="1">
        <v>15</v>
      </c>
      <c r="T19" s="1">
        <v>15</v>
      </c>
      <c r="U19" s="1">
        <v>15</v>
      </c>
      <c r="V19" s="1">
        <v>15</v>
      </c>
      <c r="W19" s="1">
        <v>15</v>
      </c>
      <c r="X19" s="1">
        <v>15</v>
      </c>
      <c r="Y19" s="1">
        <v>15</v>
      </c>
      <c r="Z19" s="1">
        <v>15</v>
      </c>
      <c r="AA19" s="1">
        <v>15</v>
      </c>
      <c r="AB19" s="1">
        <v>15</v>
      </c>
      <c r="AC19" s="1">
        <v>15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447.5</v>
      </c>
    </row>
    <row r="20" spans="1:42" x14ac:dyDescent="0.25">
      <c r="A20" s="1" t="s">
        <v>91</v>
      </c>
      <c r="B20" s="1">
        <v>3.355</v>
      </c>
      <c r="C20" s="1">
        <v>2.105</v>
      </c>
      <c r="D20" s="1">
        <v>2.105</v>
      </c>
      <c r="E20" s="1">
        <v>2.105</v>
      </c>
      <c r="F20" s="1">
        <v>2.105</v>
      </c>
      <c r="G20" s="1">
        <v>2.105</v>
      </c>
      <c r="H20" s="1">
        <v>0.46</v>
      </c>
      <c r="I20" s="1">
        <v>0.46</v>
      </c>
      <c r="J20" s="1">
        <v>0.46</v>
      </c>
      <c r="K20" s="1">
        <v>0.46</v>
      </c>
      <c r="L20" s="1">
        <v>0.46</v>
      </c>
      <c r="M20" s="1">
        <v>0.46</v>
      </c>
      <c r="N20" s="1">
        <v>0.46</v>
      </c>
      <c r="O20" s="1">
        <v>0.46</v>
      </c>
      <c r="P20" s="1">
        <v>0.23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17.79</v>
      </c>
    </row>
    <row r="21" spans="1:42" x14ac:dyDescent="0.25">
      <c r="A21" s="1" t="s">
        <v>92</v>
      </c>
      <c r="B21" s="1">
        <v>1.3639999999999999</v>
      </c>
      <c r="C21" s="1">
        <v>1.3849999999999998</v>
      </c>
      <c r="D21" s="1">
        <v>2.7509999999999999</v>
      </c>
      <c r="E21" s="1">
        <v>2.7509999999999999</v>
      </c>
      <c r="F21" s="1">
        <v>2.7509999999999999</v>
      </c>
      <c r="G21" s="1">
        <v>2.7509999999999999</v>
      </c>
      <c r="H21" s="1">
        <v>2.7509999999999999</v>
      </c>
      <c r="I21" s="1">
        <v>2.7509999999999999</v>
      </c>
      <c r="J21" s="1">
        <v>2.7509999999999999</v>
      </c>
      <c r="K21" s="1">
        <v>2.6040000000000001</v>
      </c>
      <c r="L21" s="1">
        <v>2.456</v>
      </c>
      <c r="M21" s="1">
        <v>2.456</v>
      </c>
      <c r="N21" s="1">
        <v>2.456</v>
      </c>
      <c r="O21" s="1">
        <v>2.456</v>
      </c>
      <c r="P21" s="1">
        <v>2.3580000000000001</v>
      </c>
      <c r="Q21" s="1">
        <v>1.387</v>
      </c>
      <c r="R21" s="1">
        <v>1.387</v>
      </c>
      <c r="S21" s="1">
        <v>1.387</v>
      </c>
      <c r="T21" s="1">
        <v>1.387</v>
      </c>
      <c r="U21" s="1">
        <v>1.387</v>
      </c>
      <c r="V21" s="1">
        <v>1.387</v>
      </c>
      <c r="W21" s="1">
        <v>1.387</v>
      </c>
      <c r="X21" s="1">
        <v>1.387</v>
      </c>
      <c r="Y21" s="1">
        <v>1.387</v>
      </c>
      <c r="Z21" s="1">
        <v>1.387</v>
      </c>
      <c r="AA21" s="1">
        <v>1.387</v>
      </c>
      <c r="AB21" s="1">
        <v>1.387</v>
      </c>
      <c r="AC21" s="1">
        <v>1.387</v>
      </c>
      <c r="AD21" s="1">
        <v>1.387</v>
      </c>
      <c r="AE21" s="1">
        <v>1.387</v>
      </c>
      <c r="AF21" s="1">
        <v>1.387</v>
      </c>
      <c r="AG21" s="1">
        <v>1.3460000000000001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60.330000000000027</v>
      </c>
    </row>
    <row r="22" spans="1:42" x14ac:dyDescent="0.25">
      <c r="A22" s="1" t="s">
        <v>93</v>
      </c>
      <c r="B22" s="1">
        <v>3.9339999999999997</v>
      </c>
      <c r="C22" s="1">
        <v>3.9339999999999997</v>
      </c>
      <c r="D22" s="1">
        <v>3.8119999999999998</v>
      </c>
      <c r="E22" s="1">
        <v>3.28</v>
      </c>
      <c r="F22" s="1">
        <v>3.07</v>
      </c>
      <c r="G22" s="1">
        <v>3.07</v>
      </c>
      <c r="H22" s="1">
        <v>2.1169999999999995</v>
      </c>
      <c r="I22" s="1">
        <v>1.1640000000000001</v>
      </c>
      <c r="J22" s="1">
        <v>1.012</v>
      </c>
      <c r="K22" s="1">
        <v>0.86099999999999999</v>
      </c>
      <c r="L22" s="1">
        <v>0.86099999999999999</v>
      </c>
      <c r="M22" s="1">
        <v>0.86099999999999999</v>
      </c>
      <c r="N22" s="1">
        <v>0.86099999999999999</v>
      </c>
      <c r="O22" s="1">
        <v>0.86099999999999999</v>
      </c>
      <c r="P22" s="1">
        <v>0.86099999999999999</v>
      </c>
      <c r="Q22" s="1">
        <v>0.86099999999999999</v>
      </c>
      <c r="R22" s="1">
        <v>0.86099999999999999</v>
      </c>
      <c r="S22" s="1">
        <v>0.19900000000000001</v>
      </c>
      <c r="T22" s="1">
        <v>0.19900000000000001</v>
      </c>
      <c r="U22" s="1">
        <v>0.19900000000000001</v>
      </c>
      <c r="V22" s="1">
        <v>0.19900000000000001</v>
      </c>
      <c r="W22" s="1">
        <v>0.19900000000000001</v>
      </c>
      <c r="X22" s="1">
        <v>0.19900000000000001</v>
      </c>
      <c r="Y22" s="1">
        <v>0.19900000000000001</v>
      </c>
      <c r="Z22" s="1">
        <v>0.19900000000000001</v>
      </c>
      <c r="AA22" s="1">
        <v>0.19900000000000001</v>
      </c>
      <c r="AB22" s="1">
        <v>0.19900000000000001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34.271000000000001</v>
      </c>
    </row>
    <row r="23" spans="1:42" x14ac:dyDescent="0.25">
      <c r="A23" s="1" t="s">
        <v>94</v>
      </c>
      <c r="B23" s="1">
        <v>0.53200000000000003</v>
      </c>
      <c r="C23" s="1">
        <v>0.53200000000000003</v>
      </c>
      <c r="D23" s="1">
        <v>0.23200000000000001</v>
      </c>
      <c r="E23" s="1">
        <v>0.23200000000000001</v>
      </c>
      <c r="F23" s="1">
        <v>0.23200000000000001</v>
      </c>
      <c r="G23" s="1">
        <v>0.23200000000000001</v>
      </c>
      <c r="H23" s="1">
        <v>0.23200000000000001</v>
      </c>
      <c r="I23" s="1">
        <v>0.23200000000000001</v>
      </c>
      <c r="J23" s="1">
        <v>0.23200000000000001</v>
      </c>
      <c r="K23" s="1">
        <v>0.11600000000000001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2.8040000000000003</v>
      </c>
    </row>
    <row r="24" spans="1:42" x14ac:dyDescent="0.25">
      <c r="A24" s="1" t="s">
        <v>95</v>
      </c>
      <c r="B24" s="1">
        <v>0</v>
      </c>
      <c r="C24" s="1">
        <v>0</v>
      </c>
      <c r="D24" s="1">
        <v>0</v>
      </c>
      <c r="E24" s="1">
        <v>9.9000000000000005E-2</v>
      </c>
      <c r="F24" s="1">
        <v>9.9000000000000005E-2</v>
      </c>
      <c r="G24" s="1">
        <v>9.9000000000000005E-2</v>
      </c>
      <c r="H24" s="1">
        <v>9.9000000000000005E-2</v>
      </c>
      <c r="I24" s="1">
        <v>9.9000000000000005E-2</v>
      </c>
      <c r="J24" s="1">
        <v>9.9000000000000005E-2</v>
      </c>
      <c r="K24" s="1">
        <v>9.9000000000000005E-2</v>
      </c>
      <c r="L24" s="1">
        <v>9.9000000000000005E-2</v>
      </c>
      <c r="M24" s="1">
        <v>9.9000000000000005E-2</v>
      </c>
      <c r="N24" s="1">
        <v>9.9000000000000005E-2</v>
      </c>
      <c r="O24" s="1">
        <v>9.9000000000000005E-2</v>
      </c>
      <c r="P24" s="1">
        <v>9.9000000000000005E-2</v>
      </c>
      <c r="Q24" s="1">
        <v>9.9000000000000005E-2</v>
      </c>
      <c r="R24" s="1">
        <v>9.9000000000000005E-2</v>
      </c>
      <c r="S24" s="1">
        <v>9.9000000000000005E-2</v>
      </c>
      <c r="T24" s="1">
        <v>9.9000000000000005E-2</v>
      </c>
      <c r="U24" s="1">
        <v>9.9000000000000005E-2</v>
      </c>
      <c r="V24" s="1">
        <v>9.9000000000000005E-2</v>
      </c>
      <c r="W24" s="1">
        <v>9.9000000000000005E-2</v>
      </c>
      <c r="X24" s="1">
        <v>9.9000000000000005E-2</v>
      </c>
      <c r="Y24" s="1">
        <v>9.9000000000000005E-2</v>
      </c>
      <c r="Z24" s="1">
        <v>9.9000000000000005E-2</v>
      </c>
      <c r="AA24" s="1">
        <v>9.9000000000000005E-2</v>
      </c>
      <c r="AB24" s="1">
        <v>9.9000000000000005E-2</v>
      </c>
      <c r="AC24" s="1">
        <v>9.9000000000000005E-2</v>
      </c>
      <c r="AD24" s="1">
        <v>9.9000000000000005E-2</v>
      </c>
      <c r="AE24" s="1">
        <v>9.9000000000000005E-2</v>
      </c>
      <c r="AF24" s="1">
        <v>9.9000000000000005E-2</v>
      </c>
      <c r="AG24" s="1">
        <v>9.9000000000000005E-2</v>
      </c>
      <c r="AH24" s="1">
        <v>9.9000000000000005E-2</v>
      </c>
      <c r="AI24" s="1">
        <v>0.05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3.0200000000000014</v>
      </c>
    </row>
    <row r="25" spans="1:42" x14ac:dyDescent="0.25">
      <c r="A25" s="1" t="s">
        <v>96</v>
      </c>
      <c r="B25" s="1">
        <v>3.5339999999999998</v>
      </c>
      <c r="C25" s="1">
        <v>3.5339999999999998</v>
      </c>
      <c r="D25" s="1">
        <v>3.5339999999999998</v>
      </c>
      <c r="E25" s="1">
        <v>2.8840000000000003</v>
      </c>
      <c r="F25" s="1">
        <v>2.2330000000000001</v>
      </c>
      <c r="G25" s="1">
        <v>2.2330000000000001</v>
      </c>
      <c r="H25" s="1">
        <v>2.2330000000000001</v>
      </c>
      <c r="I25" s="1">
        <v>2.2330000000000001</v>
      </c>
      <c r="J25" s="1">
        <v>2.2330000000000001</v>
      </c>
      <c r="K25" s="1">
        <v>2.2330000000000001</v>
      </c>
      <c r="L25" s="1">
        <v>2.2330000000000001</v>
      </c>
      <c r="M25" s="1">
        <v>1.3520000000000001</v>
      </c>
      <c r="N25" s="1">
        <v>1.3520000000000001</v>
      </c>
      <c r="O25" s="1">
        <v>1.3520000000000001</v>
      </c>
      <c r="P25" s="1">
        <v>1.3520000000000001</v>
      </c>
      <c r="Q25" s="1">
        <v>0.67600000000000005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35.201000000000001</v>
      </c>
    </row>
    <row r="26" spans="1:42" x14ac:dyDescent="0.25">
      <c r="A26" s="1" t="s">
        <v>147</v>
      </c>
      <c r="B26" s="1">
        <v>0.70700000000000007</v>
      </c>
      <c r="C26" s="1">
        <v>1.0840000000000001</v>
      </c>
      <c r="D26" s="1">
        <v>1.462</v>
      </c>
      <c r="E26" s="1">
        <v>1.464</v>
      </c>
      <c r="F26" s="1">
        <v>1.464</v>
      </c>
      <c r="G26" s="1">
        <v>1.464</v>
      </c>
      <c r="H26" s="1">
        <v>1.464</v>
      </c>
      <c r="I26" s="1">
        <v>1.474</v>
      </c>
      <c r="J26" s="1">
        <v>1.474</v>
      </c>
      <c r="K26" s="1">
        <v>1.474</v>
      </c>
      <c r="L26" s="1">
        <v>1.4750000000000001</v>
      </c>
      <c r="M26" s="1">
        <v>1.476</v>
      </c>
      <c r="N26" s="1">
        <v>1.48</v>
      </c>
      <c r="O26" s="1">
        <v>1.0649999999999999</v>
      </c>
      <c r="P26" s="1">
        <v>1.0649999999999999</v>
      </c>
      <c r="Q26" s="1">
        <v>1.0649999999999999</v>
      </c>
      <c r="R26" s="1">
        <v>1.0649999999999999</v>
      </c>
      <c r="S26" s="1">
        <v>1.0649999999999999</v>
      </c>
      <c r="T26" s="1">
        <v>1.0649999999999999</v>
      </c>
      <c r="U26" s="1">
        <v>1.0649999999999999</v>
      </c>
      <c r="V26" s="1">
        <v>1.016</v>
      </c>
      <c r="W26" s="1">
        <v>0.96900000000000008</v>
      </c>
      <c r="X26" s="1">
        <v>0.97</v>
      </c>
      <c r="Y26" s="1">
        <v>0.97</v>
      </c>
      <c r="Z26" s="1">
        <v>0.97</v>
      </c>
      <c r="AA26" s="1">
        <v>0.97</v>
      </c>
      <c r="AB26" s="1">
        <v>0.97</v>
      </c>
      <c r="AC26" s="1">
        <v>0.97</v>
      </c>
      <c r="AD26" s="1">
        <v>0.97</v>
      </c>
      <c r="AE26" s="1">
        <v>0.64900000000000002</v>
      </c>
      <c r="AF26" s="1">
        <v>0.61599999999999999</v>
      </c>
      <c r="AG26" s="1">
        <v>0.38900000000000001</v>
      </c>
      <c r="AH26" s="1">
        <v>0.01</v>
      </c>
      <c r="AI26" s="1">
        <v>0.01</v>
      </c>
      <c r="AJ26" s="1">
        <v>0.01</v>
      </c>
      <c r="AK26" s="1">
        <v>0.01</v>
      </c>
      <c r="AL26" s="1">
        <v>0.01</v>
      </c>
      <c r="AM26" s="1">
        <v>0</v>
      </c>
      <c r="AN26" s="1">
        <v>0</v>
      </c>
      <c r="AO26" s="1">
        <v>0</v>
      </c>
      <c r="AP26" s="1">
        <v>35.895999999999979</v>
      </c>
    </row>
    <row r="27" spans="1:42" x14ac:dyDescent="0.25">
      <c r="A27" s="1" t="s">
        <v>97</v>
      </c>
      <c r="B27" s="1">
        <v>4.6679999999999993</v>
      </c>
      <c r="C27" s="1">
        <v>4.718</v>
      </c>
      <c r="D27" s="1">
        <v>4.7690000000000001</v>
      </c>
      <c r="E27" s="1">
        <v>4.8160000000000007</v>
      </c>
      <c r="F27" s="1">
        <v>4.7060000000000013</v>
      </c>
      <c r="G27" s="1">
        <v>4.7540000000000013</v>
      </c>
      <c r="H27" s="1">
        <v>4.8010000000000002</v>
      </c>
      <c r="I27" s="1">
        <v>4.847999999999999</v>
      </c>
      <c r="J27" s="1">
        <v>4.8969999999999994</v>
      </c>
      <c r="K27" s="1">
        <v>4.9459999999999997</v>
      </c>
      <c r="L27" s="1">
        <v>4.9959999999999996</v>
      </c>
      <c r="M27" s="1">
        <v>5.0469999999999997</v>
      </c>
      <c r="N27" s="1">
        <v>2.2160000000000002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60.181999999999988</v>
      </c>
    </row>
    <row r="28" spans="1:42" x14ac:dyDescent="0.25">
      <c r="A28" s="13" t="s">
        <v>86</v>
      </c>
      <c r="B28" s="13">
        <v>166.667</v>
      </c>
      <c r="C28" s="13">
        <v>166.667</v>
      </c>
      <c r="D28" s="13">
        <v>166.667</v>
      </c>
      <c r="E28" s="13">
        <v>0</v>
      </c>
      <c r="F28" s="13">
        <v>0</v>
      </c>
      <c r="G28" s="13">
        <v>700</v>
      </c>
      <c r="H28" s="13">
        <v>0</v>
      </c>
      <c r="I28" s="13">
        <v>0</v>
      </c>
      <c r="J28" s="13">
        <v>600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1800.001</v>
      </c>
    </row>
    <row r="29" spans="1:42" x14ac:dyDescent="0.25">
      <c r="A29" s="1" t="s">
        <v>86</v>
      </c>
      <c r="B29" s="1">
        <v>166.667</v>
      </c>
      <c r="C29" s="1">
        <v>166.667</v>
      </c>
      <c r="D29" s="1">
        <v>166.667</v>
      </c>
      <c r="E29" s="1">
        <v>0</v>
      </c>
      <c r="F29" s="1">
        <v>0</v>
      </c>
      <c r="G29" s="1">
        <v>700</v>
      </c>
      <c r="H29" s="1">
        <v>0</v>
      </c>
      <c r="I29" s="1">
        <v>0</v>
      </c>
      <c r="J29" s="1">
        <v>600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1800.001</v>
      </c>
    </row>
    <row r="30" spans="1:42" x14ac:dyDescent="0.25">
      <c r="A30" s="13" t="s">
        <v>104</v>
      </c>
      <c r="B30" s="13">
        <v>223.81219110547804</v>
      </c>
      <c r="C30" s="13">
        <v>237.73952677494259</v>
      </c>
      <c r="D30" s="13">
        <v>253.19552677494255</v>
      </c>
      <c r="E30" s="13">
        <v>513.0733634778976</v>
      </c>
      <c r="F30" s="13">
        <v>254.17223595068137</v>
      </c>
      <c r="G30" s="13">
        <v>249.88223595068138</v>
      </c>
      <c r="H30" s="13">
        <v>239.02523595068141</v>
      </c>
      <c r="I30" s="13">
        <v>214.82937880782424</v>
      </c>
      <c r="J30" s="13">
        <v>211.93037880782427</v>
      </c>
      <c r="K30" s="13">
        <v>201.64189193416121</v>
      </c>
      <c r="L30" s="13">
        <v>196.43563012045794</v>
      </c>
      <c r="M30" s="13">
        <v>194.3422664840943</v>
      </c>
      <c r="N30" s="13">
        <v>193.28026648409431</v>
      </c>
      <c r="O30" s="13">
        <v>193.09357417640197</v>
      </c>
      <c r="P30" s="13">
        <v>185.82157417640198</v>
      </c>
      <c r="Q30" s="13">
        <v>220.61077417640197</v>
      </c>
      <c r="R30" s="13">
        <v>156.89877417640201</v>
      </c>
      <c r="S30" s="13">
        <v>141.67836241169613</v>
      </c>
      <c r="T30" s="13">
        <v>123.35176923524195</v>
      </c>
      <c r="U30" s="13">
        <v>76.9124055681512</v>
      </c>
      <c r="V30" s="13">
        <v>62.446248674855539</v>
      </c>
      <c r="W30" s="13">
        <v>51.251578870456441</v>
      </c>
      <c r="X30" s="13">
        <v>37.897809910229981</v>
      </c>
      <c r="Y30" s="13">
        <v>30.373999999999995</v>
      </c>
      <c r="Z30" s="13">
        <v>22.713999999999999</v>
      </c>
      <c r="AA30" s="13">
        <v>16.167999999999999</v>
      </c>
      <c r="AB30" s="13">
        <v>51.819999999999993</v>
      </c>
      <c r="AC30" s="13">
        <v>33.057000000000002</v>
      </c>
      <c r="AD30" s="13">
        <v>125.66599999999998</v>
      </c>
      <c r="AE30" s="13">
        <v>35.092999999999996</v>
      </c>
      <c r="AF30" s="13">
        <v>56.945</v>
      </c>
      <c r="AG30" s="13">
        <v>62.268999999999998</v>
      </c>
      <c r="AH30" s="13">
        <v>39.076000000000001</v>
      </c>
      <c r="AI30" s="13">
        <v>88.138999999999996</v>
      </c>
      <c r="AJ30" s="13">
        <v>65.933999999999997</v>
      </c>
      <c r="AK30" s="13">
        <v>26.47</v>
      </c>
      <c r="AL30" s="13">
        <v>132.98300000000003</v>
      </c>
      <c r="AM30" s="13">
        <v>153.55600000000001</v>
      </c>
      <c r="AN30" s="13">
        <v>84.966000000000008</v>
      </c>
      <c r="AO30" s="13">
        <v>3.1860000000000004</v>
      </c>
      <c r="AP30" s="13">
        <v>5461.7389999999996</v>
      </c>
    </row>
    <row r="31" spans="1:42" x14ac:dyDescent="0.25">
      <c r="A31" s="1" t="s">
        <v>80</v>
      </c>
      <c r="B31" s="1">
        <v>83.060999999999979</v>
      </c>
      <c r="C31" s="1">
        <v>86.690999999999974</v>
      </c>
      <c r="D31" s="1">
        <v>85.086999999999975</v>
      </c>
      <c r="E31" s="1">
        <v>342.22599999999994</v>
      </c>
      <c r="F31" s="1">
        <v>88.126999999999981</v>
      </c>
      <c r="G31" s="1">
        <v>86.072999999999993</v>
      </c>
      <c r="H31" s="1">
        <v>83.614000000000004</v>
      </c>
      <c r="I31" s="1">
        <v>66.290999999999997</v>
      </c>
      <c r="J31" s="1">
        <v>65.182000000000002</v>
      </c>
      <c r="K31" s="1">
        <v>63.14200000000001</v>
      </c>
      <c r="L31" s="1">
        <v>60.019000000000005</v>
      </c>
      <c r="M31" s="1">
        <v>58.644000000000005</v>
      </c>
      <c r="N31" s="1">
        <v>57.716000000000008</v>
      </c>
      <c r="O31" s="1">
        <v>57.716000000000008</v>
      </c>
      <c r="P31" s="1">
        <v>50.44400000000001</v>
      </c>
      <c r="Q31" s="1">
        <v>91.792000000000002</v>
      </c>
      <c r="R31" s="1">
        <v>36.515000000000001</v>
      </c>
      <c r="S31" s="1">
        <v>36.515000000000001</v>
      </c>
      <c r="T31" s="1">
        <v>30.796000000000003</v>
      </c>
      <c r="U31" s="1">
        <v>6.1030000000000006</v>
      </c>
      <c r="V31" s="1">
        <v>1.278</v>
      </c>
      <c r="W31" s="1">
        <v>1.278</v>
      </c>
      <c r="X31" s="1">
        <v>1.278</v>
      </c>
      <c r="Y31" s="1">
        <v>1.278</v>
      </c>
      <c r="Z31" s="1">
        <v>0.114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1540.9799999999996</v>
      </c>
    </row>
    <row r="32" spans="1:42" x14ac:dyDescent="0.25">
      <c r="A32" s="1" t="s">
        <v>81</v>
      </c>
      <c r="B32" s="1">
        <v>64.452846340977004</v>
      </c>
      <c r="C32" s="1">
        <v>73.899846340977007</v>
      </c>
      <c r="D32" s="1">
        <v>87.789846340976993</v>
      </c>
      <c r="E32" s="1">
        <v>95.482683043931942</v>
      </c>
      <c r="F32" s="1">
        <v>97.523555516715746</v>
      </c>
      <c r="G32" s="1">
        <v>94.280555516715737</v>
      </c>
      <c r="H32" s="1">
        <v>90.946555516715733</v>
      </c>
      <c r="I32" s="1">
        <v>90.684698373858595</v>
      </c>
      <c r="J32" s="1">
        <v>90.6886983738586</v>
      </c>
      <c r="K32" s="1">
        <v>90.601211500195532</v>
      </c>
      <c r="L32" s="1">
        <v>90.509949686492277</v>
      </c>
      <c r="M32" s="1">
        <v>90.260586050128651</v>
      </c>
      <c r="N32" s="1">
        <v>90.260586050128651</v>
      </c>
      <c r="O32" s="1">
        <v>90.07389374243634</v>
      </c>
      <c r="P32" s="1">
        <v>90.07389374243634</v>
      </c>
      <c r="Q32" s="1">
        <v>90.003093742436349</v>
      </c>
      <c r="R32" s="1">
        <v>85.522093742436354</v>
      </c>
      <c r="S32" s="1">
        <v>72.025681977730471</v>
      </c>
      <c r="T32" s="1">
        <v>65.158570853911229</v>
      </c>
      <c r="U32" s="1">
        <v>52.049402327239221</v>
      </c>
      <c r="V32" s="1">
        <v>45.191362439014945</v>
      </c>
      <c r="W32" s="1">
        <v>35.704578870456444</v>
      </c>
      <c r="X32" s="1">
        <v>26.248809910229983</v>
      </c>
      <c r="Y32" s="1">
        <v>15.360999999999997</v>
      </c>
      <c r="Z32" s="1">
        <v>8.1589999999999989</v>
      </c>
      <c r="AA32" s="1">
        <v>1.7270000000000001</v>
      </c>
      <c r="AB32" s="1">
        <v>37.603999999999999</v>
      </c>
      <c r="AC32" s="1">
        <v>20.616</v>
      </c>
      <c r="AD32" s="1">
        <v>123.71499999999999</v>
      </c>
      <c r="AE32" s="1">
        <v>35.073999999999998</v>
      </c>
      <c r="AF32" s="1">
        <v>56.945</v>
      </c>
      <c r="AG32" s="1">
        <v>62.268999999999998</v>
      </c>
      <c r="AH32" s="1">
        <v>39.076000000000001</v>
      </c>
      <c r="AI32" s="1">
        <v>88.138999999999996</v>
      </c>
      <c r="AJ32" s="1">
        <v>65.933999999999997</v>
      </c>
      <c r="AK32" s="1">
        <v>26.47</v>
      </c>
      <c r="AL32" s="1">
        <v>132.98300000000003</v>
      </c>
      <c r="AM32" s="1">
        <v>153.55600000000001</v>
      </c>
      <c r="AN32" s="1">
        <v>84.966000000000008</v>
      </c>
      <c r="AO32" s="1">
        <v>3.1860000000000004</v>
      </c>
      <c r="AP32" s="1">
        <v>2755.2130000000002</v>
      </c>
    </row>
    <row r="33" spans="1:42" x14ac:dyDescent="0.25">
      <c r="A33" s="1" t="s">
        <v>82</v>
      </c>
      <c r="B33" s="1">
        <v>4.2610000000000001</v>
      </c>
      <c r="C33" s="1">
        <v>4.2610000000000001</v>
      </c>
      <c r="D33" s="1">
        <v>4.2610000000000001</v>
      </c>
      <c r="E33" s="1">
        <v>4.2610000000000001</v>
      </c>
      <c r="F33" s="1">
        <v>4.2610000000000001</v>
      </c>
      <c r="G33" s="1">
        <v>4.2610000000000001</v>
      </c>
      <c r="H33" s="1">
        <v>4.1420000000000003</v>
      </c>
      <c r="I33" s="1">
        <v>4.0229999999999997</v>
      </c>
      <c r="J33" s="1">
        <v>3.7559999999999998</v>
      </c>
      <c r="K33" s="1">
        <v>3.7559999999999998</v>
      </c>
      <c r="L33" s="1">
        <v>3.55</v>
      </c>
      <c r="M33" s="1">
        <v>3.0879999999999996</v>
      </c>
      <c r="N33" s="1">
        <v>3.0879999999999996</v>
      </c>
      <c r="O33" s="1">
        <v>3.0879999999999996</v>
      </c>
      <c r="P33" s="1">
        <v>3.0879999999999996</v>
      </c>
      <c r="Q33" s="1">
        <v>2.8839999999999999</v>
      </c>
      <c r="R33" s="1">
        <v>2.68</v>
      </c>
      <c r="S33" s="1">
        <v>2.044</v>
      </c>
      <c r="T33" s="1">
        <v>1.4950000000000001</v>
      </c>
      <c r="U33" s="1">
        <v>1.083</v>
      </c>
      <c r="V33" s="1">
        <v>0.75</v>
      </c>
      <c r="W33" s="1">
        <v>0.75</v>
      </c>
      <c r="X33" s="1">
        <v>0.55800000000000005</v>
      </c>
      <c r="Y33" s="1">
        <v>0.55800000000000005</v>
      </c>
      <c r="Z33" s="1">
        <v>0.55800000000000005</v>
      </c>
      <c r="AA33" s="1">
        <v>0.55800000000000005</v>
      </c>
      <c r="AB33" s="1">
        <v>0.33299999999999996</v>
      </c>
      <c r="AC33" s="1">
        <v>0.33299999999999996</v>
      </c>
      <c r="AD33" s="1">
        <v>0.33299999999999996</v>
      </c>
      <c r="AE33" s="1">
        <v>1.9E-2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72.080999999999989</v>
      </c>
    </row>
    <row r="34" spans="1:42" x14ac:dyDescent="0.25">
      <c r="A34" s="1" t="s">
        <v>83</v>
      </c>
      <c r="B34" s="1">
        <v>66.329344764501059</v>
      </c>
      <c r="C34" s="1">
        <v>67.141680433965647</v>
      </c>
      <c r="D34" s="1">
        <v>70.311680433965634</v>
      </c>
      <c r="E34" s="1">
        <v>66.272680433965661</v>
      </c>
      <c r="F34" s="1">
        <v>59.366680433965648</v>
      </c>
      <c r="G34" s="1">
        <v>60.373680433965646</v>
      </c>
      <c r="H34" s="1">
        <v>55.428680433965653</v>
      </c>
      <c r="I34" s="1">
        <v>48.935680433965651</v>
      </c>
      <c r="J34" s="1">
        <v>48.425680433965645</v>
      </c>
      <c r="K34" s="1">
        <v>40.286680433965643</v>
      </c>
      <c r="L34" s="1">
        <v>39.141680433965639</v>
      </c>
      <c r="M34" s="1">
        <v>39.468680433965638</v>
      </c>
      <c r="N34" s="1">
        <v>39.468680433965638</v>
      </c>
      <c r="O34" s="1">
        <v>39.468680433965638</v>
      </c>
      <c r="P34" s="1">
        <v>39.468680433965638</v>
      </c>
      <c r="Q34" s="1">
        <v>33.809680433965639</v>
      </c>
      <c r="R34" s="1">
        <v>30.684680433965642</v>
      </c>
      <c r="S34" s="1">
        <v>29.596680433965641</v>
      </c>
      <c r="T34" s="1">
        <v>24.705198381330707</v>
      </c>
      <c r="U34" s="1">
        <v>16.856003240911978</v>
      </c>
      <c r="V34" s="1">
        <v>14.640886235840599</v>
      </c>
      <c r="W34" s="1">
        <v>13.010000000000002</v>
      </c>
      <c r="X34" s="1">
        <v>9.3040000000000003</v>
      </c>
      <c r="Y34" s="1">
        <v>13.05</v>
      </c>
      <c r="Z34" s="1">
        <v>13.882999999999999</v>
      </c>
      <c r="AA34" s="1">
        <v>13.882999999999999</v>
      </c>
      <c r="AB34" s="1">
        <v>13.882999999999999</v>
      </c>
      <c r="AC34" s="1">
        <v>12.108000000000001</v>
      </c>
      <c r="AD34" s="1">
        <v>1.6180000000000001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1020.9210000000004</v>
      </c>
    </row>
    <row r="35" spans="1:42" x14ac:dyDescent="0.25">
      <c r="A35" s="1" t="s">
        <v>84</v>
      </c>
      <c r="B35" s="1">
        <v>1.204</v>
      </c>
      <c r="C35" s="1">
        <v>1.2420000000000002</v>
      </c>
      <c r="D35" s="1">
        <v>1.2420000000000002</v>
      </c>
      <c r="E35" s="1">
        <v>1.4340000000000002</v>
      </c>
      <c r="F35" s="1">
        <v>1.4970000000000001</v>
      </c>
      <c r="G35" s="1">
        <v>1.4970000000000001</v>
      </c>
      <c r="H35" s="1">
        <v>1.4970000000000001</v>
      </c>
      <c r="I35" s="1">
        <v>1.4970000000000001</v>
      </c>
      <c r="J35" s="1">
        <v>1.4970000000000001</v>
      </c>
      <c r="K35" s="1">
        <v>1.4970000000000001</v>
      </c>
      <c r="L35" s="1">
        <v>1.4970000000000001</v>
      </c>
      <c r="M35" s="1">
        <v>1.4970000000000001</v>
      </c>
      <c r="N35" s="1">
        <v>1.4970000000000001</v>
      </c>
      <c r="O35" s="1">
        <v>1.4970000000000001</v>
      </c>
      <c r="P35" s="1">
        <v>1.4970000000000001</v>
      </c>
      <c r="Q35" s="1">
        <v>1.4970000000000001</v>
      </c>
      <c r="R35" s="1">
        <v>1.4970000000000001</v>
      </c>
      <c r="S35" s="1">
        <v>1.4970000000000001</v>
      </c>
      <c r="T35" s="1">
        <v>1.1970000000000001</v>
      </c>
      <c r="U35" s="1">
        <v>0.82099999999999995</v>
      </c>
      <c r="V35" s="1">
        <v>0.58600000000000008</v>
      </c>
      <c r="W35" s="1">
        <v>0.50900000000000001</v>
      </c>
      <c r="X35" s="1">
        <v>0.50900000000000001</v>
      </c>
      <c r="Y35" s="1">
        <v>0.127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29.829000000000001</v>
      </c>
    </row>
    <row r="36" spans="1:42" x14ac:dyDescent="0.25">
      <c r="A36" s="1" t="s">
        <v>85</v>
      </c>
      <c r="B36" s="1">
        <v>4.5039999999999996</v>
      </c>
      <c r="C36" s="1">
        <v>4.5039999999999996</v>
      </c>
      <c r="D36" s="1">
        <v>4.5039999999999996</v>
      </c>
      <c r="E36" s="1">
        <v>3.3970000000000002</v>
      </c>
      <c r="F36" s="1">
        <v>3.3970000000000002</v>
      </c>
      <c r="G36" s="1">
        <v>3.3970000000000002</v>
      </c>
      <c r="H36" s="1">
        <v>3.3970000000000002</v>
      </c>
      <c r="I36" s="1">
        <v>3.3979999999999997</v>
      </c>
      <c r="J36" s="1">
        <v>2.3810000000000002</v>
      </c>
      <c r="K36" s="1">
        <v>2.359</v>
      </c>
      <c r="L36" s="1">
        <v>1.718</v>
      </c>
      <c r="M36" s="1">
        <v>1.3839999999999999</v>
      </c>
      <c r="N36" s="1">
        <v>1.25</v>
      </c>
      <c r="O36" s="1">
        <v>1.25</v>
      </c>
      <c r="P36" s="1">
        <v>1.25</v>
      </c>
      <c r="Q36" s="1">
        <v>0.625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42.715000000000003</v>
      </c>
    </row>
    <row r="37" spans="1:42" x14ac:dyDescent="0.25">
      <c r="A37" s="104" t="s">
        <v>247</v>
      </c>
      <c r="B37" s="106">
        <v>228.76100000000002</v>
      </c>
      <c r="C37" s="106">
        <v>208.03700000000001</v>
      </c>
      <c r="D37" s="106">
        <v>186.99099999999999</v>
      </c>
      <c r="E37" s="106">
        <v>171.70500000000001</v>
      </c>
      <c r="F37" s="106">
        <v>163.76200000000003</v>
      </c>
      <c r="G37" s="106">
        <v>134.86400000000003</v>
      </c>
      <c r="H37" s="106">
        <v>106.39100000000003</v>
      </c>
      <c r="I37" s="106">
        <v>100.08499999999997</v>
      </c>
      <c r="J37" s="106">
        <v>77.916000000000011</v>
      </c>
      <c r="K37" s="106">
        <v>55.661999999999992</v>
      </c>
      <c r="L37" s="106">
        <v>50.519000000000005</v>
      </c>
      <c r="M37" s="106">
        <v>45.402999999999999</v>
      </c>
      <c r="N37" s="106">
        <v>40.248000000000012</v>
      </c>
      <c r="O37" s="106">
        <v>35.413000000000004</v>
      </c>
      <c r="P37" s="106">
        <v>30.718000000000007</v>
      </c>
      <c r="Q37" s="106">
        <v>26.029999999999994</v>
      </c>
      <c r="R37" s="106">
        <v>19.891000000000002</v>
      </c>
      <c r="S37" s="106">
        <v>16.17199999999999</v>
      </c>
      <c r="T37" s="106">
        <v>12.779999999999989</v>
      </c>
      <c r="U37" s="106">
        <v>9.9499999999999957</v>
      </c>
      <c r="V37" s="106">
        <v>8.1379999999999981</v>
      </c>
      <c r="W37" s="106">
        <v>6.6639999999999979</v>
      </c>
      <c r="X37" s="106">
        <v>5.4909999999999979</v>
      </c>
      <c r="Y37" s="106">
        <v>4.5409999999999986</v>
      </c>
      <c r="Z37" s="106">
        <v>3.8589999999999991</v>
      </c>
      <c r="AA37" s="106">
        <v>3.3209999999999993</v>
      </c>
      <c r="AB37" s="106">
        <v>2.8969999999999994</v>
      </c>
      <c r="AC37" s="106">
        <v>2.4419999999999993</v>
      </c>
      <c r="AD37" s="106">
        <v>2.1229999999999993</v>
      </c>
      <c r="AE37" s="106">
        <v>1.819</v>
      </c>
      <c r="AF37" s="106">
        <v>1.7099999999999997</v>
      </c>
      <c r="AG37" s="106">
        <v>1.5279999999999998</v>
      </c>
      <c r="AH37" s="106">
        <v>1.4609999999999999</v>
      </c>
      <c r="AI37" s="106">
        <v>1.3529999999999998</v>
      </c>
      <c r="AJ37" s="106">
        <v>1.1350000000000002</v>
      </c>
      <c r="AK37" s="106">
        <v>0.97899999999999987</v>
      </c>
      <c r="AL37" s="106">
        <v>0.84000000000000008</v>
      </c>
      <c r="AM37" s="106">
        <v>0.48900000000000005</v>
      </c>
      <c r="AN37" s="106">
        <v>0.115</v>
      </c>
      <c r="AO37" s="106">
        <v>4.0000000000000001E-3</v>
      </c>
      <c r="AP37" s="106">
        <v>1772.2070000000001</v>
      </c>
    </row>
    <row r="38" spans="1:42" x14ac:dyDescent="0.25">
      <c r="A38" s="13" t="s">
        <v>42</v>
      </c>
      <c r="B38" s="13">
        <v>3.2120000000000002</v>
      </c>
      <c r="C38" s="13">
        <v>2.6880000000000002</v>
      </c>
      <c r="D38" s="13">
        <v>2.1579999999999999</v>
      </c>
      <c r="E38" s="13">
        <v>1.6989999999999998</v>
      </c>
      <c r="F38" s="13">
        <v>1.3219999999999998</v>
      </c>
      <c r="G38" s="13">
        <v>0.94</v>
      </c>
      <c r="H38" s="13">
        <v>0.6</v>
      </c>
      <c r="I38" s="13">
        <v>0.373</v>
      </c>
      <c r="J38" s="13">
        <v>0.27600000000000002</v>
      </c>
      <c r="K38" s="13">
        <v>0.222</v>
      </c>
      <c r="L38" s="13">
        <v>0.17699999999999999</v>
      </c>
      <c r="M38" s="13">
        <v>0.14899999999999999</v>
      </c>
      <c r="N38" s="13">
        <v>0.123</v>
      </c>
      <c r="O38" s="13">
        <v>9.6000000000000002E-2</v>
      </c>
      <c r="P38" s="13">
        <v>6.9000000000000006E-2</v>
      </c>
      <c r="Q38" s="13">
        <v>4.2999999999999997E-2</v>
      </c>
      <c r="R38" s="13">
        <v>2.1999999999999999E-2</v>
      </c>
      <c r="S38" s="13">
        <v>7.0000000000000001E-3</v>
      </c>
      <c r="T38" s="13">
        <v>3.0000000000000001E-3</v>
      </c>
      <c r="U38" s="13">
        <v>1E-3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14.180000000000001</v>
      </c>
    </row>
    <row r="39" spans="1:42" x14ac:dyDescent="0.25">
      <c r="A39" s="1" t="s">
        <v>98</v>
      </c>
      <c r="B39" s="1">
        <v>0.42499999999999999</v>
      </c>
      <c r="C39" s="1">
        <v>0.41</v>
      </c>
      <c r="D39" s="1">
        <v>0.38700000000000001</v>
      </c>
      <c r="E39" s="1">
        <v>0.36199999999999999</v>
      </c>
      <c r="F39" s="1">
        <v>0.33700000000000002</v>
      </c>
      <c r="G39" s="1">
        <v>0.309</v>
      </c>
      <c r="H39" s="1">
        <v>0.28399999999999997</v>
      </c>
      <c r="I39" s="1">
        <v>0.255</v>
      </c>
      <c r="J39" s="1">
        <v>0.22900000000000001</v>
      </c>
      <c r="K39" s="1">
        <v>0.20200000000000001</v>
      </c>
      <c r="L39" s="1">
        <v>0.17699999999999999</v>
      </c>
      <c r="M39" s="1">
        <v>0.14899999999999999</v>
      </c>
      <c r="N39" s="1">
        <v>0.123</v>
      </c>
      <c r="O39" s="1">
        <v>9.6000000000000002E-2</v>
      </c>
      <c r="P39" s="1">
        <v>6.9000000000000006E-2</v>
      </c>
      <c r="Q39" s="1">
        <v>4.2999999999999997E-2</v>
      </c>
      <c r="R39" s="1">
        <v>2.1999999999999999E-2</v>
      </c>
      <c r="S39" s="1">
        <v>7.0000000000000001E-3</v>
      </c>
      <c r="T39" s="1">
        <v>3.0000000000000001E-3</v>
      </c>
      <c r="U39" s="1">
        <v>1E-3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3.89</v>
      </c>
    </row>
    <row r="40" spans="1:42" x14ac:dyDescent="0.25">
      <c r="A40" s="1" t="s">
        <v>99</v>
      </c>
      <c r="B40" s="1">
        <v>1.03</v>
      </c>
      <c r="C40" s="1">
        <v>0.88800000000000001</v>
      </c>
      <c r="D40" s="1">
        <v>0.748</v>
      </c>
      <c r="E40" s="1">
        <v>0.60399999999999998</v>
      </c>
      <c r="F40" s="1">
        <v>0.46200000000000002</v>
      </c>
      <c r="G40" s="1">
        <v>0.32</v>
      </c>
      <c r="H40" s="1">
        <v>0.17799999999999999</v>
      </c>
      <c r="I40" s="1">
        <v>3.5999999999999997E-2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4.266</v>
      </c>
    </row>
    <row r="41" spans="1:42" x14ac:dyDescent="0.25">
      <c r="A41" s="1" t="s">
        <v>100</v>
      </c>
      <c r="B41" s="1">
        <v>0.40800000000000003</v>
      </c>
      <c r="C41" s="1">
        <v>0.29299999999999998</v>
      </c>
      <c r="D41" s="1">
        <v>0.17799999999999999</v>
      </c>
      <c r="E41" s="1">
        <v>0.127</v>
      </c>
      <c r="F41" s="1">
        <v>9.7000000000000003E-2</v>
      </c>
      <c r="G41" s="1">
        <v>6.7000000000000004E-2</v>
      </c>
      <c r="H41" s="1">
        <v>3.6999999999999998E-2</v>
      </c>
      <c r="I41" s="1">
        <v>8.0000000000000002E-3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1.2150000000000001</v>
      </c>
    </row>
    <row r="42" spans="1:42" x14ac:dyDescent="0.25">
      <c r="A42" s="1" t="s">
        <v>101</v>
      </c>
      <c r="B42" s="1">
        <v>0.20399999999999999</v>
      </c>
      <c r="C42" s="1">
        <v>0.13</v>
      </c>
      <c r="D42" s="1">
        <v>5.6000000000000001E-2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0.38999999999999996</v>
      </c>
    </row>
    <row r="43" spans="1:42" x14ac:dyDescent="0.25">
      <c r="A43" s="1" t="s">
        <v>102</v>
      </c>
      <c r="B43" s="1">
        <v>1.121</v>
      </c>
      <c r="C43" s="1">
        <v>0.94699999999999995</v>
      </c>
      <c r="D43" s="1">
        <v>0.77299999999999991</v>
      </c>
      <c r="E43" s="1">
        <v>0.59399999999999997</v>
      </c>
      <c r="F43" s="1">
        <v>0.41900000000000004</v>
      </c>
      <c r="G43" s="1">
        <v>0.24099999999999999</v>
      </c>
      <c r="H43" s="1">
        <v>0.10100000000000001</v>
      </c>
      <c r="I43" s="1">
        <v>7.3999999999999996E-2</v>
      </c>
      <c r="J43" s="1">
        <v>4.7E-2</v>
      </c>
      <c r="K43" s="1">
        <v>0.02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4.3369999999999997</v>
      </c>
    </row>
    <row r="44" spans="1:42" x14ac:dyDescent="0.25">
      <c r="A44" s="1" t="s">
        <v>103</v>
      </c>
      <c r="B44" s="1">
        <v>2.4E-2</v>
      </c>
      <c r="C44" s="1">
        <v>0.02</v>
      </c>
      <c r="D44" s="1">
        <v>1.6E-2</v>
      </c>
      <c r="E44" s="1">
        <v>1.2E-2</v>
      </c>
      <c r="F44" s="1">
        <v>7.0000000000000001E-3</v>
      </c>
      <c r="G44" s="1">
        <v>3.0000000000000001E-3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8.2000000000000003E-2</v>
      </c>
    </row>
    <row r="45" spans="1:42" x14ac:dyDescent="0.25">
      <c r="A45" s="13" t="s">
        <v>248</v>
      </c>
      <c r="B45" s="13">
        <v>8.5839999999999996</v>
      </c>
      <c r="C45" s="13">
        <v>8.2330000000000005</v>
      </c>
      <c r="D45" s="13">
        <v>7.92</v>
      </c>
      <c r="E45" s="13">
        <v>7.5680000000000005</v>
      </c>
      <c r="F45" s="13">
        <v>7.173</v>
      </c>
      <c r="G45" s="13">
        <v>6.766</v>
      </c>
      <c r="H45" s="13">
        <v>6.3719999999999999</v>
      </c>
      <c r="I45" s="13">
        <v>5.9720000000000004</v>
      </c>
      <c r="J45" s="13">
        <v>5.5450000000000017</v>
      </c>
      <c r="K45" s="13">
        <v>4.9829999999999988</v>
      </c>
      <c r="L45" s="13">
        <v>4.4850000000000003</v>
      </c>
      <c r="M45" s="13">
        <v>3.9899999999999998</v>
      </c>
      <c r="N45" s="13">
        <v>3.3099999999999996</v>
      </c>
      <c r="O45" s="13">
        <v>2.9159999999999995</v>
      </c>
      <c r="P45" s="13">
        <v>2.6549999999999998</v>
      </c>
      <c r="Q45" s="13">
        <v>2.411</v>
      </c>
      <c r="R45" s="13">
        <v>2.2110000000000003</v>
      </c>
      <c r="S45" s="13">
        <v>2.0150000000000001</v>
      </c>
      <c r="T45" s="13">
        <v>1.8310000000000002</v>
      </c>
      <c r="U45" s="13">
        <v>1.6339999999999999</v>
      </c>
      <c r="V45" s="13">
        <v>1.4490000000000001</v>
      </c>
      <c r="W45" s="13">
        <v>1.266</v>
      </c>
      <c r="X45" s="13">
        <v>1.0859999999999999</v>
      </c>
      <c r="Y45" s="13">
        <v>0.89800000000000002</v>
      </c>
      <c r="Z45" s="13">
        <v>0.71500000000000008</v>
      </c>
      <c r="AA45" s="13">
        <v>0.52900000000000003</v>
      </c>
      <c r="AB45" s="13">
        <v>0.34699999999999998</v>
      </c>
      <c r="AC45" s="13">
        <v>0.16300000000000001</v>
      </c>
      <c r="AD45" s="13">
        <v>1.9E-2</v>
      </c>
      <c r="AE45" s="13">
        <v>1.3000000000000001E-2</v>
      </c>
      <c r="AF45" s="13">
        <v>7.0000000000000001E-3</v>
      </c>
      <c r="AG45" s="13">
        <v>3.0000000000000001E-3</v>
      </c>
      <c r="AH45" s="13">
        <v>1E-3</v>
      </c>
      <c r="AI45" s="13">
        <v>1E-3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103.07099999999998</v>
      </c>
    </row>
    <row r="46" spans="1:42" x14ac:dyDescent="0.25">
      <c r="A46" s="1" t="s">
        <v>89</v>
      </c>
      <c r="B46" s="1">
        <v>0.76400000000000001</v>
      </c>
      <c r="C46" s="1">
        <v>0.71899999999999997</v>
      </c>
      <c r="D46" s="1">
        <v>0.67400000000000004</v>
      </c>
      <c r="E46" s="1">
        <v>0.627</v>
      </c>
      <c r="F46" s="1">
        <v>0.58199999999999996</v>
      </c>
      <c r="G46" s="1">
        <v>0.53600000000000003</v>
      </c>
      <c r="H46" s="1">
        <v>0.49099999999999999</v>
      </c>
      <c r="I46" s="1">
        <v>0.44500000000000001</v>
      </c>
      <c r="J46" s="1">
        <v>0.39900000000000002</v>
      </c>
      <c r="K46" s="1">
        <v>0.35399999999999998</v>
      </c>
      <c r="L46" s="1">
        <v>0.308</v>
      </c>
      <c r="M46" s="1">
        <v>0.26200000000000001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6.1609999999999996</v>
      </c>
    </row>
    <row r="47" spans="1:42" x14ac:dyDescent="0.25">
      <c r="A47" s="1" t="s">
        <v>146</v>
      </c>
      <c r="B47" s="1">
        <v>0.12</v>
      </c>
      <c r="C47" s="1">
        <v>0.11799999999999999</v>
      </c>
      <c r="D47" s="1">
        <v>0.11699999999999999</v>
      </c>
      <c r="E47" s="1">
        <v>0.11599999999999999</v>
      </c>
      <c r="F47" s="1">
        <v>0.11399999999999999</v>
      </c>
      <c r="G47" s="1">
        <v>0.11199999999999999</v>
      </c>
      <c r="H47" s="1">
        <v>0.10999999999999999</v>
      </c>
      <c r="I47" s="1">
        <v>0.10300000000000001</v>
      </c>
      <c r="J47" s="1">
        <v>9.7000000000000003E-2</v>
      </c>
      <c r="K47" s="1">
        <v>8.5000000000000006E-2</v>
      </c>
      <c r="L47" s="1">
        <v>7.9000000000000001E-2</v>
      </c>
      <c r="M47" s="1">
        <v>6.6000000000000003E-2</v>
      </c>
      <c r="N47" s="1">
        <v>6.0999999999999999E-2</v>
      </c>
      <c r="O47" s="1">
        <v>4.9999999999999996E-2</v>
      </c>
      <c r="P47" s="1">
        <v>4.5000000000000005E-2</v>
      </c>
      <c r="Q47" s="1">
        <v>3.2000000000000001E-2</v>
      </c>
      <c r="R47" s="1">
        <v>2.3E-2</v>
      </c>
      <c r="S47" s="1">
        <v>1.2E-2</v>
      </c>
      <c r="T47" s="1">
        <v>8.0000000000000002E-3</v>
      </c>
      <c r="U47" s="1">
        <v>1E-3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1.4690000000000001</v>
      </c>
    </row>
    <row r="48" spans="1:42" x14ac:dyDescent="0.25">
      <c r="A48" s="1" t="s">
        <v>90</v>
      </c>
      <c r="B48" s="1">
        <v>5.3010000000000002</v>
      </c>
      <c r="C48" s="1">
        <v>5.24</v>
      </c>
      <c r="D48" s="1">
        <v>5.1929999999999996</v>
      </c>
      <c r="E48" s="1">
        <v>5.1180000000000003</v>
      </c>
      <c r="F48" s="1">
        <v>4.9659999999999993</v>
      </c>
      <c r="G48" s="1">
        <v>4.7839999999999998</v>
      </c>
      <c r="H48" s="1">
        <v>4.6159999999999997</v>
      </c>
      <c r="I48" s="1">
        <v>4.4209999999999994</v>
      </c>
      <c r="J48" s="1">
        <v>4.1980000000000004</v>
      </c>
      <c r="K48" s="1">
        <v>3.8420000000000001</v>
      </c>
      <c r="L48" s="1">
        <v>3.5389999999999997</v>
      </c>
      <c r="M48" s="1">
        <v>3.2319999999999998</v>
      </c>
      <c r="N48" s="1">
        <v>2.9359999999999999</v>
      </c>
      <c r="O48" s="1">
        <v>2.6379999999999999</v>
      </c>
      <c r="P48" s="1">
        <v>2.4380000000000002</v>
      </c>
      <c r="Q48" s="1">
        <v>2.2549999999999999</v>
      </c>
      <c r="R48" s="1">
        <v>2.0790000000000002</v>
      </c>
      <c r="S48" s="1">
        <v>1.9019999999999999</v>
      </c>
      <c r="T48" s="1">
        <v>1.7310000000000001</v>
      </c>
      <c r="U48" s="1">
        <v>1.5489999999999999</v>
      </c>
      <c r="V48" s="1">
        <v>1.373</v>
      </c>
      <c r="W48" s="1">
        <v>1.196</v>
      </c>
      <c r="X48" s="1">
        <v>1.0229999999999999</v>
      </c>
      <c r="Y48" s="1">
        <v>0.84299999999999997</v>
      </c>
      <c r="Z48" s="1">
        <v>0.66700000000000004</v>
      </c>
      <c r="AA48" s="1">
        <v>0.49</v>
      </c>
      <c r="AB48" s="1">
        <v>0.315</v>
      </c>
      <c r="AC48" s="1">
        <v>0.13700000000000001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78.021999999999991</v>
      </c>
    </row>
    <row r="49" spans="1:42" x14ac:dyDescent="0.25">
      <c r="A49" s="1" t="s">
        <v>91</v>
      </c>
      <c r="B49" s="1">
        <v>0.30200000000000005</v>
      </c>
      <c r="C49" s="1">
        <v>0.248</v>
      </c>
      <c r="D49" s="1">
        <v>0.21300000000000002</v>
      </c>
      <c r="E49" s="1">
        <v>0.17399999999999999</v>
      </c>
      <c r="F49" s="1">
        <v>0.13700000000000001</v>
      </c>
      <c r="G49" s="1">
        <v>0.1</v>
      </c>
      <c r="H49" s="1">
        <v>6.8000000000000005E-2</v>
      </c>
      <c r="I49" s="1">
        <v>5.8999999999999997E-2</v>
      </c>
      <c r="J49" s="1">
        <v>5.0999999999999997E-2</v>
      </c>
      <c r="K49" s="1">
        <v>4.2999999999999997E-2</v>
      </c>
      <c r="L49" s="1">
        <v>3.5000000000000003E-2</v>
      </c>
      <c r="M49" s="1">
        <v>2.7E-2</v>
      </c>
      <c r="N49" s="1">
        <v>1.7999999999999999E-2</v>
      </c>
      <c r="O49" s="1">
        <v>0.01</v>
      </c>
      <c r="P49" s="1">
        <v>2E-3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1.4870000000000001</v>
      </c>
    </row>
    <row r="50" spans="1:42" x14ac:dyDescent="0.25">
      <c r="A50" s="1" t="s">
        <v>92</v>
      </c>
      <c r="B50" s="1">
        <v>0.29399999999999998</v>
      </c>
      <c r="C50" s="1">
        <v>0.27</v>
      </c>
      <c r="D50" s="1">
        <v>0.25</v>
      </c>
      <c r="E50" s="1">
        <v>0.22500000000000001</v>
      </c>
      <c r="F50" s="1">
        <v>0.20300000000000001</v>
      </c>
      <c r="G50" s="1">
        <v>0.182</v>
      </c>
      <c r="H50" s="1">
        <v>0.16</v>
      </c>
      <c r="I50" s="1">
        <v>0.13700000000000001</v>
      </c>
      <c r="J50" s="1">
        <v>0.11600000000000001</v>
      </c>
      <c r="K50" s="1">
        <v>9.2999999999999999E-2</v>
      </c>
      <c r="L50" s="1">
        <v>7.5000000000000011E-2</v>
      </c>
      <c r="M50" s="1">
        <v>0.06</v>
      </c>
      <c r="N50" s="1">
        <v>4.3000000000000003E-2</v>
      </c>
      <c r="O50" s="1">
        <v>2.6000000000000002E-2</v>
      </c>
      <c r="P50" s="1">
        <v>1.0999999999999999E-2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2.145</v>
      </c>
    </row>
    <row r="51" spans="1:42" x14ac:dyDescent="0.25">
      <c r="A51" s="1" t="s">
        <v>93</v>
      </c>
      <c r="B51" s="1">
        <v>3.8000000000000006E-2</v>
      </c>
      <c r="C51" s="1">
        <v>3.2000000000000001E-2</v>
      </c>
      <c r="D51" s="1">
        <v>2.5000000000000001E-2</v>
      </c>
      <c r="E51" s="1">
        <v>1.7000000000000001E-2</v>
      </c>
      <c r="F51" s="1">
        <v>1.3000000000000001E-2</v>
      </c>
      <c r="G51" s="1">
        <v>8.0000000000000002E-3</v>
      </c>
      <c r="H51" s="1">
        <v>3.0000000000000001E-3</v>
      </c>
      <c r="I51" s="1">
        <v>1E-3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0.13700000000000001</v>
      </c>
    </row>
    <row r="52" spans="1:42" x14ac:dyDescent="0.25">
      <c r="A52" s="1" t="s">
        <v>94</v>
      </c>
      <c r="B52" s="1">
        <v>7.5999999999999998E-2</v>
      </c>
      <c r="C52" s="1">
        <v>6.3E-2</v>
      </c>
      <c r="D52" s="1">
        <v>5.1999999999999998E-2</v>
      </c>
      <c r="E52" s="1">
        <v>4.3999999999999997E-2</v>
      </c>
      <c r="F52" s="1">
        <v>3.6999999999999998E-2</v>
      </c>
      <c r="G52" s="1">
        <v>0.03</v>
      </c>
      <c r="H52" s="1">
        <v>2.3E-2</v>
      </c>
      <c r="I52" s="1">
        <v>1.6E-2</v>
      </c>
      <c r="J52" s="1">
        <v>8.9999999999999993E-3</v>
      </c>
      <c r="K52" s="1">
        <v>2E-3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0.35199999999999998</v>
      </c>
    </row>
    <row r="53" spans="1:42" x14ac:dyDescent="0.25">
      <c r="A53" s="1" t="s">
        <v>96</v>
      </c>
      <c r="B53" s="1">
        <v>0.81200000000000006</v>
      </c>
      <c r="C53" s="1">
        <v>0.72300000000000009</v>
      </c>
      <c r="D53" s="1">
        <v>0.63300000000000001</v>
      </c>
      <c r="E53" s="1">
        <v>0.54500000000000004</v>
      </c>
      <c r="F53" s="1">
        <v>0.48199999999999998</v>
      </c>
      <c r="G53" s="1">
        <v>0.42900000000000005</v>
      </c>
      <c r="H53" s="1">
        <v>0.376</v>
      </c>
      <c r="I53" s="1">
        <v>0.32200000000000001</v>
      </c>
      <c r="J53" s="1">
        <v>0.26900000000000002</v>
      </c>
      <c r="K53" s="1">
        <v>0.21500000000000002</v>
      </c>
      <c r="L53" s="1">
        <v>0.16199999999999998</v>
      </c>
      <c r="M53" s="1">
        <v>0.115</v>
      </c>
      <c r="N53" s="1">
        <v>8.7999999999999995E-2</v>
      </c>
      <c r="O53" s="1">
        <v>6.0999999999999999E-2</v>
      </c>
      <c r="P53" s="1">
        <v>3.4000000000000002E-2</v>
      </c>
      <c r="Q53" s="1">
        <v>7.0000000000000001E-3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5.2729999999999997</v>
      </c>
    </row>
    <row r="54" spans="1:42" x14ac:dyDescent="0.25">
      <c r="A54" s="1" t="s">
        <v>147</v>
      </c>
      <c r="B54" s="1">
        <v>0.26900000000000002</v>
      </c>
      <c r="C54" s="1">
        <v>0.26100000000000001</v>
      </c>
      <c r="D54" s="1">
        <v>0.252</v>
      </c>
      <c r="E54" s="1">
        <v>0.24199999999999999</v>
      </c>
      <c r="F54" s="1">
        <v>0.23099999999999998</v>
      </c>
      <c r="G54" s="1">
        <v>0.22000000000000003</v>
      </c>
      <c r="H54" s="1">
        <v>0.20800000000000002</v>
      </c>
      <c r="I54" s="1">
        <v>0.19800000000000001</v>
      </c>
      <c r="J54" s="1">
        <v>0.187</v>
      </c>
      <c r="K54" s="1">
        <v>0.17699999999999999</v>
      </c>
      <c r="L54" s="1">
        <v>0.16599999999999998</v>
      </c>
      <c r="M54" s="1">
        <v>0.154</v>
      </c>
      <c r="N54" s="1">
        <v>0.14300000000000002</v>
      </c>
      <c r="O54" s="1">
        <v>0.13100000000000001</v>
      </c>
      <c r="P54" s="1">
        <v>0.125</v>
      </c>
      <c r="Q54" s="1">
        <v>0.11700000000000001</v>
      </c>
      <c r="R54" s="1">
        <v>0.109</v>
      </c>
      <c r="S54" s="1">
        <v>0.10100000000000001</v>
      </c>
      <c r="T54" s="1">
        <v>9.1999999999999998E-2</v>
      </c>
      <c r="U54" s="1">
        <v>8.3999999999999991E-2</v>
      </c>
      <c r="V54" s="1">
        <v>7.5999999999999998E-2</v>
      </c>
      <c r="W54" s="1">
        <v>7.0000000000000007E-2</v>
      </c>
      <c r="X54" s="1">
        <v>6.3E-2</v>
      </c>
      <c r="Y54" s="1">
        <v>5.5000000000000007E-2</v>
      </c>
      <c r="Z54" s="1">
        <v>4.8000000000000001E-2</v>
      </c>
      <c r="AA54" s="1">
        <v>3.9E-2</v>
      </c>
      <c r="AB54" s="1">
        <v>3.2000000000000001E-2</v>
      </c>
      <c r="AC54" s="1">
        <v>2.6000000000000002E-2</v>
      </c>
      <c r="AD54" s="1">
        <v>1.9E-2</v>
      </c>
      <c r="AE54" s="1">
        <v>1.3000000000000001E-2</v>
      </c>
      <c r="AF54" s="1">
        <v>7.0000000000000001E-3</v>
      </c>
      <c r="AG54" s="1">
        <v>3.0000000000000001E-3</v>
      </c>
      <c r="AH54" s="1">
        <v>1E-3</v>
      </c>
      <c r="AI54" s="1">
        <v>1E-3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3.9200000000000004</v>
      </c>
    </row>
    <row r="55" spans="1:42" x14ac:dyDescent="0.25">
      <c r="A55" s="1" t="s">
        <v>97</v>
      </c>
      <c r="B55" s="1">
        <v>0.60800000000000032</v>
      </c>
      <c r="C55" s="1">
        <v>0.55900000000000027</v>
      </c>
      <c r="D55" s="1">
        <v>0.51100000000000023</v>
      </c>
      <c r="E55" s="1">
        <v>0.46000000000000013</v>
      </c>
      <c r="F55" s="1">
        <v>0.40800000000000014</v>
      </c>
      <c r="G55" s="1">
        <v>0.3650000000000001</v>
      </c>
      <c r="H55" s="1">
        <v>0.31700000000000017</v>
      </c>
      <c r="I55" s="1">
        <v>0.27000000000000013</v>
      </c>
      <c r="J55" s="1">
        <v>0.21900000000000006</v>
      </c>
      <c r="K55" s="1">
        <v>0.1720000000000001</v>
      </c>
      <c r="L55" s="1">
        <v>0.12100000000000002</v>
      </c>
      <c r="M55" s="1">
        <v>7.400000000000001E-2</v>
      </c>
      <c r="N55" s="1">
        <v>2.1000000000000005E-2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4.1049999999999995</v>
      </c>
    </row>
    <row r="56" spans="1:42" x14ac:dyDescent="0.25">
      <c r="A56" s="13" t="s">
        <v>86</v>
      </c>
      <c r="B56" s="13">
        <v>108.75</v>
      </c>
      <c r="C56" s="13">
        <v>96.25</v>
      </c>
      <c r="D56" s="13">
        <v>83.75</v>
      </c>
      <c r="E56" s="13">
        <v>77.5</v>
      </c>
      <c r="F56" s="13">
        <v>77.5</v>
      </c>
      <c r="G56" s="13">
        <v>55.625</v>
      </c>
      <c r="H56" s="13">
        <v>33.75</v>
      </c>
      <c r="I56" s="13">
        <v>33.75</v>
      </c>
      <c r="J56" s="13">
        <v>16.875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583.75</v>
      </c>
    </row>
    <row r="57" spans="1:42" x14ac:dyDescent="0.25">
      <c r="A57" s="1" t="s">
        <v>86</v>
      </c>
      <c r="B57" s="1">
        <v>108.75</v>
      </c>
      <c r="C57" s="1">
        <v>96.25</v>
      </c>
      <c r="D57" s="1">
        <v>83.75</v>
      </c>
      <c r="E57" s="1">
        <v>77.5</v>
      </c>
      <c r="F57" s="1">
        <v>77.5</v>
      </c>
      <c r="G57" s="1">
        <v>55.625</v>
      </c>
      <c r="H57" s="1">
        <v>33.75</v>
      </c>
      <c r="I57" s="1">
        <v>33.75</v>
      </c>
      <c r="J57" s="1">
        <v>16.875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583.75</v>
      </c>
    </row>
    <row r="58" spans="1:42" x14ac:dyDescent="0.25">
      <c r="A58" s="13" t="s">
        <v>104</v>
      </c>
      <c r="B58" s="13">
        <v>108.21500000000003</v>
      </c>
      <c r="C58" s="13">
        <v>100.866</v>
      </c>
      <c r="D58" s="13">
        <v>93.163000000000025</v>
      </c>
      <c r="E58" s="13">
        <v>84.938000000000017</v>
      </c>
      <c r="F58" s="13">
        <v>77.76700000000001</v>
      </c>
      <c r="G58" s="13">
        <v>71.533000000000044</v>
      </c>
      <c r="H58" s="13">
        <v>65.669000000000025</v>
      </c>
      <c r="I58" s="13">
        <v>59.989999999999981</v>
      </c>
      <c r="J58" s="13">
        <v>55.220000000000013</v>
      </c>
      <c r="K58" s="13">
        <v>50.456999999999994</v>
      </c>
      <c r="L58" s="13">
        <v>45.857000000000006</v>
      </c>
      <c r="M58" s="13">
        <v>41.263999999999996</v>
      </c>
      <c r="N58" s="13">
        <v>36.815000000000012</v>
      </c>
      <c r="O58" s="13">
        <v>32.401000000000003</v>
      </c>
      <c r="P58" s="13">
        <v>27.99400000000001</v>
      </c>
      <c r="Q58" s="13">
        <v>23.575999999999993</v>
      </c>
      <c r="R58" s="13">
        <v>17.658000000000001</v>
      </c>
      <c r="S58" s="13">
        <v>14.14999999999999</v>
      </c>
      <c r="T58" s="13">
        <v>10.945999999999989</v>
      </c>
      <c r="U58" s="13">
        <v>8.3149999999999959</v>
      </c>
      <c r="V58" s="13">
        <v>6.6889999999999983</v>
      </c>
      <c r="W58" s="13">
        <v>5.3979999999999979</v>
      </c>
      <c r="X58" s="13">
        <v>4.4049999999999976</v>
      </c>
      <c r="Y58" s="13">
        <v>3.6429999999999985</v>
      </c>
      <c r="Z58" s="13">
        <v>3.1439999999999992</v>
      </c>
      <c r="AA58" s="13">
        <v>2.7919999999999994</v>
      </c>
      <c r="AB58" s="13">
        <v>2.5499999999999994</v>
      </c>
      <c r="AC58" s="13">
        <v>2.2789999999999995</v>
      </c>
      <c r="AD58" s="13">
        <v>2.1039999999999992</v>
      </c>
      <c r="AE58" s="13">
        <v>1.806</v>
      </c>
      <c r="AF58" s="13">
        <v>1.7029999999999998</v>
      </c>
      <c r="AG58" s="13">
        <v>1.5249999999999999</v>
      </c>
      <c r="AH58" s="13">
        <v>1.46</v>
      </c>
      <c r="AI58" s="13">
        <v>1.3519999999999999</v>
      </c>
      <c r="AJ58" s="13">
        <v>1.1350000000000002</v>
      </c>
      <c r="AK58" s="13">
        <v>0.97899999999999987</v>
      </c>
      <c r="AL58" s="13">
        <v>0.84000000000000008</v>
      </c>
      <c r="AM58" s="13">
        <v>0.48900000000000005</v>
      </c>
      <c r="AN58" s="13">
        <v>0.115</v>
      </c>
      <c r="AO58" s="13">
        <v>4.0000000000000001E-3</v>
      </c>
      <c r="AP58" s="13">
        <v>1071.2060000000001</v>
      </c>
    </row>
    <row r="59" spans="1:42" x14ac:dyDescent="0.25">
      <c r="A59" s="1" t="s">
        <v>80</v>
      </c>
      <c r="B59" s="1">
        <v>46.577000000000012</v>
      </c>
      <c r="C59" s="1">
        <v>41.672999999999995</v>
      </c>
      <c r="D59" s="1">
        <v>36.681999999999995</v>
      </c>
      <c r="E59" s="1">
        <v>31.457999999999991</v>
      </c>
      <c r="F59" s="1">
        <v>27.323</v>
      </c>
      <c r="G59" s="1">
        <v>24.169999999999998</v>
      </c>
      <c r="H59" s="1">
        <v>21.264000000000003</v>
      </c>
      <c r="I59" s="1">
        <v>18.603000000000002</v>
      </c>
      <c r="J59" s="1">
        <v>16.770999999999997</v>
      </c>
      <c r="K59" s="1">
        <v>14.997000000000002</v>
      </c>
      <c r="L59" s="1">
        <v>13.350999999999999</v>
      </c>
      <c r="M59" s="1">
        <v>11.754</v>
      </c>
      <c r="N59" s="1">
        <v>10.232999999999999</v>
      </c>
      <c r="O59" s="1">
        <v>8.7390000000000008</v>
      </c>
      <c r="P59" s="1">
        <v>7.2780000000000005</v>
      </c>
      <c r="Q59" s="1">
        <v>5.7720000000000002</v>
      </c>
      <c r="R59" s="1">
        <v>2.63</v>
      </c>
      <c r="S59" s="1">
        <v>1.6960000000000002</v>
      </c>
      <c r="T59" s="1">
        <v>0.80800000000000005</v>
      </c>
      <c r="U59" s="1">
        <v>0.17799999999999999</v>
      </c>
      <c r="V59" s="1">
        <v>7.4999999999999997E-2</v>
      </c>
      <c r="W59" s="1">
        <v>5.4999999999999993E-2</v>
      </c>
      <c r="X59" s="1">
        <v>3.6000000000000004E-2</v>
      </c>
      <c r="Y59" s="1">
        <v>1.6E-2</v>
      </c>
      <c r="Z59" s="1">
        <v>1E-3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342.14</v>
      </c>
    </row>
    <row r="60" spans="1:42" x14ac:dyDescent="0.25">
      <c r="A60" s="1" t="s">
        <v>81</v>
      </c>
      <c r="B60" s="1">
        <v>54.268000000000015</v>
      </c>
      <c r="C60" s="1">
        <v>52.030000000000015</v>
      </c>
      <c r="D60" s="1">
        <v>49.550000000000026</v>
      </c>
      <c r="E60" s="1">
        <v>46.811000000000014</v>
      </c>
      <c r="F60" s="1">
        <v>44.080000000000005</v>
      </c>
      <c r="G60" s="1">
        <v>41.317000000000043</v>
      </c>
      <c r="H60" s="1">
        <v>38.710000000000015</v>
      </c>
      <c r="I60" s="1">
        <v>36.057999999999979</v>
      </c>
      <c r="J60" s="1">
        <v>33.494000000000014</v>
      </c>
      <c r="K60" s="1">
        <v>30.896999999999995</v>
      </c>
      <c r="L60" s="1">
        <v>28.349000000000004</v>
      </c>
      <c r="M60" s="1">
        <v>25.759999999999998</v>
      </c>
      <c r="N60" s="1">
        <v>23.23200000000001</v>
      </c>
      <c r="O60" s="1">
        <v>20.703999999999997</v>
      </c>
      <c r="P60" s="1">
        <v>18.148000000000007</v>
      </c>
      <c r="Q60" s="1">
        <v>15.605999999999995</v>
      </c>
      <c r="R60" s="1">
        <v>13.115000000000002</v>
      </c>
      <c r="S60" s="1">
        <v>10.77499999999999</v>
      </c>
      <c r="T60" s="1">
        <v>8.6769999999999889</v>
      </c>
      <c r="U60" s="1">
        <v>6.8239999999999963</v>
      </c>
      <c r="V60" s="1">
        <v>5.4109999999999978</v>
      </c>
      <c r="W60" s="1">
        <v>4.235999999999998</v>
      </c>
      <c r="X60" s="1">
        <v>3.3549999999999978</v>
      </c>
      <c r="Y60" s="1">
        <v>2.7389999999999985</v>
      </c>
      <c r="Z60" s="1">
        <v>2.4349999999999992</v>
      </c>
      <c r="AA60" s="1">
        <v>2.2749999999999995</v>
      </c>
      <c r="AB60" s="1">
        <v>2.2219999999999995</v>
      </c>
      <c r="AC60" s="1">
        <v>2.1409999999999996</v>
      </c>
      <c r="AD60" s="1">
        <v>2.0899999999999994</v>
      </c>
      <c r="AE60" s="1">
        <v>1.806</v>
      </c>
      <c r="AF60" s="1">
        <v>1.7029999999999998</v>
      </c>
      <c r="AG60" s="1">
        <v>1.5249999999999999</v>
      </c>
      <c r="AH60" s="1">
        <v>1.46</v>
      </c>
      <c r="AI60" s="1">
        <v>1.3519999999999999</v>
      </c>
      <c r="AJ60" s="1">
        <v>1.1350000000000002</v>
      </c>
      <c r="AK60" s="1">
        <v>0.97899999999999987</v>
      </c>
      <c r="AL60" s="1">
        <v>0.84000000000000008</v>
      </c>
      <c r="AM60" s="1">
        <v>0.48900000000000005</v>
      </c>
      <c r="AN60" s="1">
        <v>0.115</v>
      </c>
      <c r="AO60" s="1">
        <v>4.0000000000000001E-3</v>
      </c>
      <c r="AP60" s="1">
        <v>636.71700000000021</v>
      </c>
    </row>
    <row r="61" spans="1:42" x14ac:dyDescent="0.25">
      <c r="A61" s="1" t="s">
        <v>83</v>
      </c>
      <c r="B61" s="1">
        <v>6.2560000000000002</v>
      </c>
      <c r="C61" s="1">
        <v>6.1520000000000001</v>
      </c>
      <c r="D61" s="1">
        <v>6.0230000000000006</v>
      </c>
      <c r="E61" s="1">
        <v>5.8640000000000008</v>
      </c>
      <c r="F61" s="1">
        <v>5.649</v>
      </c>
      <c r="G61" s="1">
        <v>5.42</v>
      </c>
      <c r="H61" s="1">
        <v>5.1589999999999998</v>
      </c>
      <c r="I61" s="1">
        <v>4.8840000000000003</v>
      </c>
      <c r="J61" s="1">
        <v>4.5940000000000003</v>
      </c>
      <c r="K61" s="1">
        <v>4.2720000000000002</v>
      </c>
      <c r="L61" s="1">
        <v>3.9290000000000003</v>
      </c>
      <c r="M61" s="1">
        <v>3.5789999999999997</v>
      </c>
      <c r="N61" s="1">
        <v>3.2279999999999993</v>
      </c>
      <c r="O61" s="1">
        <v>2.8739999999999997</v>
      </c>
      <c r="P61" s="1">
        <v>2.5209999999999999</v>
      </c>
      <c r="Q61" s="1">
        <v>2.1889999999999996</v>
      </c>
      <c r="R61" s="1">
        <v>1.9129999999999998</v>
      </c>
      <c r="S61" s="1">
        <v>1.6789999999999998</v>
      </c>
      <c r="T61" s="1">
        <v>1.4609999999999999</v>
      </c>
      <c r="U61" s="1">
        <v>1.3129999999999997</v>
      </c>
      <c r="V61" s="1">
        <v>1.2029999999999998</v>
      </c>
      <c r="W61" s="1">
        <v>1.1069999999999998</v>
      </c>
      <c r="X61" s="1">
        <v>1.0139999999999998</v>
      </c>
      <c r="Y61" s="1">
        <v>0.8879999999999999</v>
      </c>
      <c r="Z61" s="1">
        <v>0.70799999999999996</v>
      </c>
      <c r="AA61" s="1">
        <v>0.51700000000000002</v>
      </c>
      <c r="AB61" s="1">
        <v>0.32800000000000001</v>
      </c>
      <c r="AC61" s="1">
        <v>0.13800000000000001</v>
      </c>
      <c r="AD61" s="1">
        <v>1.3999999999999999E-2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84.875999999999976</v>
      </c>
    </row>
    <row r="62" spans="1:42" x14ac:dyDescent="0.25">
      <c r="A62" s="1" t="s">
        <v>85</v>
      </c>
      <c r="B62" s="1">
        <v>1.1140000000000001</v>
      </c>
      <c r="C62" s="1">
        <v>1.0110000000000001</v>
      </c>
      <c r="D62" s="1">
        <v>0.90800000000000003</v>
      </c>
      <c r="E62" s="1">
        <v>0.80500000000000005</v>
      </c>
      <c r="F62" s="1">
        <v>0.71500000000000008</v>
      </c>
      <c r="G62" s="1">
        <v>0.62600000000000011</v>
      </c>
      <c r="H62" s="1">
        <v>0.53600000000000003</v>
      </c>
      <c r="I62" s="1">
        <v>0.44499999999999995</v>
      </c>
      <c r="J62" s="1">
        <v>0.36099999999999999</v>
      </c>
      <c r="K62" s="1">
        <v>0.29100000000000004</v>
      </c>
      <c r="L62" s="1">
        <v>0.22800000000000001</v>
      </c>
      <c r="M62" s="1">
        <v>0.17100000000000001</v>
      </c>
      <c r="N62" s="1">
        <v>0.122</v>
      </c>
      <c r="O62" s="1">
        <v>8.4000000000000005E-2</v>
      </c>
      <c r="P62" s="1">
        <v>4.7E-2</v>
      </c>
      <c r="Q62" s="1">
        <v>8.9999999999999993E-3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7.4729999999999999</v>
      </c>
    </row>
    <row r="63" spans="1:42" x14ac:dyDescent="0.25">
      <c r="A63" s="104" t="s">
        <v>58</v>
      </c>
      <c r="B63" s="106">
        <v>14.516000000000002</v>
      </c>
      <c r="C63" s="106">
        <v>13.164999999999997</v>
      </c>
      <c r="D63" s="106">
        <v>11.815</v>
      </c>
      <c r="E63" s="106">
        <v>10.497999999999996</v>
      </c>
      <c r="F63" s="106">
        <v>9.411999999999999</v>
      </c>
      <c r="G63" s="106">
        <v>8.6259999999999994</v>
      </c>
      <c r="H63" s="106">
        <v>7.8660000000000005</v>
      </c>
      <c r="I63" s="106">
        <v>7.0899999999999981</v>
      </c>
      <c r="J63" s="106">
        <v>6.5009999999999994</v>
      </c>
      <c r="K63" s="106">
        <v>5.9450000000000003</v>
      </c>
      <c r="L63" s="106">
        <v>5.4409999999999998</v>
      </c>
      <c r="M63" s="106">
        <v>4.9260000000000002</v>
      </c>
      <c r="N63" s="106">
        <v>4.4340000000000002</v>
      </c>
      <c r="O63" s="106">
        <v>3.9549999999999992</v>
      </c>
      <c r="P63" s="106">
        <v>3.4709999999999996</v>
      </c>
      <c r="Q63" s="106">
        <v>3.0010000000000008</v>
      </c>
      <c r="R63" s="106">
        <v>2.5710000000000002</v>
      </c>
      <c r="S63" s="106">
        <v>2.173</v>
      </c>
      <c r="T63" s="106">
        <v>1.8</v>
      </c>
      <c r="U63" s="106">
        <v>1.5129999999999997</v>
      </c>
      <c r="V63" s="106">
        <v>1.3219999999999998</v>
      </c>
      <c r="W63" s="106">
        <v>1.165</v>
      </c>
      <c r="X63" s="106">
        <v>1.0249999999999999</v>
      </c>
      <c r="Y63" s="106">
        <v>0.88800000000000001</v>
      </c>
      <c r="Z63" s="106">
        <v>0.70400000000000007</v>
      </c>
      <c r="AA63" s="106">
        <v>0.51300000000000001</v>
      </c>
      <c r="AB63" s="106">
        <v>0.32600000000000001</v>
      </c>
      <c r="AC63" s="106">
        <v>0.13900000000000001</v>
      </c>
      <c r="AD63" s="106">
        <v>1.5000000000000001E-2</v>
      </c>
      <c r="AE63" s="106">
        <v>0</v>
      </c>
      <c r="AF63" s="106">
        <v>0</v>
      </c>
      <c r="AG63" s="106">
        <v>0</v>
      </c>
      <c r="AH63" s="106">
        <v>0</v>
      </c>
      <c r="AI63" s="106">
        <v>0</v>
      </c>
      <c r="AJ63" s="106">
        <v>0</v>
      </c>
      <c r="AK63" s="106">
        <v>0</v>
      </c>
      <c r="AL63" s="106">
        <v>0</v>
      </c>
      <c r="AM63" s="106">
        <v>0</v>
      </c>
      <c r="AN63" s="106">
        <v>0</v>
      </c>
      <c r="AO63" s="106">
        <v>0</v>
      </c>
      <c r="AP63" s="106">
        <v>134.81599999999995</v>
      </c>
    </row>
    <row r="64" spans="1:42" x14ac:dyDescent="0.25">
      <c r="A64" s="13" t="s">
        <v>42</v>
      </c>
      <c r="B64" s="13">
        <v>1.0190000000000001</v>
      </c>
      <c r="C64" s="13">
        <v>0.83899999999999997</v>
      </c>
      <c r="D64" s="13">
        <v>0.71599999999999997</v>
      </c>
      <c r="E64" s="13">
        <v>0.59200000000000008</v>
      </c>
      <c r="F64" s="13">
        <v>0.46899999999999997</v>
      </c>
      <c r="G64" s="13">
        <v>0.34499999999999997</v>
      </c>
      <c r="H64" s="13">
        <v>0.22199999999999998</v>
      </c>
      <c r="I64" s="13">
        <v>4.0999999999999995E-2</v>
      </c>
      <c r="J64" s="13">
        <v>3.0000000000000001E-3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4.2459999999999996</v>
      </c>
    </row>
    <row r="65" spans="1:42" x14ac:dyDescent="0.25">
      <c r="A65" s="1" t="s">
        <v>98</v>
      </c>
      <c r="B65" s="1">
        <v>8.0000000000000002E-3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8.0000000000000002E-3</v>
      </c>
    </row>
    <row r="66" spans="1:42" x14ac:dyDescent="0.25">
      <c r="A66" s="1" t="s">
        <v>99</v>
      </c>
      <c r="B66" s="1">
        <v>0.628</v>
      </c>
      <c r="C66" s="1">
        <v>0.54100000000000004</v>
      </c>
      <c r="D66" s="1">
        <v>0.45600000000000002</v>
      </c>
      <c r="E66" s="1">
        <v>0.36799999999999999</v>
      </c>
      <c r="F66" s="1">
        <v>0.28199999999999997</v>
      </c>
      <c r="G66" s="1">
        <v>0.19500000000000001</v>
      </c>
      <c r="H66" s="1">
        <v>0.109</v>
      </c>
      <c r="I66" s="1">
        <v>2.1999999999999999E-2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2.6009999999999995</v>
      </c>
    </row>
    <row r="67" spans="1:42" x14ac:dyDescent="0.25">
      <c r="A67" s="1" t="s">
        <v>103</v>
      </c>
      <c r="B67" s="1">
        <v>0.38300000000000001</v>
      </c>
      <c r="C67" s="1">
        <v>0.29799999999999999</v>
      </c>
      <c r="D67" s="1">
        <v>0.26</v>
      </c>
      <c r="E67" s="1">
        <v>0.22400000000000003</v>
      </c>
      <c r="F67" s="1">
        <v>0.187</v>
      </c>
      <c r="G67" s="1">
        <v>0.15</v>
      </c>
      <c r="H67" s="1">
        <v>0.11299999999999999</v>
      </c>
      <c r="I67" s="1">
        <v>1.9E-2</v>
      </c>
      <c r="J67" s="1">
        <v>3.0000000000000001E-3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1.637</v>
      </c>
    </row>
    <row r="68" spans="1:42" x14ac:dyDescent="0.25">
      <c r="A68" s="1" t="s">
        <v>248</v>
      </c>
      <c r="B68" s="1">
        <v>0.252</v>
      </c>
      <c r="C68" s="1">
        <v>0.01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0.26200000000000001</v>
      </c>
    </row>
    <row r="69" spans="1:42" x14ac:dyDescent="0.25">
      <c r="A69" s="1" t="s">
        <v>91</v>
      </c>
      <c r="B69" s="1">
        <v>0.23799999999999999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0.23799999999999999</v>
      </c>
    </row>
    <row r="70" spans="1:42" x14ac:dyDescent="0.25">
      <c r="A70" s="1" t="s">
        <v>147</v>
      </c>
      <c r="B70" s="1">
        <v>1.4E-2</v>
      </c>
      <c r="C70" s="1">
        <v>0.01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2.4E-2</v>
      </c>
    </row>
    <row r="71" spans="1:42" x14ac:dyDescent="0.25">
      <c r="A71" s="13" t="s">
        <v>86</v>
      </c>
      <c r="B71" s="13">
        <v>1.6E-2</v>
      </c>
      <c r="C71" s="13">
        <v>1.2E-2</v>
      </c>
      <c r="D71" s="13">
        <v>1.2E-2</v>
      </c>
      <c r="E71" s="13">
        <v>1.2E-2</v>
      </c>
      <c r="F71" s="13">
        <v>1.2E-2</v>
      </c>
      <c r="G71" s="13">
        <v>1.2E-2</v>
      </c>
      <c r="H71" s="13">
        <v>6.0000000000000001E-3</v>
      </c>
      <c r="I71" s="13">
        <v>6.0000000000000001E-3</v>
      </c>
      <c r="J71" s="13">
        <v>6.0000000000000001E-3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9.3999999999999986E-2</v>
      </c>
    </row>
    <row r="72" spans="1:42" x14ac:dyDescent="0.25">
      <c r="A72" s="1" t="s">
        <v>86</v>
      </c>
      <c r="B72" s="1">
        <v>1.6E-2</v>
      </c>
      <c r="C72" s="1">
        <v>1.2E-2</v>
      </c>
      <c r="D72" s="1">
        <v>1.2E-2</v>
      </c>
      <c r="E72" s="1">
        <v>1.2E-2</v>
      </c>
      <c r="F72" s="1">
        <v>1.2E-2</v>
      </c>
      <c r="G72" s="1">
        <v>1.2E-2</v>
      </c>
      <c r="H72" s="1">
        <v>6.0000000000000001E-3</v>
      </c>
      <c r="I72" s="1">
        <v>6.0000000000000001E-3</v>
      </c>
      <c r="J72" s="1">
        <v>6.0000000000000001E-3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9.3999999999999986E-2</v>
      </c>
    </row>
    <row r="73" spans="1:42" x14ac:dyDescent="0.25">
      <c r="A73" s="13" t="s">
        <v>104</v>
      </c>
      <c r="B73" s="13">
        <v>13.229000000000003</v>
      </c>
      <c r="C73" s="13">
        <v>12.303999999999997</v>
      </c>
      <c r="D73" s="13">
        <v>11.087</v>
      </c>
      <c r="E73" s="13">
        <v>9.8939999999999966</v>
      </c>
      <c r="F73" s="13">
        <v>8.9310000000000009</v>
      </c>
      <c r="G73" s="13">
        <v>8.2689999999999984</v>
      </c>
      <c r="H73" s="13">
        <v>7.6379999999999999</v>
      </c>
      <c r="I73" s="13">
        <v>7.0429999999999984</v>
      </c>
      <c r="J73" s="13">
        <v>6.4919999999999991</v>
      </c>
      <c r="K73" s="13">
        <v>5.9450000000000003</v>
      </c>
      <c r="L73" s="13">
        <v>5.4409999999999998</v>
      </c>
      <c r="M73" s="13">
        <v>4.9260000000000002</v>
      </c>
      <c r="N73" s="13">
        <v>4.4340000000000002</v>
      </c>
      <c r="O73" s="13">
        <v>3.9549999999999992</v>
      </c>
      <c r="P73" s="13">
        <v>3.4709999999999996</v>
      </c>
      <c r="Q73" s="13">
        <v>3.0010000000000008</v>
      </c>
      <c r="R73" s="13">
        <v>2.5710000000000002</v>
      </c>
      <c r="S73" s="13">
        <v>2.173</v>
      </c>
      <c r="T73" s="13">
        <v>1.8</v>
      </c>
      <c r="U73" s="13">
        <v>1.5129999999999997</v>
      </c>
      <c r="V73" s="13">
        <v>1.3219999999999998</v>
      </c>
      <c r="W73" s="13">
        <v>1.165</v>
      </c>
      <c r="X73" s="13">
        <v>1.0249999999999999</v>
      </c>
      <c r="Y73" s="13">
        <v>0.88800000000000001</v>
      </c>
      <c r="Z73" s="13">
        <v>0.70400000000000007</v>
      </c>
      <c r="AA73" s="13">
        <v>0.51300000000000001</v>
      </c>
      <c r="AB73" s="13">
        <v>0.32600000000000001</v>
      </c>
      <c r="AC73" s="13">
        <v>0.13900000000000001</v>
      </c>
      <c r="AD73" s="13">
        <v>1.5000000000000001E-2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130.21399999999997</v>
      </c>
    </row>
    <row r="74" spans="1:42" x14ac:dyDescent="0.25">
      <c r="A74" s="1" t="s">
        <v>80</v>
      </c>
      <c r="B74" s="1">
        <v>0.189</v>
      </c>
      <c r="C74" s="1">
        <v>9.2999999999999999E-2</v>
      </c>
      <c r="D74" s="1">
        <v>7.8E-2</v>
      </c>
      <c r="E74" s="1">
        <v>3.5999999999999997E-2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0.39599999999999996</v>
      </c>
    </row>
    <row r="75" spans="1:42" x14ac:dyDescent="0.25">
      <c r="A75" s="1" t="s">
        <v>81</v>
      </c>
      <c r="B75" s="1">
        <v>0.91800000000000004</v>
      </c>
      <c r="C75" s="1">
        <v>0.84200000000000019</v>
      </c>
      <c r="D75" s="1">
        <v>0.42499999999999999</v>
      </c>
      <c r="E75" s="1">
        <v>0.10500000000000001</v>
      </c>
      <c r="F75" s="1">
        <v>6.0000000000000001E-3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2.2960000000000003</v>
      </c>
    </row>
    <row r="76" spans="1:42" x14ac:dyDescent="0.25">
      <c r="A76" s="1" t="s">
        <v>82</v>
      </c>
      <c r="B76" s="1">
        <v>0.69299999999999995</v>
      </c>
      <c r="C76" s="1">
        <v>0.65600000000000003</v>
      </c>
      <c r="D76" s="1">
        <v>0.60799999999999998</v>
      </c>
      <c r="E76" s="1">
        <v>0.56399999999999995</v>
      </c>
      <c r="F76" s="1">
        <v>0.52</v>
      </c>
      <c r="G76" s="1">
        <v>0.47199999999999998</v>
      </c>
      <c r="H76" s="1">
        <v>0.42700000000000005</v>
      </c>
      <c r="I76" s="1">
        <v>0.38600000000000007</v>
      </c>
      <c r="J76" s="1">
        <v>0.34600000000000003</v>
      </c>
      <c r="K76" s="1">
        <v>0.309</v>
      </c>
      <c r="L76" s="1">
        <v>0.27200000000000002</v>
      </c>
      <c r="M76" s="1">
        <v>0.218</v>
      </c>
      <c r="N76" s="1">
        <v>0.19400000000000001</v>
      </c>
      <c r="O76" s="1">
        <v>0.17099999999999999</v>
      </c>
      <c r="P76" s="1">
        <v>0.14400000000000002</v>
      </c>
      <c r="Q76" s="1">
        <v>0.11900000000000001</v>
      </c>
      <c r="R76" s="1">
        <v>9.7000000000000003E-2</v>
      </c>
      <c r="S76" s="1">
        <v>7.6999999999999999E-2</v>
      </c>
      <c r="T76" s="1">
        <v>6.1000000000000006E-2</v>
      </c>
      <c r="U76" s="1">
        <v>4.5000000000000005E-2</v>
      </c>
      <c r="V76" s="1">
        <v>3.5000000000000003E-2</v>
      </c>
      <c r="W76" s="1">
        <v>2.8000000000000004E-2</v>
      </c>
      <c r="X76" s="1">
        <v>2.3E-2</v>
      </c>
      <c r="Y76" s="1">
        <v>1.9999999999999997E-2</v>
      </c>
      <c r="Z76" s="1">
        <v>1.4999999999999999E-2</v>
      </c>
      <c r="AA76" s="1">
        <v>1.0000000000000002E-2</v>
      </c>
      <c r="AB76" s="1">
        <v>7.0000000000000001E-3</v>
      </c>
      <c r="AC76" s="1">
        <v>5.0000000000000001E-3</v>
      </c>
      <c r="AD76" s="1">
        <v>2E-3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6.5240000000000009</v>
      </c>
    </row>
    <row r="77" spans="1:42" x14ac:dyDescent="0.25">
      <c r="A77" s="1" t="s">
        <v>83</v>
      </c>
      <c r="B77" s="1">
        <v>10.784000000000002</v>
      </c>
      <c r="C77" s="1">
        <v>10.123999999999997</v>
      </c>
      <c r="D77" s="1">
        <v>9.4390000000000001</v>
      </c>
      <c r="E77" s="1">
        <v>8.7019999999999964</v>
      </c>
      <c r="F77" s="1">
        <v>7.9639999999999995</v>
      </c>
      <c r="G77" s="1">
        <v>7.3999999999999986</v>
      </c>
      <c r="H77" s="1">
        <v>6.8610000000000007</v>
      </c>
      <c r="I77" s="1">
        <v>6.352999999999998</v>
      </c>
      <c r="J77" s="1">
        <v>5.8839999999999995</v>
      </c>
      <c r="K77" s="1">
        <v>5.41</v>
      </c>
      <c r="L77" s="1">
        <v>4.9749999999999996</v>
      </c>
      <c r="M77" s="1">
        <v>4.5419999999999998</v>
      </c>
      <c r="N77" s="1">
        <v>4.1059999999999999</v>
      </c>
      <c r="O77" s="1">
        <v>3.6739999999999995</v>
      </c>
      <c r="P77" s="1">
        <v>3.2409999999999997</v>
      </c>
      <c r="Q77" s="1">
        <v>2.8190000000000004</v>
      </c>
      <c r="R77" s="1">
        <v>2.4260000000000002</v>
      </c>
      <c r="S77" s="1">
        <v>2.06</v>
      </c>
      <c r="T77" s="1">
        <v>1.7130000000000001</v>
      </c>
      <c r="U77" s="1">
        <v>1.4509999999999998</v>
      </c>
      <c r="V77" s="1">
        <v>1.276</v>
      </c>
      <c r="W77" s="1">
        <v>1.1300000000000001</v>
      </c>
      <c r="X77" s="1">
        <v>0.999</v>
      </c>
      <c r="Y77" s="1">
        <v>0.86799999999999999</v>
      </c>
      <c r="Z77" s="1">
        <v>0.68900000000000006</v>
      </c>
      <c r="AA77" s="1">
        <v>0.503</v>
      </c>
      <c r="AB77" s="1">
        <v>0.31900000000000001</v>
      </c>
      <c r="AC77" s="1">
        <v>0.13400000000000001</v>
      </c>
      <c r="AD77" s="1">
        <v>1.3000000000000001E-2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115.85899999999995</v>
      </c>
    </row>
    <row r="78" spans="1:42" x14ac:dyDescent="0.25">
      <c r="A78" s="1" t="s">
        <v>84</v>
      </c>
      <c r="B78" s="1">
        <v>0.221</v>
      </c>
      <c r="C78" s="1">
        <v>0.21100000000000002</v>
      </c>
      <c r="D78" s="1">
        <v>0.20300000000000001</v>
      </c>
      <c r="E78" s="1">
        <v>0.19400000000000001</v>
      </c>
      <c r="F78" s="1">
        <v>0.183</v>
      </c>
      <c r="G78" s="1">
        <v>0.17200000000000001</v>
      </c>
      <c r="H78" s="1">
        <v>0.159</v>
      </c>
      <c r="I78" s="1">
        <v>0.14899999999999999</v>
      </c>
      <c r="J78" s="1">
        <v>0.13700000000000001</v>
      </c>
      <c r="K78" s="1">
        <v>0.12499999999999999</v>
      </c>
      <c r="L78" s="1">
        <v>0.11499999999999999</v>
      </c>
      <c r="M78" s="1">
        <v>0.10399999999999998</v>
      </c>
      <c r="N78" s="1">
        <v>9.3000000000000013E-2</v>
      </c>
      <c r="O78" s="1">
        <v>8.2000000000000003E-2</v>
      </c>
      <c r="P78" s="1">
        <v>7.0000000000000007E-2</v>
      </c>
      <c r="Q78" s="1">
        <v>0.06</v>
      </c>
      <c r="R78" s="1">
        <v>4.8000000000000001E-2</v>
      </c>
      <c r="S78" s="1">
        <v>3.6000000000000004E-2</v>
      </c>
      <c r="T78" s="1">
        <v>2.6000000000000002E-2</v>
      </c>
      <c r="U78" s="1">
        <v>1.7000000000000001E-2</v>
      </c>
      <c r="V78" s="1">
        <v>1.0999999999999999E-2</v>
      </c>
      <c r="W78" s="1">
        <v>7.0000000000000001E-3</v>
      </c>
      <c r="X78" s="1">
        <v>3.0000000000000001E-3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2.426000000000001</v>
      </c>
    </row>
    <row r="79" spans="1:42" x14ac:dyDescent="0.25">
      <c r="A79" s="1" t="s">
        <v>85</v>
      </c>
      <c r="B79" s="1">
        <v>0.42399999999999999</v>
      </c>
      <c r="C79" s="1">
        <v>0.378</v>
      </c>
      <c r="D79" s="1">
        <v>0.33399999999999996</v>
      </c>
      <c r="E79" s="1">
        <v>0.29300000000000004</v>
      </c>
      <c r="F79" s="1">
        <v>0.25800000000000001</v>
      </c>
      <c r="G79" s="1">
        <v>0.22500000000000001</v>
      </c>
      <c r="H79" s="1">
        <v>0.191</v>
      </c>
      <c r="I79" s="1">
        <v>0.15499999999999997</v>
      </c>
      <c r="J79" s="1">
        <v>0.125</v>
      </c>
      <c r="K79" s="1">
        <v>0.10100000000000001</v>
      </c>
      <c r="L79" s="1">
        <v>7.9000000000000001E-2</v>
      </c>
      <c r="M79" s="1">
        <v>6.2E-2</v>
      </c>
      <c r="N79" s="1">
        <v>4.1000000000000002E-2</v>
      </c>
      <c r="O79" s="1">
        <v>2.8000000000000001E-2</v>
      </c>
      <c r="P79" s="1">
        <v>1.6E-2</v>
      </c>
      <c r="Q79" s="1">
        <v>3.0000000000000001E-3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2.7130000000000001</v>
      </c>
    </row>
    <row r="80" spans="1:42" x14ac:dyDescent="0.25">
      <c r="A80" s="104" t="s">
        <v>59</v>
      </c>
      <c r="B80" s="106">
        <v>686.95869110547812</v>
      </c>
      <c r="C80" s="106">
        <v>679.50202677494258</v>
      </c>
      <c r="D80" s="106">
        <v>673.22802677494246</v>
      </c>
      <c r="E80" s="106">
        <v>750.40786347789754</v>
      </c>
      <c r="F80" s="106">
        <v>486.8867359506811</v>
      </c>
      <c r="G80" s="106">
        <v>1152.9617359506815</v>
      </c>
      <c r="H80" s="106">
        <v>405.30773595068132</v>
      </c>
      <c r="I80" s="106">
        <v>368.78987880782421</v>
      </c>
      <c r="J80" s="106">
        <v>952.48087880782441</v>
      </c>
      <c r="K80" s="106">
        <v>315.08339193416128</v>
      </c>
      <c r="L80" s="106">
        <v>300.62813012045791</v>
      </c>
      <c r="M80" s="106">
        <v>292.07476648409425</v>
      </c>
      <c r="N80" s="106">
        <v>280.47626648409437</v>
      </c>
      <c r="O80" s="106">
        <v>267.34457417640198</v>
      </c>
      <c r="P80" s="106">
        <v>249.5655741764019</v>
      </c>
      <c r="Q80" s="106">
        <v>276.5467741764021</v>
      </c>
      <c r="R80" s="106">
        <v>204.81677417640205</v>
      </c>
      <c r="S80" s="106">
        <v>182.40036241169611</v>
      </c>
      <c r="T80" s="106">
        <v>159.73976923524197</v>
      </c>
      <c r="U80" s="106">
        <v>109.5824055681512</v>
      </c>
      <c r="V80" s="106">
        <v>89.760248674855532</v>
      </c>
      <c r="W80" s="106">
        <v>76.870578870456455</v>
      </c>
      <c r="X80" s="106">
        <v>63.690809910230001</v>
      </c>
      <c r="Y80" s="106">
        <v>55.010999999999996</v>
      </c>
      <c r="Z80" s="106">
        <v>46.418000000000006</v>
      </c>
      <c r="AA80" s="106">
        <v>39.143000000000001</v>
      </c>
      <c r="AB80" s="106">
        <v>74.183999999999997</v>
      </c>
      <c r="AC80" s="106">
        <v>54.58</v>
      </c>
      <c r="AD80" s="106">
        <v>131.74600000000001</v>
      </c>
      <c r="AE80" s="106">
        <v>40.532999999999994</v>
      </c>
      <c r="AF80" s="106">
        <v>62.243000000000002</v>
      </c>
      <c r="AG80" s="106">
        <v>67.117000000000004</v>
      </c>
      <c r="AH80" s="106">
        <v>41.388999999999996</v>
      </c>
      <c r="AI80" s="106">
        <v>89.552000000000007</v>
      </c>
      <c r="AJ80" s="106">
        <v>67.079000000000008</v>
      </c>
      <c r="AK80" s="106">
        <v>27.459</v>
      </c>
      <c r="AL80" s="106">
        <v>133.83300000000003</v>
      </c>
      <c r="AM80" s="106">
        <v>154.04500000000002</v>
      </c>
      <c r="AN80" s="106">
        <v>85.081000000000003</v>
      </c>
      <c r="AO80" s="106">
        <v>3.1900000000000004</v>
      </c>
      <c r="AP80" s="106">
        <v>10197.706999999997</v>
      </c>
    </row>
    <row r="81" spans="1:5" x14ac:dyDescent="0.25">
      <c r="A81" s="5" t="s">
        <v>249</v>
      </c>
      <c r="B81" s="5"/>
      <c r="C81" s="5"/>
      <c r="D81" s="5"/>
      <c r="E81" s="5"/>
    </row>
    <row r="82" spans="1:5" x14ac:dyDescent="0.25">
      <c r="A82" s="5" t="s">
        <v>216</v>
      </c>
      <c r="B82" s="5"/>
      <c r="C82" s="5"/>
      <c r="D82" s="5"/>
      <c r="E82" s="5"/>
    </row>
  </sheetData>
  <mergeCells count="1">
    <mergeCell ref="A4:AO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9</vt:i4>
      </vt:variant>
    </vt:vector>
  </HeadingPairs>
  <TitlesOfParts>
    <vt:vector size="33" baseType="lpstr">
      <vt:lpstr>Portada</vt:lpstr>
      <vt:lpstr>1. Saldos SPNF 2011-2020</vt:lpstr>
      <vt:lpstr>2. Deuda Externa-Acreedor</vt:lpstr>
      <vt:lpstr>3. Deuda Externa-Plazo </vt:lpstr>
      <vt:lpstr>4. Deuda Externa-Tasas </vt:lpstr>
      <vt:lpstr>5.Deuda Externa-Moneda </vt:lpstr>
      <vt:lpstr>6.Deuda Externa-Concesionalid </vt:lpstr>
      <vt:lpstr>7.Deuda Externa-Tipo de Deuda </vt:lpstr>
      <vt:lpstr>8. Deuda Externa-Plan de Pagos</vt:lpstr>
      <vt:lpstr>9 Alivios DE- Plan de pago</vt:lpstr>
      <vt:lpstr>10. Deuda Interna-Tenedor</vt:lpstr>
      <vt:lpstr>11. Deuda Interna-Plazo  </vt:lpstr>
      <vt:lpstr>Hoja2</vt:lpstr>
      <vt:lpstr>12. Deuda Interna-Tasas</vt:lpstr>
      <vt:lpstr>13.Deuda Interna-Moneda</vt:lpstr>
      <vt:lpstr>14. Deuda Interna-Tipo de Deuda</vt:lpstr>
      <vt:lpstr>15.Deuda Interna- Plan de pago</vt:lpstr>
      <vt:lpstr>16. Resumen Plan de Pago</vt:lpstr>
      <vt:lpstr>17. Prog. Mensual DEm</vt:lpstr>
      <vt:lpstr>18. Resumen Servicio</vt:lpstr>
      <vt:lpstr>19. Progr. Mensual DEm</vt:lpstr>
      <vt:lpstr>20.Progr. Mensual DIm</vt:lpstr>
      <vt:lpstr>21.Progr. Mensual Aliviosm</vt:lpstr>
      <vt:lpstr>22. tipo de cambio</vt:lpstr>
      <vt:lpstr>__bookmark_1</vt:lpstr>
      <vt:lpstr>__bookmark_2</vt:lpstr>
      <vt:lpstr>'1. Saldos SPNF 2011-2020'!Print_Area</vt:lpstr>
      <vt:lpstr>'18. Resumen Servicio'!Print_Area</vt:lpstr>
      <vt:lpstr>'19. Progr. Mensual DEm'!Print_Area</vt:lpstr>
      <vt:lpstr>Portada!Print_Area</vt:lpstr>
      <vt:lpstr>'15.Deuda Interna- Plan de pago'!Print_Titles</vt:lpstr>
      <vt:lpstr>'16. Resumen Plan de Pago'!Print_Titles</vt:lpstr>
      <vt:lpstr>'9 Alivios DE- Plan de pago'!Print_Titles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Chavez</dc:creator>
  <cp:lastModifiedBy>Misael Campos Carias</cp:lastModifiedBy>
  <cp:lastPrinted>2022-01-13T16:09:10Z</cp:lastPrinted>
  <dcterms:created xsi:type="dcterms:W3CDTF">2021-12-20T20:18:29Z</dcterms:created>
  <dcterms:modified xsi:type="dcterms:W3CDTF">2022-03-04T19:17:28Z</dcterms:modified>
</cp:coreProperties>
</file>