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ardy\Documents\Indicadores Trimestrales\"/>
    </mc:Choice>
  </mc:AlternateContent>
  <xr:revisionPtr revIDLastSave="0" documentId="13_ncr:1_{95F0A821-A061-4A02-BE15-CB9ACA955501}" xr6:coauthVersionLast="47" xr6:coauthVersionMax="47" xr10:uidLastSave="{00000000-0000-0000-0000-000000000000}"/>
  <bookViews>
    <workbookView xWindow="-110" yWindow="-110" windowWidth="19420" windowHeight="10300" tabRatio="500" firstSheet="20" activeTab="21" xr2:uid="{00000000-000D-0000-FFFF-FFFF00000000}"/>
  </bookViews>
  <sheets>
    <sheet name="Portada" sheetId="25" r:id="rId1"/>
    <sheet name="1. Saldos SPNF 2017-junio 2023" sheetId="24" r:id="rId2"/>
    <sheet name="2. Deuda Externa-Acreedor" sheetId="10" r:id="rId3"/>
    <sheet name="3. Deuda Externa-Plazo " sheetId="11" r:id="rId4"/>
    <sheet name="4. Deuda Externa-Tasas " sheetId="12" r:id="rId5"/>
    <sheet name="5.Deuda Externa-Moneda " sheetId="13" r:id="rId6"/>
    <sheet name="6.Deuda Externa-Concesionalid " sheetId="14" r:id="rId7"/>
    <sheet name="7.Deuda Externa-Tipo de Deuda " sheetId="15" r:id="rId8"/>
    <sheet name="8. Deuda Externa-Plan de Pagos" sheetId="34" r:id="rId9"/>
    <sheet name="9 Alivios DE- Plan de pago" sheetId="32" r:id="rId10"/>
    <sheet name="10. Deuda Interna-Tenedor" sheetId="1" r:id="rId11"/>
    <sheet name="11. Deuda Interna-Plazo  " sheetId="16" r:id="rId12"/>
    <sheet name="12. Deuda Interna-Tasas" sheetId="6" r:id="rId13"/>
    <sheet name="13.Deuda Interna-Moneda" sheetId="7" r:id="rId14"/>
    <sheet name="14. Deuda Interna-Tipo de Deuda" sheetId="9" r:id="rId15"/>
    <sheet name="15.Deuda Interna- Plan de pago" sheetId="4" r:id="rId16"/>
    <sheet name="16. Resumen Plan de Pago" sheetId="30" r:id="rId17"/>
    <sheet name="17. Prog. Mensual DEm" sheetId="31" r:id="rId18"/>
    <sheet name="18. Progr. Mensual DEm" sheetId="27" r:id="rId19"/>
    <sheet name="19.Progr. Mensual DIm" sheetId="28" r:id="rId20"/>
    <sheet name="20.Progr. Mensual Alivios" sheetId="29" r:id="rId21"/>
    <sheet name="21. Tipo de Cambio" sheetId="37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</externalReferences>
  <definedNames>
    <definedName name="\0">'[1]esc con 2.4% '!$C$1017</definedName>
    <definedName name="\A">[2]DETALLADO!$A$395</definedName>
    <definedName name="\A2">[3]Info!#REF!</definedName>
    <definedName name="\B">#REF!</definedName>
    <definedName name="\C">#REF!</definedName>
    <definedName name="\D" localSheetId="1">[4]BS2000!#REF!</definedName>
    <definedName name="\D">[4]BS2000!#REF!</definedName>
    <definedName name="\E">#REF!</definedName>
    <definedName name="\F" localSheetId="1">[4]BS2000!#REF!</definedName>
    <definedName name="\F">[4]BS2000!#REF!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[5]CONS!#REF!</definedName>
    <definedName name="\Ñ">#REF!</definedName>
    <definedName name="\O">#REF!</definedName>
    <definedName name="\p" localSheetId="1">'[6]prog-2003'!#REF!</definedName>
    <definedName name="\p">'[7]prog-2003'!#REF!</definedName>
    <definedName name="\Q">#REF!</definedName>
    <definedName name="\R">#REF!</definedName>
    <definedName name="\S">#REF!</definedName>
    <definedName name="\T">#REF!</definedName>
    <definedName name="\T1">#REF!</definedName>
    <definedName name="\T2">#REF!</definedName>
    <definedName name="\U">#REF!</definedName>
    <definedName name="\V">#REF!</definedName>
    <definedName name="\W">#REF!</definedName>
    <definedName name="\X">#REF!</definedName>
    <definedName name="\Y">[2]DETALLADO!$A$410</definedName>
    <definedName name="\Z">#REF!</definedName>
    <definedName name="_.">'[8]Summary table'!#REF!</definedName>
    <definedName name="_?__RIGHT__INTR">#N/A</definedName>
    <definedName name="______Cua13">#REF!</definedName>
    <definedName name="______Cua15">#REF!</definedName>
    <definedName name="______Cua16">#REF!</definedName>
    <definedName name="______Cua17">#REF!</definedName>
    <definedName name="______Cua18">#REF!</definedName>
    <definedName name="______Cua19">#REF!</definedName>
    <definedName name="_____00_Consulta_CEI">'[9]00_Consulta_CEI'!$A$1:$R$2940</definedName>
    <definedName name="_____31_Temp">#REF!</definedName>
    <definedName name="_____Cua13">#REF!</definedName>
    <definedName name="_____Cua15">#REF!</definedName>
    <definedName name="_____Cua16">#REF!</definedName>
    <definedName name="_____Cua17">#REF!</definedName>
    <definedName name="_____Cua18">#REF!</definedName>
    <definedName name="_____Cua19">#REF!</definedName>
    <definedName name="_____PC90">#REF!</definedName>
    <definedName name="____00_Consulta_CEI">'[9]00_Consulta_CEI'!$A$1:$R$2940</definedName>
    <definedName name="____31_Temp">#REF!</definedName>
    <definedName name="____Cua13">#REF!</definedName>
    <definedName name="____Cua15">#REF!</definedName>
    <definedName name="____Cua16">#REF!</definedName>
    <definedName name="____Cua17">#REF!</definedName>
    <definedName name="____Cua18">#REF!</definedName>
    <definedName name="____Cua19">#REF!</definedName>
    <definedName name="____PC90">#REF!</definedName>
    <definedName name="___Cua13">#REF!</definedName>
    <definedName name="___Cua15">#REF!</definedName>
    <definedName name="___Cua16">#REF!</definedName>
    <definedName name="___Cua17">#REF!</definedName>
    <definedName name="___Cua18">#REF!</definedName>
    <definedName name="___Cua19">#REF!</definedName>
    <definedName name="___PC90">#REF!</definedName>
    <definedName name="__00_Consulta_CEI">'[9]00_Consulta_CEI'!$A$1:$R$2940</definedName>
    <definedName name="__123" hidden="1">'[10]SNF Córd'!#REF!</definedName>
    <definedName name="__123Graph_A" hidden="1">[2]DETALLADO!$B$267:$B$352</definedName>
    <definedName name="__123Graph_ABSYSASST" hidden="1">[11]interv!$C$37:$K$37</definedName>
    <definedName name="__123Graph_ACBASSETS" hidden="1">[11]interv!$C$34:$K$34</definedName>
    <definedName name="__123Graph_ACBAWKLY" hidden="1">[11]interv!#REF!</definedName>
    <definedName name="__123Graph_AChart1" hidden="1">'[10]SNF Córd'!#REF!</definedName>
    <definedName name="__123Graph_AChart10" hidden="1">'[12]PIB corr'!#REF!</definedName>
    <definedName name="__123Graph_AChart11" hidden="1">'[12]PIB corr'!#REF!</definedName>
    <definedName name="__123Graph_AChart12" hidden="1">'[12]PIB corr'!#REF!</definedName>
    <definedName name="__123Graph_AChart13" hidden="1">'[12]PIB corr'!#REF!</definedName>
    <definedName name="__123Graph_AChart14" hidden="1">'[12]PIB corr'!#REF!</definedName>
    <definedName name="__123Graph_AChart15" hidden="1">'[12]PIB corr'!#REF!</definedName>
    <definedName name="__123Graph_AChart16" hidden="1">'[12]PIB corr'!#REF!</definedName>
    <definedName name="__123Graph_AChart17" hidden="1">'[12]PIB corr'!#REF!</definedName>
    <definedName name="__123Graph_AChart18" hidden="1">'[12]PIB corr'!#REF!</definedName>
    <definedName name="__123Graph_AChart19" hidden="1">'[12]PIB corr'!#REF!</definedName>
    <definedName name="__123Graph_AChart2" hidden="1">'[10]SNF Córd'!#REF!</definedName>
    <definedName name="__123Graph_AChart20" hidden="1">'[12]PIB corr'!#REF!</definedName>
    <definedName name="__123Graph_AChart3" hidden="1">'[10]SNF Córd'!#REF!</definedName>
    <definedName name="__123Graph_AChart4" hidden="1">'[10]SNF Córd'!#REF!</definedName>
    <definedName name="__123Graph_AChart5" hidden="1">'[10]SNF Córd'!#REF!</definedName>
    <definedName name="__123Graph_AChart6" hidden="1">'[12]PIB corr'!#REF!</definedName>
    <definedName name="__123Graph_AChart7" hidden="1">'[12]PIB corr'!#REF!</definedName>
    <definedName name="__123Graph_AChart8" hidden="1">'[12]PIB corr'!#REF!</definedName>
    <definedName name="__123Graph_AChart9" hidden="1">'[12]PIB corr'!#REF!</definedName>
    <definedName name="__123Graph_ACurrent" hidden="1">'[10]SNF Córd'!#REF!</definedName>
    <definedName name="__123Graph_ACURRISS" hidden="1">'[13]CBH old INPUT'!#REF!</definedName>
    <definedName name="__123Graph_AERDOLLAR" hidden="1">'[14]ex rate'!$F$30:$AM$30</definedName>
    <definedName name="__123Graph_AERRUBLE" hidden="1">'[14]ex rate'!$F$31:$AM$31</definedName>
    <definedName name="__123Graph_AEXCH" hidden="1">'[13]CBH old INPUT'!#REF!</definedName>
    <definedName name="__123Graph_AGDP" hidden="1">[15]AQ!#REF!</definedName>
    <definedName name="__123Graph_AGraph1" hidden="1">[16]INFlevel!#REF!</definedName>
    <definedName name="__123Graph_AMIMPMAC" hidden="1">[17]monimp!$E$38:$N$38</definedName>
    <definedName name="__123Graph_AMONIMP" hidden="1">[17]monimp!$E$31:$N$31</definedName>
    <definedName name="__123Graph_AMSWKLY" hidden="1">[17]interv!#REF!</definedName>
    <definedName name="__123Graph_AMULTVELO" hidden="1">[17]interv!$C$31:$K$31</definedName>
    <definedName name="__123Graph_AREALRATE" hidden="1">'[14]ex rate'!$F$36:$AU$36</definedName>
    <definedName name="__123Graph_AREER" hidden="1">[18]ER!#REF!</definedName>
    <definedName name="__123Graph_ARER" hidden="1">#REF!</definedName>
    <definedName name="__123Graph_ARESCOV" hidden="1">[17]fiscout!$J$146:$J$166</definedName>
    <definedName name="__123Graph_ARUBRATE" hidden="1">'[14]ex rate'!$K$37:$AN$37</definedName>
    <definedName name="__123Graph_ASEIGNOR" hidden="1">[19]seignior!#REF!</definedName>
    <definedName name="__123Graph_AUSRATE" hidden="1">'[14]ex rate'!$K$36:$AN$36</definedName>
    <definedName name="__123Graph_B" hidden="1">[20]PFMON!$C$80:$C$160</definedName>
    <definedName name="__123Graph_BBSYSASST" hidden="1">[17]interv!$C$38:$K$38</definedName>
    <definedName name="__123Graph_BCBASSETS" hidden="1">[17]interv!$C$35:$K$35</definedName>
    <definedName name="__123Graph_BCBAWKLY" hidden="1">[17]interv!#REF!</definedName>
    <definedName name="__123Graph_BChart1" hidden="1">'[10]SNF Córd'!#REF!</definedName>
    <definedName name="__123Graph_BChart10" hidden="1">'[12]PIB corr'!#REF!</definedName>
    <definedName name="__123Graph_BChart11" hidden="1">'[12]PIB corr'!#REF!</definedName>
    <definedName name="__123Graph_BChart12" hidden="1">'[12]PIB corr'!#REF!</definedName>
    <definedName name="__123Graph_BChart13" hidden="1">'[12]PIB corr'!#REF!</definedName>
    <definedName name="__123Graph_BChart14" hidden="1">'[12]PIB corr'!#REF!</definedName>
    <definedName name="__123Graph_BChart15" hidden="1">'[12]PIB corr'!#REF!</definedName>
    <definedName name="__123Graph_BChart16" hidden="1">'[12]PIB corr'!#REF!</definedName>
    <definedName name="__123Graph_BChart17" hidden="1">'[12]PIB corr'!#REF!</definedName>
    <definedName name="__123Graph_BChart18" hidden="1">'[12]PIB corr'!#REF!</definedName>
    <definedName name="__123Graph_BChart19" hidden="1">'[12]PIB corr'!#REF!</definedName>
    <definedName name="__123Graph_BChart2" hidden="1">'[10]SNF Córd'!#REF!</definedName>
    <definedName name="__123Graph_BChart20" hidden="1">'[12]PIB corr'!#REF!</definedName>
    <definedName name="__123Graph_BChart3" hidden="1">'[10]SNF Córd'!#REF!</definedName>
    <definedName name="__123Graph_BChart4" hidden="1">'[10]SNF Córd'!#REF!</definedName>
    <definedName name="__123Graph_BChart5" hidden="1">'[10]SNF Córd'!#REF!</definedName>
    <definedName name="__123Graph_BChart6" hidden="1">'[12]PIB corr'!#REF!</definedName>
    <definedName name="__123Graph_BChart7" hidden="1">'[12]PIB corr'!#REF!</definedName>
    <definedName name="__123Graph_BChart8" hidden="1">'[12]PIB corr'!#REF!</definedName>
    <definedName name="__123Graph_BChart9" hidden="1">'[12]PIB corr'!#REF!</definedName>
    <definedName name="__123Graph_BCurrent" hidden="1">'[10]SNF Córd'!#REF!</definedName>
    <definedName name="__123Graph_BERDOLLAR" hidden="1">'[14]ex rate'!$F$36:$AM$36</definedName>
    <definedName name="__123Graph_BERRUBLE" hidden="1">'[14]ex rate'!$F$37:$AM$37</definedName>
    <definedName name="__123Graph_BEXCH" hidden="1">'[13]CBH old INPUT'!#REF!</definedName>
    <definedName name="__123Graph_BGraph1" hidden="1">[16]INFlevel!#REF!</definedName>
    <definedName name="__123Graph_BMONIMP" hidden="1">[17]monimp!$E$38:$N$38</definedName>
    <definedName name="__123Graph_BMSWKLY" hidden="1">[17]interv!#REF!</definedName>
    <definedName name="__123Graph_BMULTVELO" hidden="1">[17]interv!$C$32:$K$32</definedName>
    <definedName name="__123Graph_BREALRATE" hidden="1">'[14]ex rate'!$F$37:$AU$37</definedName>
    <definedName name="__123Graph_BREER" hidden="1">[18]ER!#REF!</definedName>
    <definedName name="__123Graph_BRER" hidden="1">#REF!</definedName>
    <definedName name="__123Graph_BRESCOV" hidden="1">[17]fiscout!$K$146:$K$166</definedName>
    <definedName name="__123Graph_BRUBRATE" hidden="1">'[14]ex rate'!$K$31:$AN$31</definedName>
    <definedName name="__123Graph_BSEIGNOR" hidden="1">[19]seignior!#REF!</definedName>
    <definedName name="__123Graph_BUSRATE" hidden="1">'[14]ex rate'!$K$30:$AN$30</definedName>
    <definedName name="__123Graph_C" hidden="1">[20]PFMON!#REF!</definedName>
    <definedName name="__123Graph_CBSYSASST" hidden="1">[17]interv!$C$39:$K$39</definedName>
    <definedName name="__123Graph_CCBAWKLY" hidden="1">[17]interv!#REF!</definedName>
    <definedName name="__123Graph_CChart1" hidden="1">'[10]SNF Córd'!#REF!</definedName>
    <definedName name="__123Graph_CChart10" hidden="1">'[12]PIB corr'!#REF!</definedName>
    <definedName name="__123Graph_CChart11" hidden="1">'[12]PIB corr'!#REF!</definedName>
    <definedName name="__123Graph_CChart12" hidden="1">'[12]PIB corr'!#REF!</definedName>
    <definedName name="__123Graph_CChart13" hidden="1">'[12]PIB corr'!#REF!</definedName>
    <definedName name="__123Graph_CChart14" hidden="1">'[12]PIB corr'!#REF!</definedName>
    <definedName name="__123Graph_CChart15" hidden="1">'[12]PIB corr'!#REF!</definedName>
    <definedName name="__123Graph_CChart16" hidden="1">'[12]PIB corr'!#REF!</definedName>
    <definedName name="__123Graph_CChart17" hidden="1">'[12]PIB corr'!#REF!</definedName>
    <definedName name="__123Graph_CChart18" hidden="1">'[12]PIB corr'!#REF!</definedName>
    <definedName name="__123Graph_CChart19" hidden="1">'[12]PIB corr'!#REF!</definedName>
    <definedName name="__123Graph_CChart2" hidden="1">'[10]SNF Córd'!#REF!</definedName>
    <definedName name="__123Graph_CChart20" hidden="1">'[12]PIB corr'!#REF!</definedName>
    <definedName name="__123Graph_CChart3" hidden="1">'[10]SNF Córd'!#REF!</definedName>
    <definedName name="__123Graph_CChart4" hidden="1">'[10]SNF Córd'!#REF!</definedName>
    <definedName name="__123Graph_CChart5" hidden="1">'[10]SNF Córd'!#REF!</definedName>
    <definedName name="__123Graph_CChart6" hidden="1">'[12]PIB corr'!#REF!</definedName>
    <definedName name="__123Graph_CChart7" hidden="1">'[12]PIB corr'!#REF!</definedName>
    <definedName name="__123Graph_CChart8" hidden="1">'[12]PIB corr'!#REF!</definedName>
    <definedName name="__123Graph_CChart9" hidden="1">'[12]PIB corr'!#REF!</definedName>
    <definedName name="__123Graph_CCurrent" hidden="1">'[10]SNF Córd'!#REF!</definedName>
    <definedName name="__123Graph_CMONIMP" hidden="1">#REF!</definedName>
    <definedName name="__123Graph_CMSWKLY" hidden="1">#REF!</definedName>
    <definedName name="__123Graph_CREER" hidden="1">[18]ER!#REF!</definedName>
    <definedName name="__123Graph_CRER" hidden="1">#REF!</definedName>
    <definedName name="__123Graph_CRESCOV" hidden="1">[17]fiscout!$I$146:$I$166</definedName>
    <definedName name="__123Graph_D" hidden="1">'[21]1990'!#REF!</definedName>
    <definedName name="__123Graph_DChart1" hidden="1">'[10]SNF Córd'!#REF!</definedName>
    <definedName name="__123Graph_DChart10" hidden="1">'[12]PIB corr'!#REF!</definedName>
    <definedName name="__123Graph_DChart11" hidden="1">'[12]PIB corr'!#REF!</definedName>
    <definedName name="__123Graph_DChart12" hidden="1">'[12]PIB corr'!#REF!</definedName>
    <definedName name="__123Graph_DChart13" hidden="1">'[12]PIB corr'!#REF!</definedName>
    <definedName name="__123Graph_DChart14" hidden="1">'[12]PIB corr'!#REF!</definedName>
    <definedName name="__123Graph_DChart15" hidden="1">'[12]PIB corr'!#REF!</definedName>
    <definedName name="__123Graph_DChart16" hidden="1">'[12]PIB corr'!#REF!</definedName>
    <definedName name="__123Graph_DChart17" hidden="1">'[12]PIB corr'!#REF!</definedName>
    <definedName name="__123Graph_DChart18" hidden="1">'[12]PIB corr'!#REF!</definedName>
    <definedName name="__123Graph_DChart19" hidden="1">'[12]PIB corr'!#REF!</definedName>
    <definedName name="__123Graph_DChart2" hidden="1">'[10]SNF Córd'!#REF!</definedName>
    <definedName name="__123Graph_DChart20" hidden="1">'[12]PIB corr'!#REF!</definedName>
    <definedName name="__123Graph_DChart3" hidden="1">'[10]SNF Córd'!#REF!</definedName>
    <definedName name="__123Graph_DChart4" hidden="1">'[10]SNF Córd'!#REF!</definedName>
    <definedName name="__123Graph_DChart5" hidden="1">'[10]SNF Córd'!#REF!</definedName>
    <definedName name="__123Graph_DChart6" hidden="1">'[12]PIB corr'!#REF!</definedName>
    <definedName name="__123Graph_DChart7" hidden="1">'[12]PIB corr'!#REF!</definedName>
    <definedName name="__123Graph_DChart8" hidden="1">'[12]PIB corr'!#REF!</definedName>
    <definedName name="__123Graph_DChart9" hidden="1">'[12]PIB corr'!#REF!</definedName>
    <definedName name="__123Graph_DCurrent" hidden="1">'[10]SNF Córd'!#REF!</definedName>
    <definedName name="__123Graph_DEXCH" hidden="1">'[13]CBH old INPUT'!#REF!</definedName>
    <definedName name="__123Graph_DMIMPMAC" hidden="1">#REF!</definedName>
    <definedName name="__123Graph_DMONIMP" hidden="1">#REF!</definedName>
    <definedName name="__123Graph_E" hidden="1">'[21]1990'!#REF!</definedName>
    <definedName name="__123Graph_EChart1" hidden="1">'[10]SNF Córd'!#REF!</definedName>
    <definedName name="__123Graph_EChart10" hidden="1">'[12]PIB corr'!#REF!</definedName>
    <definedName name="__123Graph_EChart11" hidden="1">'[12]PIB corr'!#REF!</definedName>
    <definedName name="__123Graph_EChart12" hidden="1">'[12]PIB corr'!#REF!</definedName>
    <definedName name="__123Graph_EChart13" hidden="1">'[12]PIB corr'!#REF!</definedName>
    <definedName name="__123Graph_EChart14" hidden="1">'[12]PIB corr'!#REF!</definedName>
    <definedName name="__123Graph_EChart15" hidden="1">'[12]PIB corr'!#REF!</definedName>
    <definedName name="__123Graph_EChart16" hidden="1">'[12]PIB corr'!#REF!</definedName>
    <definedName name="__123Graph_EChart17" hidden="1">'[12]PIB corr'!#REF!</definedName>
    <definedName name="__123Graph_EChart18" hidden="1">'[12]PIB corr'!#REF!</definedName>
    <definedName name="__123Graph_EChart19" hidden="1">'[12]PIB corr'!#REF!</definedName>
    <definedName name="__123Graph_EChart2" hidden="1">'[10]SNF Córd'!#REF!</definedName>
    <definedName name="__123Graph_EChart20" hidden="1">'[12]PIB corr'!#REF!</definedName>
    <definedName name="__123Graph_EChart3" hidden="1">'[10]SNF Córd'!#REF!</definedName>
    <definedName name="__123Graph_EChart4" hidden="1">'[10]SNF Córd'!#REF!</definedName>
    <definedName name="__123Graph_EChart5" hidden="1">'[10]SNF Córd'!#REF!</definedName>
    <definedName name="__123Graph_EChart6" hidden="1">'[12]PIB corr'!#REF!</definedName>
    <definedName name="__123Graph_EChart7" hidden="1">'[12]PIB corr'!#REF!</definedName>
    <definedName name="__123Graph_EChart8" hidden="1">'[12]PIB corr'!#REF!</definedName>
    <definedName name="__123Graph_EChart9" hidden="1">'[12]PIB corr'!#REF!</definedName>
    <definedName name="__123Graph_ECurrent" hidden="1">'[10]SNF Córd'!#REF!</definedName>
    <definedName name="__123Graph_EEXCH" hidden="1">'[13]CBH old INPUT'!#REF!</definedName>
    <definedName name="__123Graph_EMIMPMAC" hidden="1">#REF!</definedName>
    <definedName name="__123Graph_EMONIMP" hidden="1">#REF!</definedName>
    <definedName name="__123Graph_F" hidden="1">'[21]1990'!#REF!</definedName>
    <definedName name="__123Graph_FChart1" hidden="1">'[10]SNF Córd'!#REF!</definedName>
    <definedName name="__123Graph_FChart10" hidden="1">'[12]PIB corr'!#REF!</definedName>
    <definedName name="__123Graph_FChart11" hidden="1">'[12]PIB corr'!#REF!</definedName>
    <definedName name="__123Graph_FChart12" hidden="1">'[12]PIB corr'!#REF!</definedName>
    <definedName name="__123Graph_FChart13" hidden="1">'[12]PIB corr'!#REF!</definedName>
    <definedName name="__123Graph_FChart14" hidden="1">'[12]PIB corr'!#REF!</definedName>
    <definedName name="__123Graph_FChart15" hidden="1">'[12]PIB corr'!#REF!</definedName>
    <definedName name="__123Graph_FChart16" hidden="1">'[12]PIB corr'!#REF!</definedName>
    <definedName name="__123Graph_FChart17" hidden="1">'[12]PIB corr'!#REF!</definedName>
    <definedName name="__123Graph_FChart18" hidden="1">'[12]PIB corr'!#REF!</definedName>
    <definedName name="__123Graph_FChart19" hidden="1">'[12]PIB corr'!#REF!</definedName>
    <definedName name="__123Graph_FChart2" hidden="1">'[10]SNF Córd'!#REF!</definedName>
    <definedName name="__123Graph_FChart20" hidden="1">'[12]PIB corr'!#REF!</definedName>
    <definedName name="__123Graph_FChart3" hidden="1">'[10]SNF Córd'!#REF!</definedName>
    <definedName name="__123Graph_FChart4" hidden="1">'[10]SNF Córd'!#REF!</definedName>
    <definedName name="__123Graph_FChart5" hidden="1">'[10]SNF Córd'!#REF!</definedName>
    <definedName name="__123Graph_FChart6" hidden="1">'[12]PIB corr'!#REF!</definedName>
    <definedName name="__123Graph_FChart7" hidden="1">'[12]PIB corr'!#REF!</definedName>
    <definedName name="__123Graph_FChart8" hidden="1">'[12]PIB corr'!#REF!</definedName>
    <definedName name="__123Graph_FChart9" hidden="1">'[12]PIB corr'!#REF!</definedName>
    <definedName name="__123Graph_FCurrent" hidden="1">'[10]SNF Córd'!#REF!</definedName>
    <definedName name="__123Graph_FMONIMP" hidden="1">#REF!</definedName>
    <definedName name="__123Graph_X" hidden="1">[20]PFMON!$B$80:$B$161</definedName>
    <definedName name="__123Graph_XBSYSASST" hidden="1">#REF!</definedName>
    <definedName name="__123Graph_XCBASSETS" hidden="1">#REF!</definedName>
    <definedName name="__123Graph_XCBAWKLY" hidden="1">#REF!</definedName>
    <definedName name="__123Graph_XChart1" hidden="1">'[22]Summary BOP'!#REF!</definedName>
    <definedName name="__123Graph_XChart10" hidden="1">'[12]PIB corr'!#REF!</definedName>
    <definedName name="__123Graph_XChart11" hidden="1">'[12]PIB corr'!#REF!</definedName>
    <definedName name="__123Graph_XChart12" hidden="1">'[12]PIB corr'!#REF!</definedName>
    <definedName name="__123Graph_XChart13" hidden="1">'[12]PIB corr'!#REF!</definedName>
    <definedName name="__123Graph_XChart14" hidden="1">'[12]PIB corr'!#REF!</definedName>
    <definedName name="__123Graph_XChart15" hidden="1">'[12]PIB corr'!#REF!</definedName>
    <definedName name="__123Graph_XChart16" hidden="1">'[12]PIB corr'!#REF!</definedName>
    <definedName name="__123Graph_XChart17" hidden="1">'[12]PIB corr'!#REF!</definedName>
    <definedName name="__123Graph_XChart18" hidden="1">'[12]PIB corr'!#REF!</definedName>
    <definedName name="__123Graph_XChart19" hidden="1">'[12]PIB corr'!#REF!</definedName>
    <definedName name="__123Graph_XChart20" hidden="1">'[12]PIB corr'!#REF!</definedName>
    <definedName name="__123Graph_XChart6" hidden="1">'[12]PIB corr'!#REF!</definedName>
    <definedName name="__123Graph_XChart7" hidden="1">'[12]PIB corr'!#REF!</definedName>
    <definedName name="__123Graph_XChart8" hidden="1">'[12]PIB corr'!#REF!</definedName>
    <definedName name="__123Graph_XChart9" hidden="1">'[12]PIB corr'!#REF!</definedName>
    <definedName name="__123Graph_XERDOLLAR" hidden="1">'[14]ex rate'!$F$15:$AM$15</definedName>
    <definedName name="__123Graph_XERRUBLE" hidden="1">'[14]ex rate'!$F$15:$AM$15</definedName>
    <definedName name="__123Graph_XMIMPMAC" hidden="1">#REF!</definedName>
    <definedName name="__123Graph_XMSWKLY" hidden="1">#REF!</definedName>
    <definedName name="__123Graph_XRUBRATE" hidden="1">'[14]ex rate'!$K$15:$AN$15</definedName>
    <definedName name="__123Graph_XUSRATE" hidden="1">'[14]ex rate'!$K$15:$AN$15</definedName>
    <definedName name="__31_Temp">#REF!</definedName>
    <definedName name="__bookmark_1" localSheetId="21">'21. Tipo de Cambio'!$A$7:$V$24</definedName>
    <definedName name="__bookmark_1">#REF!</definedName>
    <definedName name="__bookmark_2" localSheetId="21">'21. Tipo de Cambio'!$D$8:$T$24</definedName>
    <definedName name="__bookmark_2">#REF!</definedName>
    <definedName name="__Cua13">#REF!</definedName>
    <definedName name="__Cua15">#REF!</definedName>
    <definedName name="__Cua16">#REF!</definedName>
    <definedName name="__Cua17">#REF!</definedName>
    <definedName name="__Cua18">#REF!</definedName>
    <definedName name="__Cua19">#REF!</definedName>
    <definedName name="__PC90">#REF!</definedName>
    <definedName name="_0_CEI_CCAS">#REF!</definedName>
    <definedName name="_0_Consulta_CEI">#REF!</definedName>
    <definedName name="_00_Consulta_CEI">'[9]00_Consulta_CEI'!$A$1:$R$2940</definedName>
    <definedName name="_1">#REF!</definedName>
    <definedName name="_1___123Graph_ACHART_1" hidden="1">[23]IPC1988!$C$176:$C$182</definedName>
    <definedName name="_1_00_Consulta_CEI">'[9]00_Consulta_CEI'!$A$1:$R$2940</definedName>
    <definedName name="_10">#REF!</definedName>
    <definedName name="_10__123Graph_XCHART_2" hidden="1">[23]IPC1988!$A$176:$A$182</definedName>
    <definedName name="_1IMPRESION">#REF!</definedName>
    <definedName name="_2">#REF!</definedName>
    <definedName name="_2___123Graph_ACHART_2" hidden="1">[23]IPC1988!$B$176:$B$182</definedName>
    <definedName name="_2_31_Temp">#REF!</definedName>
    <definedName name="_2IMPRESION">#REF!</definedName>
    <definedName name="_3">#REF!</definedName>
    <definedName name="_3___123Graph_BCHART_1" hidden="1">[23]IPC1988!$E$176:$E$182</definedName>
    <definedName name="_31_Temp">#REF!</definedName>
    <definedName name="_4">#REF!</definedName>
    <definedName name="_4___123Graph_BCHART_2" hidden="1">[23]IPC1988!$D$176:$D$182</definedName>
    <definedName name="_5">#REF!</definedName>
    <definedName name="_5___123Graph_XCHART_2" hidden="1">[23]IPC1988!$A$176:$A$182</definedName>
    <definedName name="_6">#REF!</definedName>
    <definedName name="_6__123Graph_ACHART_1" hidden="1">[23]IPC1988!$C$176:$C$182</definedName>
    <definedName name="_7">#REF!</definedName>
    <definedName name="_7__123Graph_ACHART_2" hidden="1">[23]IPC1988!$B$176:$B$182</definedName>
    <definedName name="_8__123Graph_BCHART_1" hidden="1">[23]IPC1988!$E$176:$E$182</definedName>
    <definedName name="_9">#REF!</definedName>
    <definedName name="_9__123Graph_BCHART_2" hidden="1">[23]IPC1988!$D$176:$D$182</definedName>
    <definedName name="_90">#REF!</definedName>
    <definedName name="_A">#N/A</definedName>
    <definedName name="_A23">[3]Info!#REF!</definedName>
    <definedName name="_abs1">#REF!</definedName>
    <definedName name="_abs2">#REF!</definedName>
    <definedName name="_abs3">#REF!</definedName>
    <definedName name="_aBZ7">#REF!</definedName>
    <definedName name="_ABZ8">#REF!</definedName>
    <definedName name="_aen1">#REF!</definedName>
    <definedName name="_aen2">#REF!</definedName>
    <definedName name="_bem98">[24]Programa!#REF!</definedName>
    <definedName name="_BOP1">#REF!</definedName>
    <definedName name="_BOP2">#REF!</definedName>
    <definedName name="_CEL96">#REF!</definedName>
    <definedName name="_Cua13">#REF!</definedName>
    <definedName name="_Cua15">#REF!</definedName>
    <definedName name="_Cua16">#REF!</definedName>
    <definedName name="_Cua17">#REF!</definedName>
    <definedName name="_Cua18">#REF!</definedName>
    <definedName name="_Cua19">#REF!</definedName>
    <definedName name="_cud21">#REF!</definedName>
    <definedName name="_D">#REF!</definedName>
    <definedName name="_dcc2000">#REF!</definedName>
    <definedName name="_dcc2001">#REF!</definedName>
    <definedName name="_dcc2002">#REF!</definedName>
    <definedName name="_dcc2003">#REF!</definedName>
    <definedName name="_dcc98">[24]Programa!#REF!</definedName>
    <definedName name="_dcc99">#REF!</definedName>
    <definedName name="_DIA1">#REF!</definedName>
    <definedName name="_dic96">#REF!</definedName>
    <definedName name="_dic97">#REF!</definedName>
    <definedName name="_emi2000">#REF!</definedName>
    <definedName name="_emi2001">#REF!</definedName>
    <definedName name="_emi2002">#REF!</definedName>
    <definedName name="_emi2003">#REF!</definedName>
    <definedName name="_emi98">#REF!</definedName>
    <definedName name="_emi99">#REF!</definedName>
    <definedName name="_Equilibre_Epargne_Investissement">#REF!</definedName>
    <definedName name="_EXP2">[25]Exp!#REF!</definedName>
    <definedName name="_EXP5">#REF!</definedName>
    <definedName name="_EXP6">#REF!</definedName>
    <definedName name="_EXP7">#REF!</definedName>
    <definedName name="_EXP9">#REF!</definedName>
    <definedName name="_EXR1">#REF!</definedName>
    <definedName name="_EXR2">#REF!</definedName>
    <definedName name="_EXR3">#REF!</definedName>
    <definedName name="_f">#N/A</definedName>
    <definedName name="_fig3">#REF!</definedName>
    <definedName name="_Fill" hidden="1">#REF!</definedName>
    <definedName name="_Fill1" hidden="1">#REF!</definedName>
    <definedName name="_filterd" hidden="1">[26]C!$P$428:$T$428</definedName>
    <definedName name="_xlnm._FilterDatabase" hidden="1">[27]C!$P$428:$T$428</definedName>
    <definedName name="_Financement_Deficit">#REF!</definedName>
    <definedName name="_FIS96">#REF!</definedName>
    <definedName name="_FXVXTRAVA_A160">#REF!</definedName>
    <definedName name="_FXVXTRAVB_A1..">#REF!</definedName>
    <definedName name="_gfd2" hidden="1">{"mt1",#N/A,FALSE,"Debt";"mt2",#N/A,FALSE,"Debt";"mt3",#N/A,FALSE,"Debt";"mt4",#N/A,FALSE,"Debt";"mt5",#N/A,FALSE,"Debt";"mt6",#N/A,FALSE,"Debt";"mt7",#N/A,FALSE,"Debt"}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Indicateurs_1">#REF!</definedName>
    <definedName name="_Indicateurs_2">#REF!</definedName>
    <definedName name="_Indicateurs_Zone">#REF!</definedName>
    <definedName name="_INE1">#REF!</definedName>
    <definedName name="_ipc2000">#REF!</definedName>
    <definedName name="_ipc2001">#REF!</definedName>
    <definedName name="_ipc2002">#REF!</definedName>
    <definedName name="_ipc2003">#REF!</definedName>
    <definedName name="_ipc98">#REF!</definedName>
    <definedName name="_ipc99">#REF!</definedName>
    <definedName name="_jun96">#REF!</definedName>
    <definedName name="_jun97">#REF!</definedName>
    <definedName name="_Key1" hidden="1">[28]Info!#REF!</definedName>
    <definedName name="_Key12" hidden="1">[3]Info!#REF!</definedName>
    <definedName name="_Key2" hidden="1">#REF!</definedName>
    <definedName name="_key3" hidden="1">#REF!</definedName>
    <definedName name="_Key4" hidden="1">#REF!</definedName>
    <definedName name="_lyf5" hidden="1">{#N/A,#N/A,FALSE,"PUBLEXP"}</definedName>
    <definedName name="_mar96">#REF!</definedName>
    <definedName name="_mar97">#REF!</definedName>
    <definedName name="_MAT4" hidden="1">{"'para SB'!$A$1420:$F$1479"}</definedName>
    <definedName name="_MatMult_A" hidden="1">#REF!</definedName>
    <definedName name="_MatMult_B" hidden="1">#REF!</definedName>
    <definedName name="_MCV1">[29]Q2!$E$64:$AH$64</definedName>
    <definedName name="_me98">[24]Programa!#REF!</definedName>
    <definedName name="_mes95">#REF!</definedName>
    <definedName name="_min1">[30]minor!$A$7:$AU$50</definedName>
    <definedName name="_min2">[30]minor!$A$111:$AU$143</definedName>
    <definedName name="_min3">[30]minor!$A$145:$AU$174</definedName>
    <definedName name="_min4">[30]minor!$A$177:$AU$208</definedName>
    <definedName name="_min5">[30]minor!$A$210:$AU$238</definedName>
    <definedName name="_min6">[30]minor!$A$240:$AU$268</definedName>
    <definedName name="_mk14">[31]NFPEntps!#REF!</definedName>
    <definedName name="_MTS2">'[32]Annual Tables'!#REF!</definedName>
    <definedName name="_NA1">[33]raw!#REF!</definedName>
    <definedName name="_NA2">[33]raw!#REF!</definedName>
    <definedName name="_NA3">[33]raw!#REF!</definedName>
    <definedName name="_NB1">[33]raw!#REF!</definedName>
    <definedName name="_NB2">[33]raw!#REF!</definedName>
    <definedName name="_NC1">[33]raw!#REF!</definedName>
    <definedName name="_NC3">[33]raw!#REF!</definedName>
    <definedName name="_NC4">[33]raw!#REF!</definedName>
    <definedName name="_NIC02">#REF!</definedName>
    <definedName name="_NIC03">#REF!</definedName>
    <definedName name="_NIC06">#REF!</definedName>
    <definedName name="_NIC07">#REF!</definedName>
    <definedName name="_NIC09">#REF!</definedName>
    <definedName name="_NIC10">#REF!</definedName>
    <definedName name="_NIC11">#REF!</definedName>
    <definedName name="_NIC12">#REF!</definedName>
    <definedName name="_NIC13">#REF!</definedName>
    <definedName name="_NIC15">#REF!</definedName>
    <definedName name="_NIC16">#REF!</definedName>
    <definedName name="_NOV8" hidden="1">{"'para SB'!$A$1420:$F$1479"}</definedName>
    <definedName name="_npp2000">#REF!</definedName>
    <definedName name="_npp2001">#REF!</definedName>
    <definedName name="_npp2002">#REF!</definedName>
    <definedName name="_npp2003">#REF!</definedName>
    <definedName name="_npp98">#REF!</definedName>
    <definedName name="_npp99">#REF!</definedName>
    <definedName name="_OCT95">'[34]FINANC-95'!$A$1:$D$35</definedName>
    <definedName name="_oma1">[30]omas!$A$1:$AH$31</definedName>
    <definedName name="_oma2">[30]omas!$A$32:$AH$73</definedName>
    <definedName name="_oma3">[30]omas!$A$80:$AH$120</definedName>
    <definedName name="_Order1" hidden="1">255</definedName>
    <definedName name="_Order2" hidden="1">255</definedName>
    <definedName name="_OUT1">#REF!</definedName>
    <definedName name="_OUT2">'[35]Serv&amp;Trans'!#REF!</definedName>
    <definedName name="_OUT3">#REF!</definedName>
    <definedName name="_OUT4">#REF!</definedName>
    <definedName name="_OUT5">#REF!</definedName>
    <definedName name="_OUT6">#REF!</definedName>
    <definedName name="_OUT7">#REF!</definedName>
    <definedName name="_P">#REF!</definedName>
    <definedName name="_PAG2">[32]Index!#REF!</definedName>
    <definedName name="_PAG3">[32]Index!#REF!</definedName>
    <definedName name="_PAG4">[32]Index!#REF!</definedName>
    <definedName name="_PAG5">[32]Index!#REF!</definedName>
    <definedName name="_PAG6">[32]Index!#REF!</definedName>
    <definedName name="_PAG7">#REF!</definedName>
    <definedName name="_Parse_In" hidden="1">#REF!</definedName>
    <definedName name="_Parse_Out" hidden="1">#REF!</definedName>
    <definedName name="_PC90">#REF!</definedName>
    <definedName name="_pib2000">#REF!</definedName>
    <definedName name="_pib2001">#REF!</definedName>
    <definedName name="_pib2002">#REF!</definedName>
    <definedName name="_pib2003">#REF!</definedName>
    <definedName name="_PIB91">'[12]PIB corr'!#REF!</definedName>
    <definedName name="_pib98">[24]Programa!#REF!</definedName>
    <definedName name="_pib99">#REF!</definedName>
    <definedName name="_POR96">#REF!</definedName>
    <definedName name="_pri1">#REF!</definedName>
    <definedName name="_pri2">#REF!</definedName>
    <definedName name="_PRN96">#REF!</definedName>
    <definedName name="_qqq1" hidden="1">{#N/A,#N/A,FALSE,"EXTRABUDGT"}</definedName>
    <definedName name="_r">[36]Base!$CY1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p1">#REF!</definedName>
    <definedName name="_RES2">[37]RES!#REF!</definedName>
    <definedName name="_rge1">#REF!</definedName>
    <definedName name="_SE3">'[1]esc con 2.4% '!$E$1068</definedName>
    <definedName name="_SE4">'[1]esc con 2.4% '!$F$1068</definedName>
    <definedName name="_SE5">'[1]esc con 2.4% '!$G$1068</definedName>
    <definedName name="_SE6">'[1]esc con 2.4% '!$H$1068</definedName>
    <definedName name="_set96">#REF!</definedName>
    <definedName name="_set97">#REF!</definedName>
    <definedName name="_SG1">[36]Base!$DI1</definedName>
    <definedName name="_SG2">[36]Base!$DK1</definedName>
    <definedName name="_Sort" hidden="1">#REF!</definedName>
    <definedName name="_SP96" localSheetId="1">'[6]prog-2003'!#REF!</definedName>
    <definedName name="_SP96">'[7]prog-2003'!#REF!</definedName>
    <definedName name="_SP97" localSheetId="1">'[6]prog-2003'!#REF!</definedName>
    <definedName name="_SP97">'[7]prog-2003'!#REF!</definedName>
    <definedName name="_sr3">#REF!</definedName>
    <definedName name="_SRN96">#REF!</definedName>
    <definedName name="_SRT11" hidden="1">{"Minpmon",#N/A,FALSE,"Monthinput"}</definedName>
    <definedName name="_SUM1">#REF!</definedName>
    <definedName name="_SUM2">#REF!</definedName>
    <definedName name="_TA1">#REF!</definedName>
    <definedName name="_TA2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47">#REF!</definedName>
    <definedName name="_Tab5">#REF!</definedName>
    <definedName name="_Tab6">#REF!</definedName>
    <definedName name="_Tab7">#REF!</definedName>
    <definedName name="_Tab8">#REF!</definedName>
    <definedName name="_Tab9">#REF!</definedName>
    <definedName name="_tc30">#REF!</definedName>
    <definedName name="_tc99">'[38]PROYECCIONES-PM 2000mod'!$B$29</definedName>
    <definedName name="_TOT1">#REF!</definedName>
    <definedName name="_TST1">'[1]esc con 2.4% '!$B$135</definedName>
    <definedName name="_TST2">'[1]esc con 2.4% '!$B$261</definedName>
    <definedName name="_TST3">'[1]esc con 2.4% '!$A$226:$Z$958</definedName>
    <definedName name="_UES96">#REF!</definedName>
    <definedName name="_WEO1">#REF!</definedName>
    <definedName name="_WEO2">#REF!</definedName>
    <definedName name="_YR0110">[25]Imp:Trade!$O$9:$R$464</definedName>
    <definedName name="_YR89">[25]Imp:Trade!$C$9:$C$464</definedName>
    <definedName name="_YR90">[25]Imp:Trade!$D$9:$D$464</definedName>
    <definedName name="_YR91">[25]Imp:Trade!$E$9:$E$464</definedName>
    <definedName name="_YR92">[25]Imp:Trade!$F$9:$F$464</definedName>
    <definedName name="_YR93">[25]Imp:Trade!$G$9:$G$464</definedName>
    <definedName name="_YR94">[25]Imp:Trade!$H$9:$H$464</definedName>
    <definedName name="_YR95">[25]Imp:Trade!$I$9:$I$464</definedName>
    <definedName name="_Z">[25]Imp!#REF!</definedName>
    <definedName name="A">#N/A</definedName>
    <definedName name="A_IMPRESIÓN_IM" localSheetId="1">#REF!</definedName>
    <definedName name="A_IMPRESIÓN_IM">#REF!</definedName>
    <definedName name="A1_">[39]Sum1!#REF!</definedName>
    <definedName name="AA">#REF!</definedName>
    <definedName name="AA__Contents_and_file_description">#REF!</definedName>
    <definedName name="AAA">#REF!</definedName>
    <definedName name="aaaaa">#REF!</definedName>
    <definedName name="aaaaaa" hidden="1">{"Riqfin97",#N/A,FALSE,"Tran";"Riqfinpro",#N/A,FALSE,"Tran"}</definedName>
    <definedName name="aab" hidden="1">{"Riqfin97",#N/A,FALSE,"Tran";"Riqfinpro",#N/A,FALSE,"Tran"}</definedName>
    <definedName name="aab_1" hidden="1">{"Riqfin97",#N/A,FALSE,"Tran";"Riqfinpro",#N/A,FALSE,"Tran"}</definedName>
    <definedName name="aab_1_1" hidden="1">{"Riqfin97",#N/A,FALSE,"Tran";"Riqfinpro",#N/A,FALSE,"Tran"}</definedName>
    <definedName name="aab_1_2" hidden="1">{"Riqfin97",#N/A,FALSE,"Tran";"Riqfinpro",#N/A,FALSE,"Tran"}</definedName>
    <definedName name="aab_1_3" hidden="1">{"Riqfin97",#N/A,FALSE,"Tran";"Riqfinpro",#N/A,FALSE,"Tran"}</definedName>
    <definedName name="aab_1_4" hidden="1">{"Riqfin97",#N/A,FALSE,"Tran";"Riqfinpro",#N/A,FALSE,"Tran"}</definedName>
    <definedName name="aab_2" hidden="1">{"Riqfin97",#N/A,FALSE,"Tran";"Riqfinpro",#N/A,FALSE,"Tran"}</definedName>
    <definedName name="aab_3" hidden="1">{"Riqfin97",#N/A,FALSE,"Tran";"Riqfinpro",#N/A,FALSE,"Tran"}</definedName>
    <definedName name="aab_4" hidden="1">{"Riqfin97",#N/A,FALSE,"Tran";"Riqfinpro",#N/A,FALSE,"Tran"}</definedName>
    <definedName name="abac" hidden="1">{"'boletin'!$A$1:$R$73"}</definedName>
    <definedName name="ABBB">#REF!</definedName>
    <definedName name="abc" hidden="1">{"'boletin'!$A$1:$R$73"}</definedName>
    <definedName name="abr">[24]Programa!#REF!</definedName>
    <definedName name="abs">#REF!</definedName>
    <definedName name="ABSO">[36]Base!$C1</definedName>
    <definedName name="Accumulated_flows">[40]Program!#REF!</definedName>
    <definedName name="ACPAZ96">#REF!</definedName>
    <definedName name="activas">#REF!</definedName>
    <definedName name="ACTIVATE">#REF!</definedName>
    <definedName name="ad" hidden="1">{"Riqfin97",#N/A,FALSE,"Tran";"Riqfinpro",#N/A,FALSE,"Tran"}</definedName>
    <definedName name="ad_1" hidden="1">{"Riqfin97",#N/A,FALSE,"Tran";"Riqfinpro",#N/A,FALSE,"Tran"}</definedName>
    <definedName name="ad_1_1" hidden="1">{"Riqfin97",#N/A,FALSE,"Tran";"Riqfinpro",#N/A,FALSE,"Tran"}</definedName>
    <definedName name="ad_1_2" hidden="1">{"Riqfin97",#N/A,FALSE,"Tran";"Riqfinpro",#N/A,FALSE,"Tran"}</definedName>
    <definedName name="ad_1_3" hidden="1">{"Riqfin97",#N/A,FALSE,"Tran";"Riqfinpro",#N/A,FALSE,"Tran"}</definedName>
    <definedName name="ad_1_4" hidden="1">{"Riqfin97",#N/A,FALSE,"Tran";"Riqfinpro",#N/A,FALSE,"Tran"}</definedName>
    <definedName name="ad_2" hidden="1">{"Riqfin97",#N/A,FALSE,"Tran";"Riqfinpro",#N/A,FALSE,"Tran"}</definedName>
    <definedName name="ad_3" hidden="1">{"Riqfin97",#N/A,FALSE,"Tran";"Riqfinpro",#N/A,FALSE,"Tran"}</definedName>
    <definedName name="ad_4" hidden="1">{"Riqfin97",#N/A,FALSE,"Tran";"Riqfinpro",#N/A,FALSE,"Tran"}</definedName>
    <definedName name="Adb">'[41]Debt 2009'!#REF!</definedName>
    <definedName name="Adf">'[41]Debt 2009'!#REF!</definedName>
    <definedName name="adf_1" hidden="1">{"Riqfin97",#N/A,FALSE,"Tran";"Riqfinpro",#N/A,FALSE,"Tran"}</definedName>
    <definedName name="adf_1_1" hidden="1">{"Riqfin97",#N/A,FALSE,"Tran";"Riqfinpro",#N/A,FALSE,"Tran"}</definedName>
    <definedName name="adf_1_2" hidden="1">{"Riqfin97",#N/A,FALSE,"Tran";"Riqfinpro",#N/A,FALSE,"Tran"}</definedName>
    <definedName name="adf_1_3" hidden="1">{"Riqfin97",#N/A,FALSE,"Tran";"Riqfinpro",#N/A,FALSE,"Tran"}</definedName>
    <definedName name="adf_1_4" hidden="1">{"Riqfin97",#N/A,FALSE,"Tran";"Riqfinpro",#N/A,FALSE,"Tran"}</definedName>
    <definedName name="adf_2" hidden="1">{"Riqfin97",#N/A,FALSE,"Tran";"Riqfinpro",#N/A,FALSE,"Tran"}</definedName>
    <definedName name="adf_3" hidden="1">{"Riqfin97",#N/A,FALSE,"Tran";"Riqfinpro",#N/A,FALSE,"Tran"}</definedName>
    <definedName name="adf_4" hidden="1">{"Riqfin97",#N/A,FALSE,"Tran";"Riqfinpro",#N/A,FALSE,"Tran"}</definedName>
    <definedName name="adfasdf" hidden="1">{"Riqfin97",#N/A,FALSE,"Tran";"Riqfinpro",#N/A,FALSE,"Tran"}</definedName>
    <definedName name="adfasdf_1" hidden="1">{"Riqfin97",#N/A,FALSE,"Tran";"Riqfinpro",#N/A,FALSE,"Tran"}</definedName>
    <definedName name="adfasdf_1_1" hidden="1">{"Riqfin97",#N/A,FALSE,"Tran";"Riqfinpro",#N/A,FALSE,"Tran"}</definedName>
    <definedName name="adfasdf_1_2" hidden="1">{"Riqfin97",#N/A,FALSE,"Tran";"Riqfinpro",#N/A,FALSE,"Tran"}</definedName>
    <definedName name="adfasdf_1_3" hidden="1">{"Riqfin97",#N/A,FALSE,"Tran";"Riqfinpro",#N/A,FALSE,"Tran"}</definedName>
    <definedName name="adfasdf_1_4" hidden="1">{"Riqfin97",#N/A,FALSE,"Tran";"Riqfinpro",#N/A,FALSE,"Tran"}</definedName>
    <definedName name="adfasdf_2" hidden="1">{"Riqfin97",#N/A,FALSE,"Tran";"Riqfinpro",#N/A,FALSE,"Tran"}</definedName>
    <definedName name="adfasdf_3" hidden="1">{"Riqfin97",#N/A,FALSE,"Tran";"Riqfinpro",#N/A,FALSE,"Tran"}</definedName>
    <definedName name="adfasdf_4" hidden="1">{"Riqfin97",#N/A,FALSE,"Tran";"Riqfinpro",#N/A,FALSE,"Tran"}</definedName>
    <definedName name="adfasdfsd">#N/A</definedName>
    <definedName name="adfasdgd" hidden="1">{"Tab1",#N/A,FALSE,"P";"Tab2",#N/A,FALSE,"P"}</definedName>
    <definedName name="adfasdgd_1" hidden="1">{"Tab1",#N/A,FALSE,"P";"Tab2",#N/A,FALSE,"P"}</definedName>
    <definedName name="adfasdgd_1_1" hidden="1">{"Tab1",#N/A,FALSE,"P";"Tab2",#N/A,FALSE,"P"}</definedName>
    <definedName name="adfasdgd_1_2" hidden="1">{"Tab1",#N/A,FALSE,"P";"Tab2",#N/A,FALSE,"P"}</definedName>
    <definedName name="adfasdgd_1_3" hidden="1">{"Tab1",#N/A,FALSE,"P";"Tab2",#N/A,FALSE,"P"}</definedName>
    <definedName name="adfasdgd_1_4" hidden="1">{"Tab1",#N/A,FALSE,"P";"Tab2",#N/A,FALSE,"P"}</definedName>
    <definedName name="adfasdgd_2" hidden="1">{"Tab1",#N/A,FALSE,"P";"Tab2",#N/A,FALSE,"P"}</definedName>
    <definedName name="adfasdgd_3" hidden="1">{"Tab1",#N/A,FALSE,"P";"Tab2",#N/A,FALSE,"P"}</definedName>
    <definedName name="adfasdgd_4" hidden="1">{"Tab1",#N/A,FALSE,"P";"Tab2",#N/A,FALSE,"P"}</definedName>
    <definedName name="ads">'[42]Prog-Ejec'!$G$176</definedName>
    <definedName name="AE">[36]Base!$E1</definedName>
    <definedName name="AEL">[43]A!#REF!</definedName>
    <definedName name="af" hidden="1">{"Tab1",#N/A,FALSE,"P";"Tab2",#N/A,FALSE,"P"}</definedName>
    <definedName name="af_1" hidden="1">{"Tab1",#N/A,FALSE,"P";"Tab2",#N/A,FALSE,"P"}</definedName>
    <definedName name="af_1_1" hidden="1">{"Tab1",#N/A,FALSE,"P";"Tab2",#N/A,FALSE,"P"}</definedName>
    <definedName name="af_1_2" hidden="1">{"Tab1",#N/A,FALSE,"P";"Tab2",#N/A,FALSE,"P"}</definedName>
    <definedName name="af_1_3" hidden="1">{"Tab1",#N/A,FALSE,"P";"Tab2",#N/A,FALSE,"P"}</definedName>
    <definedName name="af_1_4" hidden="1">{"Tab1",#N/A,FALSE,"P";"Tab2",#N/A,FALSE,"P"}</definedName>
    <definedName name="af_2" hidden="1">{"Tab1",#N/A,FALSE,"P";"Tab2",#N/A,FALSE,"P"}</definedName>
    <definedName name="af_3" hidden="1">{"Tab1",#N/A,FALSE,"P";"Tab2",#N/A,FALSE,"P"}</definedName>
    <definedName name="af_4" hidden="1">{"Tab1",#N/A,FALSE,"P";"Tab2",#N/A,FALSE,"P"}</definedName>
    <definedName name="afdbshare">#REF!</definedName>
    <definedName name="ag" hidden="1">{"Tab1",#N/A,FALSE,"P";"Tab2",#N/A,FALSE,"P"}</definedName>
    <definedName name="ag_1" hidden="1">{"Tab1",#N/A,FALSE,"P";"Tab2",#N/A,FALSE,"P"}</definedName>
    <definedName name="ag_1_1" hidden="1">{"Tab1",#N/A,FALSE,"P";"Tab2",#N/A,FALSE,"P"}</definedName>
    <definedName name="ag_1_2" hidden="1">{"Tab1",#N/A,FALSE,"P";"Tab2",#N/A,FALSE,"P"}</definedName>
    <definedName name="ag_1_3" hidden="1">{"Tab1",#N/A,FALSE,"P";"Tab2",#N/A,FALSE,"P"}</definedName>
    <definedName name="ag_1_4" hidden="1">{"Tab1",#N/A,FALSE,"P";"Tab2",#N/A,FALSE,"P"}</definedName>
    <definedName name="ag_2" hidden="1">{"Tab1",#N/A,FALSE,"P";"Tab2",#N/A,FALSE,"P"}</definedName>
    <definedName name="ag_3" hidden="1">{"Tab1",#N/A,FALSE,"P";"Tab2",#N/A,FALSE,"P"}</definedName>
    <definedName name="ag_4" hidden="1">{"Tab1",#N/A,FALSE,"P";"Tab2",#N/A,FALSE,"P"}</definedName>
    <definedName name="agosto" hidden="1">{"'boletin'!$A$1:$R$73"}</definedName>
    <definedName name="AGREGADOS01">#REF!</definedName>
    <definedName name="AGREGADOS02">#REF!</definedName>
    <definedName name="AGREGAMENSUAL">#REF!</definedName>
    <definedName name="ah" hidden="1">{"Riqfin97",#N/A,FALSE,"Tran";"Riqfinpro",#N/A,FALSE,"Tran"}</definedName>
    <definedName name="ah_1" hidden="1">{"Riqfin97",#N/A,FALSE,"Tran";"Riqfinpro",#N/A,FALSE,"Tran"}</definedName>
    <definedName name="ah_1_1" hidden="1">{"Riqfin97",#N/A,FALSE,"Tran";"Riqfinpro",#N/A,FALSE,"Tran"}</definedName>
    <definedName name="ah_1_2" hidden="1">{"Riqfin97",#N/A,FALSE,"Tran";"Riqfinpro",#N/A,FALSE,"Tran"}</definedName>
    <definedName name="ah_1_3" hidden="1">{"Riqfin97",#N/A,FALSE,"Tran";"Riqfinpro",#N/A,FALSE,"Tran"}</definedName>
    <definedName name="ah_1_4" hidden="1">{"Riqfin97",#N/A,FALSE,"Tran";"Riqfinpro",#N/A,FALSE,"Tran"}</definedName>
    <definedName name="ah_2" hidden="1">{"Riqfin97",#N/A,FALSE,"Tran";"Riqfinpro",#N/A,FALSE,"Tran"}</definedName>
    <definedName name="ah_3" hidden="1">{"Riqfin97",#N/A,FALSE,"Tran";"Riqfinpro",#N/A,FALSE,"Tran"}</definedName>
    <definedName name="ah_4" hidden="1">{"Riqfin97",#N/A,FALSE,"Tran";"Riqfinpro",#N/A,FALSE,"Tran"}</definedName>
    <definedName name="ahme2000">#REF!</definedName>
    <definedName name="ahme2001">#REF!</definedName>
    <definedName name="ahme2002">#REF!</definedName>
    <definedName name="ahme2003">#REF!</definedName>
    <definedName name="ahme98">[24]Programa!#REF!</definedName>
    <definedName name="ahme98s">#REF!</definedName>
    <definedName name="ahme99">#REF!</definedName>
    <definedName name="ahome">#REF!</definedName>
    <definedName name="ahome98">[24]Programa!#REF!</definedName>
    <definedName name="ahome98j">[24]Programa!#REF!</definedName>
    <definedName name="ahorro">#REF!</definedName>
    <definedName name="ahorro2000">#REF!</definedName>
    <definedName name="ahorro2001">#REF!</definedName>
    <definedName name="ahorro2002">#REF!</definedName>
    <definedName name="ahorro2003">#REF!</definedName>
    <definedName name="ahorro98">[24]Programa!#REF!</definedName>
    <definedName name="ahorro98j">[24]Programa!#REF!</definedName>
    <definedName name="ahorro98s">#REF!</definedName>
    <definedName name="ahorro99">#REF!</definedName>
    <definedName name="AI">#REF!</definedName>
    <definedName name="aj" hidden="1">{"Riqfin97",#N/A,FALSE,"Tran";"Riqfinpro",#N/A,FALSE,"Tran"}</definedName>
    <definedName name="aj_1" hidden="1">{"Riqfin97",#N/A,FALSE,"Tran";"Riqfinpro",#N/A,FALSE,"Tran"}</definedName>
    <definedName name="aj_1_1" hidden="1">{"Riqfin97",#N/A,FALSE,"Tran";"Riqfinpro",#N/A,FALSE,"Tran"}</definedName>
    <definedName name="aj_1_2" hidden="1">{"Riqfin97",#N/A,FALSE,"Tran";"Riqfinpro",#N/A,FALSE,"Tran"}</definedName>
    <definedName name="aj_1_3" hidden="1">{"Riqfin97",#N/A,FALSE,"Tran";"Riqfinpro",#N/A,FALSE,"Tran"}</definedName>
    <definedName name="aj_1_4" hidden="1">{"Riqfin97",#N/A,FALSE,"Tran";"Riqfinpro",#N/A,FALSE,"Tran"}</definedName>
    <definedName name="aj_2" hidden="1">{"Riqfin97",#N/A,FALSE,"Tran";"Riqfinpro",#N/A,FALSE,"Tran"}</definedName>
    <definedName name="aj_3" hidden="1">{"Riqfin97",#N/A,FALSE,"Tran";"Riqfinpro",#N/A,FALSE,"Tran"}</definedName>
    <definedName name="aj_4" hidden="1">{"Riqfin97",#N/A,FALSE,"Tran";"Riqfinpro",#N/A,FALSE,"Tran"}</definedName>
    <definedName name="al" hidden="1">{"Riqfin97",#N/A,FALSE,"Tran";"Riqfinpro",#N/A,FALSE,"Tran"}</definedName>
    <definedName name="al_1" hidden="1">{"'brecha'!$A$1:$J$68","'grafica'!$A$83:$M$94"}</definedName>
    <definedName name="al_1_1" hidden="1">{"'brecha'!$A$1:$J$68","'grafica'!$A$83:$M$94"}</definedName>
    <definedName name="al_1_1_1" hidden="1">{"'brecha'!$A$1:$J$68","'grafica'!$A$83:$M$94"}</definedName>
    <definedName name="al_1_1_2" hidden="1">{"'brecha'!$A$1:$J$68","'grafica'!$A$83:$M$94"}</definedName>
    <definedName name="al_1_1_3" hidden="1">{"'brecha'!$A$1:$J$68","'grafica'!$A$83:$M$94"}</definedName>
    <definedName name="al_1_1_4" hidden="1">{"'brecha'!$A$1:$J$68","'grafica'!$A$83:$M$94"}</definedName>
    <definedName name="al_1_2" hidden="1">{"'brecha'!$A$1:$J$68","'grafica'!$A$83:$M$94"}</definedName>
    <definedName name="al_1_2_1" hidden="1">{"'brecha'!$A$1:$J$68","'grafica'!$A$83:$M$94"}</definedName>
    <definedName name="al_1_2_2" hidden="1">{"'brecha'!$A$1:$J$68","'grafica'!$A$83:$M$94"}</definedName>
    <definedName name="al_1_2_3" hidden="1">{"'brecha'!$A$1:$J$68","'grafica'!$A$83:$M$94"}</definedName>
    <definedName name="al_1_3" hidden="1">{"'brecha'!$A$1:$J$68","'grafica'!$A$83:$M$94"}</definedName>
    <definedName name="al_1_4" hidden="1">{"'brecha'!$A$1:$J$68","'grafica'!$A$83:$M$94"}</definedName>
    <definedName name="al_1_5" hidden="1">{"'brecha'!$A$1:$J$68","'grafica'!$A$83:$M$94"}</definedName>
    <definedName name="al_2" hidden="1">{"'brecha'!$A$1:$J$68","'grafica'!$A$83:$M$94"}</definedName>
    <definedName name="al_2_1" hidden="1">{"'brecha'!$A$1:$J$68","'grafica'!$A$83:$M$94"}</definedName>
    <definedName name="al_2_2" hidden="1">{"'brecha'!$A$1:$J$68","'grafica'!$A$83:$M$94"}</definedName>
    <definedName name="al_2_3" hidden="1">{"'brecha'!$A$1:$J$68","'grafica'!$A$83:$M$94"}</definedName>
    <definedName name="al_2_4" hidden="1">{"'brecha'!$A$1:$J$68","'grafica'!$A$83:$M$94"}</definedName>
    <definedName name="al_3" hidden="1">{"'brecha'!$A$1:$J$68","'grafica'!$A$83:$M$94"}</definedName>
    <definedName name="al_4" hidden="1">{"'brecha'!$A$1:$J$68","'grafica'!$A$83:$M$94"}</definedName>
    <definedName name="al_5" hidden="1">{"'brecha'!$A$1:$J$68","'grafica'!$A$83:$M$94"}</definedName>
    <definedName name="alivios">#REF!</definedName>
    <definedName name="ALL">[25]Imp:Trade!$C$9:$R$464</definedName>
    <definedName name="ALTBCA">#REF!</definedName>
    <definedName name="ALTERNATIVOOOO">#REF!</definedName>
    <definedName name="amo" hidden="1">{"Tab1",#N/A,FALSE,"P";"Tab2",#N/A,FALSE,"P"}</definedName>
    <definedName name="amo_1" hidden="1">{"Tab1",#N/A,FALSE,"P";"Tab2",#N/A,FALSE,"P"}</definedName>
    <definedName name="amo_1_1" hidden="1">{"Tab1",#N/A,FALSE,"P";"Tab2",#N/A,FALSE,"P"}</definedName>
    <definedName name="amo_1_2" hidden="1">{"Tab1",#N/A,FALSE,"P";"Tab2",#N/A,FALSE,"P"}</definedName>
    <definedName name="amo_1_3" hidden="1">{"Tab1",#N/A,FALSE,"P";"Tab2",#N/A,FALSE,"P"}</definedName>
    <definedName name="amo_1_4" hidden="1">{"Tab1",#N/A,FALSE,"P";"Tab2",#N/A,FALSE,"P"}</definedName>
    <definedName name="amo_2" hidden="1">{"Tab1",#N/A,FALSE,"P";"Tab2",#N/A,FALSE,"P"}</definedName>
    <definedName name="amo_3" hidden="1">{"Tab1",#N/A,FALSE,"P";"Tab2",#N/A,FALSE,"P"}</definedName>
    <definedName name="amo_4" hidden="1">{"Tab1",#N/A,FALSE,"P";"Tab2",#N/A,FALSE,"P"}</definedName>
    <definedName name="amort">#REF!</definedName>
    <definedName name="Amorti">#REF!</definedName>
    <definedName name="ana">#REF!</definedName>
    <definedName name="ANAPROMESRESPMES" hidden="1">{"'boletin'!$A$1:$R$73"}</definedName>
    <definedName name="ANDA96">#REF!</definedName>
    <definedName name="andrea">#REF!</definedName>
    <definedName name="ANEXO">#REF!</definedName>
    <definedName name="ANTEL96">#REF!</definedName>
    <definedName name="anterior">#REF!</definedName>
    <definedName name="anuales">#REF!</definedName>
    <definedName name="AÑO_1999">#REF!</definedName>
    <definedName name="AÑOS">[9]CONSULTA!$AU$8:$AU$12</definedName>
    <definedName name="APYR">#REF!</definedName>
    <definedName name="Area_2">#REF!</definedName>
    <definedName name="_xlnm.Extract">'[1]esc con 2.4% '!$A$1169:$L$1282</definedName>
    <definedName name="_xlnm.Print_Area" localSheetId="1">'1. Saldos SPNF 2017-junio 2023'!$A$1:$F$57</definedName>
    <definedName name="_xlnm.Print_Area" localSheetId="18">'18. Progr. Mensual DEm'!$A$1:$N$58</definedName>
    <definedName name="_xlnm.Print_Area" localSheetId="0">Portada!$A$1:$G$43</definedName>
    <definedName name="_xlnm.Print_Area">#REF!</definedName>
    <definedName name="Area1">#REF!</definedName>
    <definedName name="AREACONSTRUCCIO">#REF!</definedName>
    <definedName name="areor">#REF!</definedName>
    <definedName name="as" hidden="1">{"Minpmon",#N/A,FALSE,"Monthinput"}</definedName>
    <definedName name="as_1" hidden="1">{"Minpmon",#N/A,FALSE,"Monthinput"}</definedName>
    <definedName name="as_1_1" hidden="1">{"Minpmon",#N/A,FALSE,"Monthinput"}</definedName>
    <definedName name="as_1_2" hidden="1">{"Minpmon",#N/A,FALSE,"Monthinput"}</definedName>
    <definedName name="as_1_3" hidden="1">{"Minpmon",#N/A,FALSE,"Monthinput"}</definedName>
    <definedName name="as_1_4" hidden="1">{"Minpmon",#N/A,FALSE,"Monthinput"}</definedName>
    <definedName name="as_2" hidden="1">{"Minpmon",#N/A,FALSE,"Monthinput"}</definedName>
    <definedName name="as_3" hidden="1">{"Minpmon",#N/A,FALSE,"Monthinput"}</definedName>
    <definedName name="as_4" hidden="1">{"Minpmon",#N/A,FALSE,"Monthinput"}</definedName>
    <definedName name="asd" hidden="1">{"Tab1",#N/A,FALSE,"P";"Tab2",#N/A,FALSE,"P"}</definedName>
    <definedName name="asdfasdf" hidden="1">{"Tab1",#N/A,FALSE,"P";"Tab2",#N/A,FALSE,"P"}</definedName>
    <definedName name="asdfasdf_1" hidden="1">{"Tab1",#N/A,FALSE,"P";"Tab2",#N/A,FALSE,"P"}</definedName>
    <definedName name="asdfasdf_1_1" hidden="1">{"Tab1",#N/A,FALSE,"P";"Tab2",#N/A,FALSE,"P"}</definedName>
    <definedName name="asdfasdf_1_2" hidden="1">{"Tab1",#N/A,FALSE,"P";"Tab2",#N/A,FALSE,"P"}</definedName>
    <definedName name="asdfasdf_1_3" hidden="1">{"Tab1",#N/A,FALSE,"P";"Tab2",#N/A,FALSE,"P"}</definedName>
    <definedName name="asdfasdf_1_4" hidden="1">{"Tab1",#N/A,FALSE,"P";"Tab2",#N/A,FALSE,"P"}</definedName>
    <definedName name="asdfasdf_2" hidden="1">{"Tab1",#N/A,FALSE,"P";"Tab2",#N/A,FALSE,"P"}</definedName>
    <definedName name="asdfasdf_3" hidden="1">{"Tab1",#N/A,FALSE,"P";"Tab2",#N/A,FALSE,"P"}</definedName>
    <definedName name="asdfasdf_4" hidden="1">{"Tab1",#N/A,FALSE,"P";"Tab2",#N/A,FALSE,"P"}</definedName>
    <definedName name="asdgagsdag" hidden="1">{"Riqfin97",#N/A,FALSE,"Tran";"Riqfinpro",#N/A,FALSE,"Tran"}</definedName>
    <definedName name="asdgagsdag_1" hidden="1">{"Riqfin97",#N/A,FALSE,"Tran";"Riqfinpro",#N/A,FALSE,"Tran"}</definedName>
    <definedName name="asdgagsdag_1_1" hidden="1">{"Riqfin97",#N/A,FALSE,"Tran";"Riqfinpro",#N/A,FALSE,"Tran"}</definedName>
    <definedName name="asdgagsdag_1_2" hidden="1">{"Riqfin97",#N/A,FALSE,"Tran";"Riqfinpro",#N/A,FALSE,"Tran"}</definedName>
    <definedName name="asdgagsdag_1_3" hidden="1">{"Riqfin97",#N/A,FALSE,"Tran";"Riqfinpro",#N/A,FALSE,"Tran"}</definedName>
    <definedName name="asdgagsdag_1_4" hidden="1">{"Riqfin97",#N/A,FALSE,"Tran";"Riqfinpro",#N/A,FALSE,"Tran"}</definedName>
    <definedName name="asdgagsdag_2" hidden="1">{"Riqfin97",#N/A,FALSE,"Tran";"Riqfinpro",#N/A,FALSE,"Tran"}</definedName>
    <definedName name="asdgagsdag_3" hidden="1">{"Riqfin97",#N/A,FALSE,"Tran";"Riqfinpro",#N/A,FALSE,"Tran"}</definedName>
    <definedName name="asdgagsdag_4" hidden="1">{"Riqfin97",#N/A,FALSE,"Tran";"Riqfinpro",#N/A,FALSE,"Tran"}</definedName>
    <definedName name="ase" hidden="1">{"Minpmon",#N/A,FALSE,"Monthinput"}</definedName>
    <definedName name="asfasdfas" hidden="1">{"Riqfin97",#N/A,FALSE,"Tran";"Riqfinpro",#N/A,FALSE,"Tran"}</definedName>
    <definedName name="asfasdfas_1" hidden="1">{"Riqfin97",#N/A,FALSE,"Tran";"Riqfinpro",#N/A,FALSE,"Tran"}</definedName>
    <definedName name="asfasdfas_1_1" hidden="1">{"Riqfin97",#N/A,FALSE,"Tran";"Riqfinpro",#N/A,FALSE,"Tran"}</definedName>
    <definedName name="asfasdfas_1_2" hidden="1">{"Riqfin97",#N/A,FALSE,"Tran";"Riqfinpro",#N/A,FALSE,"Tran"}</definedName>
    <definedName name="asfasdfas_1_3" hidden="1">{"Riqfin97",#N/A,FALSE,"Tran";"Riqfinpro",#N/A,FALSE,"Tran"}</definedName>
    <definedName name="asfasdfas_1_4" hidden="1">{"Riqfin97",#N/A,FALSE,"Tran";"Riqfinpro",#N/A,FALSE,"Tran"}</definedName>
    <definedName name="asfasdfas_2" hidden="1">{"Riqfin97",#N/A,FALSE,"Tran";"Riqfinpro",#N/A,FALSE,"Tran"}</definedName>
    <definedName name="asfasdfas_3" hidden="1">{"Riqfin97",#N/A,FALSE,"Tran";"Riqfinpro",#N/A,FALSE,"Tran"}</definedName>
    <definedName name="asfasdfas_4" hidden="1">{"Riqfin97",#N/A,FALSE,"Tran";"Riqfinpro",#N/A,FALSE,"Tran"}</definedName>
    <definedName name="asfasdgfasgf">#REF!</definedName>
    <definedName name="asfdfgasrgsrg" hidden="1">{"Riqfin97",#N/A,FALSE,"Tran";"Riqfinpro",#N/A,FALSE,"Tran"}</definedName>
    <definedName name="asfdfgasrgsrg_1" hidden="1">{"Riqfin97",#N/A,FALSE,"Tran";"Riqfinpro",#N/A,FALSE,"Tran"}</definedName>
    <definedName name="asfdfgasrgsrg_1_1" hidden="1">{"Riqfin97",#N/A,FALSE,"Tran";"Riqfinpro",#N/A,FALSE,"Tran"}</definedName>
    <definedName name="asfdfgasrgsrg_1_2" hidden="1">{"Riqfin97",#N/A,FALSE,"Tran";"Riqfinpro",#N/A,FALSE,"Tran"}</definedName>
    <definedName name="asfdfgasrgsrg_1_3" hidden="1">{"Riqfin97",#N/A,FALSE,"Tran";"Riqfinpro",#N/A,FALSE,"Tran"}</definedName>
    <definedName name="asfdfgasrgsrg_1_4" hidden="1">{"Riqfin97",#N/A,FALSE,"Tran";"Riqfinpro",#N/A,FALSE,"Tran"}</definedName>
    <definedName name="asfdfgasrgsrg_2" hidden="1">{"Riqfin97",#N/A,FALSE,"Tran";"Riqfinpro",#N/A,FALSE,"Tran"}</definedName>
    <definedName name="asfdfgasrgsrg_3" hidden="1">{"Riqfin97",#N/A,FALSE,"Tran";"Riqfinpro",#N/A,FALSE,"Tran"}</definedName>
    <definedName name="asfdfgasrgsrg_4" hidden="1">{"Riqfin97",#N/A,FALSE,"Tran";"Riqfinpro",#N/A,FALSE,"Tran"}</definedName>
    <definedName name="ASO">#REF!</definedName>
    <definedName name="Assistance">#REF!</definedName>
    <definedName name="atrade" localSheetId="11">[44]!atrade</definedName>
    <definedName name="atrade" localSheetId="13">[44]!atrade</definedName>
    <definedName name="atrade" localSheetId="14">[44]!atrade</definedName>
    <definedName name="atrade" localSheetId="16">[44]!atrade</definedName>
    <definedName name="atrade" localSheetId="3">[44]!atrade</definedName>
    <definedName name="atrade" localSheetId="4">[44]!atrade</definedName>
    <definedName name="atrade" localSheetId="5">[44]!atrade</definedName>
    <definedName name="atrade" localSheetId="6">[44]!atrade</definedName>
    <definedName name="atrade" localSheetId="7">[44]!atrade</definedName>
    <definedName name="atrade" localSheetId="9">[44]!atrade</definedName>
    <definedName name="atrade">[44]!atrade</definedName>
    <definedName name="ayuda" localSheetId="11">[45]!ayuda</definedName>
    <definedName name="ayuda" localSheetId="13">[45]!ayuda</definedName>
    <definedName name="ayuda" localSheetId="14">[45]!ayuda</definedName>
    <definedName name="ayuda" localSheetId="16">[45]!ayuda</definedName>
    <definedName name="ayuda" localSheetId="3">[45]!ayuda</definedName>
    <definedName name="ayuda" localSheetId="4">[45]!ayuda</definedName>
    <definedName name="ayuda" localSheetId="5">[45]!ayuda</definedName>
    <definedName name="ayuda" localSheetId="6">[45]!ayuda</definedName>
    <definedName name="ayuda" localSheetId="7">[45]!ayuda</definedName>
    <definedName name="ayuda" localSheetId="9">[45]!ayuda</definedName>
    <definedName name="ayuda">[45]!ayuda</definedName>
    <definedName name="B">#REF!</definedName>
    <definedName name="B.2nEEN">#REF!</definedName>
    <definedName name="B_S">#REF!</definedName>
    <definedName name="BAAJUSTADA">#REF!</definedName>
    <definedName name="BABA">#REF!</definedName>
    <definedName name="Badea" localSheetId="1">'[41]Debt 2009'!#REF!</definedName>
    <definedName name="Badea">'[41]Debt 2009'!#REF!</definedName>
    <definedName name="BAL">[2]DETALLADO!$A$1:$A$340</definedName>
    <definedName name="Bal.Apert.">#REF!</definedName>
    <definedName name="Bal.Cierre">#REF!</definedName>
    <definedName name="balanza">#REF!</definedName>
    <definedName name="BALDETALLADA">#REF!</definedName>
    <definedName name="bancos">#REF!</definedName>
    <definedName name="BANCOS_COMERCIALES">#REF!</definedName>
    <definedName name="BANCOSCOMERCIAL">#REF!</definedName>
    <definedName name="Bank_soundness">#REF!</definedName>
    <definedName name="BANMA">#REF!</definedName>
    <definedName name="basass">[46]assumptions!$A$2:$M$34</definedName>
    <definedName name="basass2">[47]assumptions!$A$2:$M$34</definedName>
    <definedName name="BASDAT">'[32]Annual Tables'!#REF!</definedName>
    <definedName name="base">#REF!</definedName>
    <definedName name="BASE_MON">#REF!</definedName>
    <definedName name="BASE1">#REF!</definedName>
    <definedName name="_xlnm.Database">#REF!</definedName>
    <definedName name="BaseYear">'[41]Debt 2009'!$C$3</definedName>
    <definedName name="Basic_Data">#REF!</definedName>
    <definedName name="BASICO">'[1]esc con 2.4% '!$B$1055</definedName>
    <definedName name="BasketName">[48]Info!$B$72</definedName>
    <definedName name="bb" hidden="1">{"Riqfin97",#N/A,FALSE,"Tran";"Riqfinpro",#N/A,FALSE,"Tran"}</definedName>
    <definedName name="BB__Data_Exports_from_Real__Sector_File">#REF!</definedName>
    <definedName name="BB__Data_Imports_from_BOP_File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b_1" hidden="1">{"Riqfin97",#N/A,FALSE,"Tran";"Riqfinpro",#N/A,FALSE,"Tran"}</definedName>
    <definedName name="bb_1_1" hidden="1">{"Riqfin97",#N/A,FALSE,"Tran";"Riqfinpro",#N/A,FALSE,"Tran"}</definedName>
    <definedName name="bb_1_2" hidden="1">{"Riqfin97",#N/A,FALSE,"Tran";"Riqfinpro",#N/A,FALSE,"Tran"}</definedName>
    <definedName name="bb_1_3" hidden="1">{"Riqfin97",#N/A,FALSE,"Tran";"Riqfinpro",#N/A,FALSE,"Tran"}</definedName>
    <definedName name="bb_1_4" hidden="1">{"Riqfin97",#N/A,FALSE,"Tran";"Riqfinpro",#N/A,FALSE,"Tran"}</definedName>
    <definedName name="bb_2" hidden="1">{"Riqfin97",#N/A,FALSE,"Tran";"Riqfinpro",#N/A,FALSE,"Tran"}</definedName>
    <definedName name="bb_3" hidden="1">{"Riqfin97",#N/A,FALSE,"Tran";"Riqfinpro",#N/A,FALSE,"Tran"}</definedName>
    <definedName name="bb_4" hidden="1">{"Riqfin97",#N/A,FALSE,"Tran";"Riqfinpro",#N/A,FALSE,"Tran"}</definedName>
    <definedName name="BBB">#REF!</definedName>
    <definedName name="bbbb" hidden="1">{"Minpmon",#N/A,FALSE,"Monthinput"}</definedName>
    <definedName name="bbbb_1" hidden="1">{"Minpmon",#N/A,FALSE,"Monthinput"}</definedName>
    <definedName name="bbbb_1_1" hidden="1">{"Minpmon",#N/A,FALSE,"Monthinput"}</definedName>
    <definedName name="bbbb_1_2" hidden="1">{"Minpmon",#N/A,FALSE,"Monthinput"}</definedName>
    <definedName name="bbbb_1_3" hidden="1">{"Minpmon",#N/A,FALSE,"Monthinput"}</definedName>
    <definedName name="bbbb_1_4" hidden="1">{"Minpmon",#N/A,FALSE,"Monthinput"}</definedName>
    <definedName name="bbbb_2" hidden="1">{"Minpmon",#N/A,FALSE,"Monthinput"}</definedName>
    <definedName name="bbbb_3" hidden="1">{"Minpmon",#N/A,FALSE,"Monthinput"}</definedName>
    <definedName name="bbbb_4" hidden="1">{"Minpmon",#N/A,FALSE,"Monthinput"}</definedName>
    <definedName name="bbbbb" hidden="1">{"Riqfin97",#N/A,FALSE,"Tran";"Riqfinpro",#N/A,FALSE,"Tran"}</definedName>
    <definedName name="bbbbbbbbbbbbb" hidden="1">{"Tab1",#N/A,FALSE,"P";"Tab2",#N/A,FALSE,"P"}</definedName>
    <definedName name="bbbbbbbbbbbbb_1" hidden="1">{"Tab1",#N/A,FALSE,"P";"Tab2",#N/A,FALSE,"P"}</definedName>
    <definedName name="bbbbbbbbbbbbb_1_1" hidden="1">{"Tab1",#N/A,FALSE,"P";"Tab2",#N/A,FALSE,"P"}</definedName>
    <definedName name="bbbbbbbbbbbbb_1_2" hidden="1">{"Tab1",#N/A,FALSE,"P";"Tab2",#N/A,FALSE,"P"}</definedName>
    <definedName name="bbbbbbbbbbbbb_1_3" hidden="1">{"Tab1",#N/A,FALSE,"P";"Tab2",#N/A,FALSE,"P"}</definedName>
    <definedName name="bbbbbbbbbbbbb_1_4" hidden="1">{"Tab1",#N/A,FALSE,"P";"Tab2",#N/A,FALSE,"P"}</definedName>
    <definedName name="bbbbbbbbbbbbb_2" hidden="1">{"Tab1",#N/A,FALSE,"P";"Tab2",#N/A,FALSE,"P"}</definedName>
    <definedName name="bbbbbbbbbbbbb_3" hidden="1">{"Tab1",#N/A,FALSE,"P";"Tab2",#N/A,FALSE,"P"}</definedName>
    <definedName name="bbbbbbbbbbbbb_4" hidden="1">{"Tab1",#N/A,FALSE,"P";"Tab2",#N/A,FALSE,"P"}</definedName>
    <definedName name="bbvvvb">#N/A</definedName>
    <definedName name="bbxvbcv" hidden="1">{"Tab1",#N/A,FALSE,"P";"Tab2",#N/A,FALSE,"P"}</definedName>
    <definedName name="bbxvbcv_1" hidden="1">{"Tab1",#N/A,FALSE,"P";"Tab2",#N/A,FALSE,"P"}</definedName>
    <definedName name="bbxvbcv_1_1" hidden="1">{"Tab1",#N/A,FALSE,"P";"Tab2",#N/A,FALSE,"P"}</definedName>
    <definedName name="bbxvbcv_1_2" hidden="1">{"Tab1",#N/A,FALSE,"P";"Tab2",#N/A,FALSE,"P"}</definedName>
    <definedName name="bbxvbcv_1_3" hidden="1">{"Tab1",#N/A,FALSE,"P";"Tab2",#N/A,FALSE,"P"}</definedName>
    <definedName name="bbxvbcv_1_4" hidden="1">{"Tab1",#N/A,FALSE,"P";"Tab2",#N/A,FALSE,"P"}</definedName>
    <definedName name="bbxvbcv_2" hidden="1">{"Tab1",#N/A,FALSE,"P";"Tab2",#N/A,FALSE,"P"}</definedName>
    <definedName name="bbxvbcv_3" hidden="1">{"Tab1",#N/A,FALSE,"P";"Tab2",#N/A,FALSE,"P"}</definedName>
    <definedName name="bbxvbcv_4" hidden="1">{"Tab1",#N/A,FALSE,"P";"Tab2",#N/A,FALSE,"P"}</definedName>
    <definedName name="BC">[36]Base!$G1</definedName>
    <definedName name="BCA">[49]Q6!$E$10:$AN$10</definedName>
    <definedName name="BCA_GDP">#N/A</definedName>
    <definedName name="BCA_NGDP">#REF!</definedName>
    <definedName name="BCH">#REF!</definedName>
    <definedName name="BCH_10G">#REF!</definedName>
    <definedName name="BCH_10R">#REF!</definedName>
    <definedName name="BCH_1ERSEM">#REF!</definedName>
    <definedName name="BCH_2DOSEM">#REF!</definedName>
    <definedName name="BCN">#REF!</definedName>
    <definedName name="bcos">#REF!</definedName>
    <definedName name="Bcos_Com_20G">#REF!</definedName>
    <definedName name="Bcos_Com20R">#REF!</definedName>
    <definedName name="bdbdcbv" hidden="1">{"Tab1",#N/A,FALSE,"P";"Tab2",#N/A,FALSE,"P"}</definedName>
    <definedName name="bdbdcbv_1" hidden="1">{"Tab1",#N/A,FALSE,"P";"Tab2",#N/A,FALSE,"P"}</definedName>
    <definedName name="bdbdcbv_1_1" hidden="1">{"Tab1",#N/A,FALSE,"P";"Tab2",#N/A,FALSE,"P"}</definedName>
    <definedName name="bdbdcbv_1_2" hidden="1">{"Tab1",#N/A,FALSE,"P";"Tab2",#N/A,FALSE,"P"}</definedName>
    <definedName name="bdbdcbv_1_3" hidden="1">{"Tab1",#N/A,FALSE,"P";"Tab2",#N/A,FALSE,"P"}</definedName>
    <definedName name="bdbdcbv_1_4" hidden="1">{"Tab1",#N/A,FALSE,"P";"Tab2",#N/A,FALSE,"P"}</definedName>
    <definedName name="bdbdcbv_2" hidden="1">{"Tab1",#N/A,FALSE,"P";"Tab2",#N/A,FALSE,"P"}</definedName>
    <definedName name="bdbdcbv_3" hidden="1">{"Tab1",#N/A,FALSE,"P";"Tab2",#N/A,FALSE,"P"}</definedName>
    <definedName name="bdbdcbv_4" hidden="1">{"Tab1",#N/A,FALSE,"P";"Tab2",#N/A,FALSE,"P"}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>#REF!</definedName>
    <definedName name="BED">#REF!</definedName>
    <definedName name="BED_6">#REF!</definedName>
    <definedName name="BEDE">#REF!</definedName>
    <definedName name="Beg_Bal">#REF!</definedName>
    <definedName name="Bei" localSheetId="1">'[41]Debt 2009'!#REF!</definedName>
    <definedName name="Bei">'[41]Debt 2009'!#REF!</definedName>
    <definedName name="bem">[24]Programa!#REF!</definedName>
    <definedName name="BEM_1b">[50]BEM_1!#REF!</definedName>
    <definedName name="BEM_1c">[50]BEM_1!#REF!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D">#REF!</definedName>
    <definedName name="best">#REF!</definedName>
    <definedName name="BEST_D">#REF!</definedName>
    <definedName name="BF">#REF!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#REF!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AP">#REF!</definedName>
    <definedName name="BFO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">#REF!</definedName>
    <definedName name="BFOLG_L">#REF!</definedName>
    <definedName name="BFOLP">#REF!</definedName>
    <definedName name="BFOP">#REF!</definedName>
    <definedName name="BFP">#REF!</definedName>
    <definedName name="BFPA">#REF!</definedName>
    <definedName name="BFPAG">#REF!</definedName>
    <definedName name="BFPG">#REF!</definedName>
    <definedName name="BFPL">#REF!</definedName>
    <definedName name="BFPLBN">#REF!</definedName>
    <definedName name="BFPLD">#REF!</definedName>
    <definedName name="BFPLD_G">#REF!</definedName>
    <definedName name="BFPLDG">#REF!</definedName>
    <definedName name="BFPLDP">#REF!</definedName>
    <definedName name="BFPLE">#REF!</definedName>
    <definedName name="BFPLE_G">#REF!</definedName>
    <definedName name="BFPLMM">#REF!</definedName>
    <definedName name="BFPP">#REF!</definedName>
    <definedName name="BFRA">#REF!</definedName>
    <definedName name="BFUND">#REF!</definedName>
    <definedName name="bg" hidden="1">{"Tab1",#N/A,FALSE,"P";"Tab2",#N/A,FALSE,"P"}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S">#REF!</definedName>
    <definedName name="BI">#REF!</definedName>
    <definedName name="BIC">#REF!</definedName>
    <definedName name="BID">#REF!</definedName>
    <definedName name="bilat">#REF!</definedName>
    <definedName name="BIO">[33]raw!#REF!</definedName>
    <definedName name="BIP">#REF!</definedName>
    <definedName name="BK">#REF!</definedName>
    <definedName name="BKF">#N/A</definedName>
    <definedName name="BKF_6">#REF!</definedName>
    <definedName name="BKFA">#REF!</definedName>
    <definedName name="BKO">#REF!</definedName>
    <definedName name="BM">#REF!</definedName>
    <definedName name="BMG">[51]Q6!$E$27:$AH$27</definedName>
    <definedName name="BMII">#REF!</definedName>
    <definedName name="BMII_7">#REF!</definedName>
    <definedName name="BMIIB">#N/A</definedName>
    <definedName name="BMIIG">#N/A</definedName>
    <definedName name="BMS">[51]Q6!$E$29:$AH$29</definedName>
    <definedName name="BO">#REF!</definedName>
    <definedName name="Bolivia">#REF!</definedName>
    <definedName name="bonos">#REF!</definedName>
    <definedName name="BOP">#REF!</definedName>
    <definedName name="BOP_GDP">#REF!</definedName>
    <definedName name="BOP_Q96">#REF!</definedName>
    <definedName name="BOP_Q97">#REF!</definedName>
    <definedName name="BOP_SUM">#REF!</definedName>
    <definedName name="BOPF">#REF!</definedName>
    <definedName name="BOPGDP">'[52]Table 9'!#REF!</definedName>
    <definedName name="BOPIND">#REF!</definedName>
    <definedName name="BOPSDR">#REF!</definedName>
    <definedName name="BOPUSD">#REF!</definedName>
    <definedName name="BPRESU">#REF!</definedName>
    <definedName name="BRASS">#REF!</definedName>
    <definedName name="BRASS_6">#REF!</definedName>
    <definedName name="Brazil">#REF!</definedName>
    <definedName name="brechs" hidden="1">{"'brecha'!$A$1:$J$68","'grafica'!$A$83:$M$94"}</definedName>
    <definedName name="brechs_1" hidden="1">{"'brecha'!$A$1:$J$68","'grafica'!$A$83:$M$94"}</definedName>
    <definedName name="brechs_1_1" hidden="1">{"'brecha'!$A$1:$J$68","'grafica'!$A$83:$M$94"}</definedName>
    <definedName name="brechs_1_2" hidden="1">{"'brecha'!$A$1:$J$68","'grafica'!$A$83:$M$94"}</definedName>
    <definedName name="brechs_1_3" hidden="1">{"'brecha'!$A$1:$J$68","'grafica'!$A$83:$M$94"}</definedName>
    <definedName name="brechs_1_4" hidden="1">{"'brecha'!$A$1:$J$68","'grafica'!$A$83:$M$94"}</definedName>
    <definedName name="brechs_2" hidden="1">{"'brecha'!$A$1:$J$68","'grafica'!$A$83:$M$94"}</definedName>
    <definedName name="brechs_3" hidden="1">{"'brecha'!$A$1:$J$68","'grafica'!$A$83:$M$94"}</definedName>
    <definedName name="brechs_4" hidden="1">{"'brecha'!$A$1:$J$68","'grafica'!$A$83:$M$94"}</definedName>
    <definedName name="brf" hidden="1">{"Tab1",#N/A,FALSE,"P";"Tab2",#N/A,FALSE,"P"}</definedName>
    <definedName name="BsSs.Ext">#REF!</definedName>
    <definedName name="BTR">#REF!</definedName>
    <definedName name="BTRG">#REF!</definedName>
    <definedName name="BTRP">#REF!</definedName>
    <definedName name="Budget_expenditure">#REF!</definedName>
    <definedName name="Budget_revenue">#REF!</definedName>
    <definedName name="BX">#REF!</definedName>
    <definedName name="BXG">[51]Q6!$E$19:$AH$19</definedName>
    <definedName name="BXS">[51]Q6!$E$21:$AH$21</definedName>
    <definedName name="C.Asignac.">#REF!</definedName>
    <definedName name="C.Capital">#REF!</definedName>
    <definedName name="C.Distrib.Sec.">#REF!</definedName>
    <definedName name="C.Financiera">#REF!</definedName>
    <definedName name="C.Generac.">#REF!</definedName>
    <definedName name="C.Intermedio">#REF!</definedName>
    <definedName name="C.OVVA">#REF!</definedName>
    <definedName name="C.Prod.">#REF!</definedName>
    <definedName name="C.Redistrib.Espec.">#REF!</definedName>
    <definedName name="C.Revaloriz.">#REF!</definedName>
    <definedName name="C.Utiliz.Ing.Disp.">#REF!</definedName>
    <definedName name="C.Utiliz.Ing.Disp.Aj">#REF!</definedName>
    <definedName name="C_">#N/A</definedName>
    <definedName name="C__mis_documentos_arnulfo_CAMBIOS_excel_Presupuesto_Mensual_Ejecutado_SEPTIEMBRE_2002l.XLS_Septiembre">[42]septiembre!$B$50</definedName>
    <definedName name="CA" hidden="1">{"'RIN-INTRANET'!$A$1:$K$71"}</definedName>
    <definedName name="CA_1" hidden="1">{"'RIN-INTRANET'!$A$1:$K$71"}</definedName>
    <definedName name="CA_1_1" hidden="1">{"'RIN-INTRANET'!$A$1:$K$71"}</definedName>
    <definedName name="CA_1_2" hidden="1">{"'RIN-INTRANET'!$A$1:$K$71"}</definedName>
    <definedName name="CA_1_3" hidden="1">{"'RIN-INTRANET'!$A$1:$K$71"}</definedName>
    <definedName name="CA_1_4" hidden="1">{"'RIN-INTRANET'!$A$1:$K$71"}</definedName>
    <definedName name="CA_2" hidden="1">{"'RIN-INTRANET'!$A$1:$K$71"}</definedName>
    <definedName name="CA_3" hidden="1">{"'RIN-INTRANET'!$A$1:$K$71"}</definedName>
    <definedName name="CA_4" hidden="1">{"'RIN-INTRANET'!$A$1:$K$71"}</definedName>
    <definedName name="caCACA" hidden="1">{"'RIN-INTRANET'!$A$1:$K$71"}</definedName>
    <definedName name="caCACA_1" hidden="1">{"'RIN-INTRANET'!$A$1:$K$71"}</definedName>
    <definedName name="caCACA_1_1" hidden="1">{"'RIN-INTRANET'!$A$1:$K$71"}</definedName>
    <definedName name="caCACA_1_2" hidden="1">{"'RIN-INTRANET'!$A$1:$K$71"}</definedName>
    <definedName name="caCACA_1_3" hidden="1">{"'RIN-INTRANET'!$A$1:$K$71"}</definedName>
    <definedName name="caCACA_1_4" hidden="1">{"'RIN-INTRANET'!$A$1:$K$71"}</definedName>
    <definedName name="caCACA_2" hidden="1">{"'RIN-INTRANET'!$A$1:$K$71"}</definedName>
    <definedName name="caCACA_3" hidden="1">{"'RIN-INTRANET'!$A$1:$K$71"}</definedName>
    <definedName name="caCACA_4" hidden="1">{"'RIN-INTRANET'!$A$1:$K$71"}</definedName>
    <definedName name="CAJA">[36]Base!$H1</definedName>
    <definedName name="calcNGS_NGDP">#N/A</definedName>
    <definedName name="CAM_S1">#REF!</definedName>
    <definedName name="CAMARON">#REF!</definedName>
    <definedName name="CAMSDESC">[36]Base!$J1</definedName>
    <definedName name="CAMSNESB">[36]Base!#REF!</definedName>
    <definedName name="camsnoen">[36]Base!$M1</definedName>
    <definedName name="CAMSP">[36]Base!$I1</definedName>
    <definedName name="captados">#REF!</definedName>
    <definedName name="Carlos" hidden="1">{"'RIN-INTRANET'!$A$1:$K$71"}</definedName>
    <definedName name="Carlos_1" hidden="1">{"'RIN-INTRANET'!$A$1:$K$71"}</definedName>
    <definedName name="Carlos_1_1" hidden="1">{"'RIN-INTRANET'!$A$1:$K$71"}</definedName>
    <definedName name="Carlos_1_2" hidden="1">{"'RIN-INTRANET'!$A$1:$K$71"}</definedName>
    <definedName name="Carlos_1_3" hidden="1">{"'RIN-INTRANET'!$A$1:$K$71"}</definedName>
    <definedName name="Carlos_1_4" hidden="1">{"'RIN-INTRANET'!$A$1:$K$71"}</definedName>
    <definedName name="Carlos_2" hidden="1">{"'RIN-INTRANET'!$A$1:$K$71"}</definedName>
    <definedName name="Carlos_3" hidden="1">{"'RIN-INTRANET'!$A$1:$K$71"}</definedName>
    <definedName name="Carlos_4" hidden="1">{"'RIN-INTRANET'!$A$1:$K$71"}</definedName>
    <definedName name="CAT">#REF!</definedName>
    <definedName name="cc" hidden="1">{"Riqfin97",#N/A,FALSE,"Tran";"Riqfinpro",#N/A,FALSE,"Tran"}</definedName>
    <definedName name="cc_1" hidden="1">{"Riqfin97",#N/A,FALSE,"Tran";"Riqfinpro",#N/A,FALSE,"Tran"}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1_1" hidden="1">{"Riqfin97",#N/A,FALSE,"Tran";"Riqfinpro",#N/A,FALSE,"Tran"}</definedName>
    <definedName name="cc_1_2" hidden="1">{"Riqfin97",#N/A,FALSE,"Tran";"Riqfinpro",#N/A,FALSE,"Tran"}</definedName>
    <definedName name="cc_1_3" hidden="1">{"Riqfin97",#N/A,FALSE,"Tran";"Riqfinpro",#N/A,FALSE,"Tran"}</definedName>
    <definedName name="cc_1_4" hidden="1">{"Riqfin97",#N/A,FALSE,"Tran";"Riqfinpro",#N/A,FALSE,"Tran"}</definedName>
    <definedName name="cc_2" hidden="1">{"Riqfin97",#N/A,FALSE,"Tran";"Riqfinpro",#N/A,FALSE,"Tran"}</definedName>
    <definedName name="cc_3" hidden="1">{"Riqfin97",#N/A,FALSE,"Tran";"Riqfinpro",#N/A,FALSE,"Tran"}</definedName>
    <definedName name="cc_4" hidden="1">{"Riqfin97",#N/A,FALSE,"Tran";"Riqfinpro",#N/A,FALSE,"Tran"}</definedName>
    <definedName name="ccbccr">#REF!</definedName>
    <definedName name="CCC">#REF!</definedName>
    <definedName name="cccc">#N/A</definedName>
    <definedName name="ccccc" hidden="1">{"Minpmon",#N/A,FALSE,"Monthinput"}</definedName>
    <definedName name="ccccc_1" hidden="1">{"Minpmon",#N/A,FALSE,"Monthinput"}</definedName>
    <definedName name="ccccc_1_1" hidden="1">{"Minpmon",#N/A,FALSE,"Monthinput"}</definedName>
    <definedName name="ccccc_1_2" hidden="1">{"Minpmon",#N/A,FALSE,"Monthinput"}</definedName>
    <definedName name="ccccc_1_3" hidden="1">{"Minpmon",#N/A,FALSE,"Monthinput"}</definedName>
    <definedName name="ccccc_1_4" hidden="1">{"Minpmon",#N/A,FALSE,"Monthinput"}</definedName>
    <definedName name="ccccc_2" hidden="1">{"Minpmon",#N/A,FALSE,"Monthinput"}</definedName>
    <definedName name="ccccc_3" hidden="1">{"Minpmon",#N/A,FALSE,"Monthinput"}</definedName>
    <definedName name="ccccc_4" hidden="1">{"Minpmon",#N/A,FALSE,"Monthinput"}</definedName>
    <definedName name="ccccccc" hidden="1">{"'RIN-INTRANET'!$A$1:$K$71"}</definedName>
    <definedName name="ccccccc_1" hidden="1">{"'RIN-INTRANET'!$A$1:$K$71"}</definedName>
    <definedName name="ccccccc_1_1" hidden="1">{"'RIN-INTRANET'!$A$1:$K$71"}</definedName>
    <definedName name="ccccccc_1_2" hidden="1">{"'RIN-INTRANET'!$A$1:$K$71"}</definedName>
    <definedName name="ccccccc_1_3" hidden="1">{"'RIN-INTRANET'!$A$1:$K$71"}</definedName>
    <definedName name="ccccccc_1_4" hidden="1">{"'RIN-INTRANET'!$A$1:$K$71"}</definedName>
    <definedName name="ccccccc_2" hidden="1">{"'RIN-INTRANET'!$A$1:$K$71"}</definedName>
    <definedName name="ccccccc_3" hidden="1">{"'RIN-INTRANET'!$A$1:$K$71"}</definedName>
    <definedName name="ccccccc_4" hidden="1">{"'RIN-INTRANET'!$A$1:$K$71"}</definedName>
    <definedName name="cccccccccccccc" hidden="1">{"Tab1",#N/A,FALSE,"P";"Tab2",#N/A,FALSE,"P"}</definedName>
    <definedName name="cccccccccccccc_1" hidden="1">{"Tab1",#N/A,FALSE,"P";"Tab2",#N/A,FALSE,"P"}</definedName>
    <definedName name="cccccccccccccc_1_1" hidden="1">{"Tab1",#N/A,FALSE,"P";"Tab2",#N/A,FALSE,"P"}</definedName>
    <definedName name="cccccccccccccc_1_2" hidden="1">{"Tab1",#N/A,FALSE,"P";"Tab2",#N/A,FALSE,"P"}</definedName>
    <definedName name="cccccccccccccc_1_3" hidden="1">{"Tab1",#N/A,FALSE,"P";"Tab2",#N/A,FALSE,"P"}</definedName>
    <definedName name="cccccccccccccc_1_4" hidden="1">{"Tab1",#N/A,FALSE,"P";"Tab2",#N/A,FALSE,"P"}</definedName>
    <definedName name="cccccccccccccc_2" hidden="1">{"Tab1",#N/A,FALSE,"P";"Tab2",#N/A,FALSE,"P"}</definedName>
    <definedName name="cccccccccccccc_3" hidden="1">{"Tab1",#N/A,FALSE,"P";"Tab2",#N/A,FALSE,"P"}</definedName>
    <definedName name="cccccccccccccc_4" hidden="1">{"Tab1",#N/A,FALSE,"P";"Tab2",#N/A,FALSE,"P"}</definedName>
    <definedName name="cccm" hidden="1">{"Riqfin97",#N/A,FALSE,"Tran";"Riqfinpro",#N/A,FALSE,"Tran"}</definedName>
    <definedName name="cccm_1" hidden="1">{"Riqfin97",#N/A,FALSE,"Tran";"Riqfinpro",#N/A,FALSE,"Tran"}</definedName>
    <definedName name="cccm_1_1" hidden="1">{"Riqfin97",#N/A,FALSE,"Tran";"Riqfinpro",#N/A,FALSE,"Tran"}</definedName>
    <definedName name="cccm_1_2" hidden="1">{"Riqfin97",#N/A,FALSE,"Tran";"Riqfinpro",#N/A,FALSE,"Tran"}</definedName>
    <definedName name="cccm_1_3" hidden="1">{"Riqfin97",#N/A,FALSE,"Tran";"Riqfinpro",#N/A,FALSE,"Tran"}</definedName>
    <definedName name="cccm_1_4" hidden="1">{"Riqfin97",#N/A,FALSE,"Tran";"Riqfinpro",#N/A,FALSE,"Tran"}</definedName>
    <definedName name="cccm_2" hidden="1">{"Riqfin97",#N/A,FALSE,"Tran";"Riqfinpro",#N/A,FALSE,"Tran"}</definedName>
    <definedName name="cccm_3" hidden="1">{"Riqfin97",#N/A,FALSE,"Tran";"Riqfinpro",#N/A,FALSE,"Tran"}</definedName>
    <definedName name="cccm_4" hidden="1">{"Riqfin97",#N/A,FALSE,"Tran";"Riqfinpro",#N/A,FALSE,"Tran"}</definedName>
    <definedName name="ccfgsdfgsdf" hidden="1">{"Riqfin97",#N/A,FALSE,"Tran";"Riqfinpro",#N/A,FALSE,"Tran"}</definedName>
    <definedName name="ccfgsdfgsdf_1" hidden="1">{"Riqfin97",#N/A,FALSE,"Tran";"Riqfinpro",#N/A,FALSE,"Tran"}</definedName>
    <definedName name="ccfgsdfgsdf_1_1" hidden="1">{"Riqfin97",#N/A,FALSE,"Tran";"Riqfinpro",#N/A,FALSE,"Tran"}</definedName>
    <definedName name="ccfgsdfgsdf_1_2" hidden="1">{"Riqfin97",#N/A,FALSE,"Tran";"Riqfinpro",#N/A,FALSE,"Tran"}</definedName>
    <definedName name="ccfgsdfgsdf_1_3" hidden="1">{"Riqfin97",#N/A,FALSE,"Tran";"Riqfinpro",#N/A,FALSE,"Tran"}</definedName>
    <definedName name="ccfgsdfgsdf_1_4" hidden="1">{"Riqfin97",#N/A,FALSE,"Tran";"Riqfinpro",#N/A,FALSE,"Tran"}</definedName>
    <definedName name="ccfgsdfgsdf_2" hidden="1">{"Riqfin97",#N/A,FALSE,"Tran";"Riqfinpro",#N/A,FALSE,"Tran"}</definedName>
    <definedName name="ccfgsdfgsdf_3" hidden="1">{"Riqfin97",#N/A,FALSE,"Tran";"Riqfinpro",#N/A,FALSE,"Tran"}</definedName>
    <definedName name="ccfgsdfgsdf_4" hidden="1">{"Riqfin97",#N/A,FALSE,"Tran";"Riqfinpro",#N/A,FALSE,"Tran"}</definedName>
    <definedName name="ccme">#REF!</definedName>
    <definedName name="ccme2000">#REF!</definedName>
    <definedName name="ccme2001">#REF!</definedName>
    <definedName name="ccme2002">#REF!</definedName>
    <definedName name="ccme2003">#REF!</definedName>
    <definedName name="ccme98">[24]Programa!#REF!</definedName>
    <definedName name="ccme98j">[24]Programa!#REF!</definedName>
    <definedName name="ccme98s">#REF!</definedName>
    <definedName name="ccme99">#REF!</definedName>
    <definedName name="CCode">[53]Codes!$A$2</definedName>
    <definedName name="cde" hidden="1">{"Riqfin97",#N/A,FALSE,"Tran";"Riqfinpro",#N/A,FALSE,"Tran"}</definedName>
    <definedName name="cde_1" hidden="1">{"Riqfin97",#N/A,FALSE,"Tran";"Riqfinpro",#N/A,FALSE,"Tran"}</definedName>
    <definedName name="cde_1_1" hidden="1">{"Riqfin97",#N/A,FALSE,"Tran";"Riqfinpro",#N/A,FALSE,"Tran"}</definedName>
    <definedName name="cde_1_2" hidden="1">{"Riqfin97",#N/A,FALSE,"Tran";"Riqfinpro",#N/A,FALSE,"Tran"}</definedName>
    <definedName name="cde_1_3" hidden="1">{"Riqfin97",#N/A,FALSE,"Tran";"Riqfinpro",#N/A,FALSE,"Tran"}</definedName>
    <definedName name="cde_1_4" hidden="1">{"Riqfin97",#N/A,FALSE,"Tran";"Riqfinpro",#N/A,FALSE,"Tran"}</definedName>
    <definedName name="cde_2" hidden="1">{"Riqfin97",#N/A,FALSE,"Tran";"Riqfinpro",#N/A,FALSE,"Tran"}</definedName>
    <definedName name="cde_3" hidden="1">{"Riqfin97",#N/A,FALSE,"Tran";"Riqfinpro",#N/A,FALSE,"Tran"}</definedName>
    <definedName name="cde_4" hidden="1">{"Riqfin97",#N/A,FALSE,"Tran";"Riqfinpro",#N/A,FALSE,"Tran"}</definedName>
    <definedName name="cdert" hidden="1">{"Minpmon",#N/A,FALSE,"Monthinput"}</definedName>
    <definedName name="CDP">[36]Base!$N1</definedName>
    <definedName name="CDPR">[36]Base!$Q1</definedName>
    <definedName name="ce">[9]CONSULTA!$C$2</definedName>
    <definedName name="cec" hidden="1">{"Minpmon",#N/A,FALSE,"Monthinput"}</definedName>
    <definedName name="cec_1" hidden="1">{"Minpmon",#N/A,FALSE,"Monthinput"}</definedName>
    <definedName name="cec_1_1" hidden="1">{"Minpmon",#N/A,FALSE,"Monthinput"}</definedName>
    <definedName name="cec_1_2" hidden="1">{"Minpmon",#N/A,FALSE,"Monthinput"}</definedName>
    <definedName name="cec_1_3" hidden="1">{"Minpmon",#N/A,FALSE,"Monthinput"}</definedName>
    <definedName name="cec_1_4" hidden="1">{"Minpmon",#N/A,FALSE,"Monthinput"}</definedName>
    <definedName name="cec_2" hidden="1">{"Minpmon",#N/A,FALSE,"Monthinput"}</definedName>
    <definedName name="cec_3" hidden="1">{"Minpmon",#N/A,FALSE,"Monthinput"}</definedName>
    <definedName name="cec_4" hidden="1">{"Minpmon",#N/A,FALSE,"Monthinput"}</definedName>
    <definedName name="cel">#REF!</definedName>
    <definedName name="CEMENTO">#REF!</definedName>
    <definedName name="cementoB" hidden="1">{"'boletin'!$A$1:$R$73"}</definedName>
    <definedName name="CENGOVT">#REF!</definedName>
    <definedName name="CEPA96">#REF!</definedName>
    <definedName name="cerdito2">#REF!</definedName>
    <definedName name="CFG">[54]Hoja1!#REF!</definedName>
    <definedName name="CG">[36]Base!$R1</definedName>
    <definedName name="cg_1">[36]Base!$R1048576</definedName>
    <definedName name="CGBUDG">#REF!</definedName>
    <definedName name="CGBUDG_">#REF!</definedName>
    <definedName name="CGEXBUDG">#REF!</definedName>
    <definedName name="CGFIS">#REF!</definedName>
    <definedName name="CGNRP">#REF!</definedName>
    <definedName name="cgshare">[55]Multilateral!#REF!</definedName>
    <definedName name="Chart100" localSheetId="1">[4]BS2000!#REF!</definedName>
    <definedName name="Chart100">[4]BS2000!#REF!</definedName>
    <definedName name="chart4" hidden="1">{#N/A,#N/A,FALSE,"CB";#N/A,#N/A,FALSE,"CMB";#N/A,#N/A,FALSE,"NBFI"}</definedName>
    <definedName name="ChartA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ILE">#REF!</definedName>
    <definedName name="CHK">#REF!</definedName>
    <definedName name="CHK1.1">[56]Q1!$E$60:$AH$60</definedName>
    <definedName name="CHK2.1">[29]Q2!$E$67:$AH$67</definedName>
    <definedName name="CHK2.2">[29]Q2!$E$70:$AH$70</definedName>
    <definedName name="CHK2.3">[29]Q2!$E$75:$AH$75</definedName>
    <definedName name="CHK3.1">[29]Q3!$E$60:$AH$60</definedName>
    <definedName name="CHK5.1">#REF!</definedName>
    <definedName name="cifras_">#REF!</definedName>
    <definedName name="cirr">#REF!</definedName>
    <definedName name="cmbccr">#REF!</definedName>
    <definedName name="cmbcom">#REF!</definedName>
    <definedName name="cmca">#REF!</definedName>
    <definedName name="cmsbn">#REF!</definedName>
    <definedName name="CNSPNF">#REF!</definedName>
    <definedName name="cod">#REF!</definedName>
    <definedName name="COEF.ANALISIS">#REF!</definedName>
    <definedName name="COL">[39]Projections!#REF!</definedName>
    <definedName name="COM">#REF!</definedName>
    <definedName name="COMEXT">#REF!</definedName>
    <definedName name="CONCK">#REF!</definedName>
    <definedName name="conor">#REF!</definedName>
    <definedName name="cons">#REF!</definedName>
    <definedName name="CONSOLID">[57]Hoja1!$L$6:$M$7</definedName>
    <definedName name="CONSULTA">[9]CONSULTA!$C$2</definedName>
    <definedName name="Consulta3">#REF!</definedName>
    <definedName name="contacto">#REF!</definedName>
    <definedName name="Contents">#REF!:#REF!</definedName>
    <definedName name="CONTROL">[36]Base!$A$1</definedName>
    <definedName name="copytable16">[58]table1!$A$14:$J$75</definedName>
    <definedName name="Copytodebt">#REF!</definedName>
    <definedName name="COUNT">#REF!</definedName>
    <definedName name="COUNTER">#REF!</definedName>
    <definedName name="CountryName">[59]xxx!#REF!</definedName>
    <definedName name="CPI">#REF!</definedName>
    <definedName name="CPICUM">#REF!</definedName>
    <definedName name="CRECPIB">[36]Base!$T1</definedName>
    <definedName name="CRECWM">[60]SUPUESTOS!A$15</definedName>
    <definedName name="cred">#REF!</definedName>
    <definedName name="cred1">#REF!</definedName>
    <definedName name="cred2000">#REF!</definedName>
    <definedName name="cred2001">#REF!</definedName>
    <definedName name="cred2002">#REF!</definedName>
    <definedName name="cred2003">#REF!</definedName>
    <definedName name="cred98">[24]Programa!#REF!</definedName>
    <definedName name="cred98j">[24]Programa!#REF!</definedName>
    <definedName name="cred98s">#REF!</definedName>
    <definedName name="cred99">#REF!</definedName>
    <definedName name="CREDITO">#REF!</definedName>
    <definedName name="CREDITO1">#REF!</definedName>
    <definedName name="CREDITOBCH">#REF!</definedName>
    <definedName name="CREDITORSB">#REF!</definedName>
    <definedName name="CREINGC">[36]Base!$U1</definedName>
    <definedName name="_xlnm.Criteria">'[1]esc con 2.4% '!$E$1103:$E$1104</definedName>
    <definedName name="CSP">[36]Base!$V1</definedName>
    <definedName name="cu1_">[61]Cuadro1!#REF!</definedName>
    <definedName name="cu3_">#REF!</definedName>
    <definedName name="cu5_">[62]Cuadro5!#REF!</definedName>
    <definedName name="cua" hidden="1">{"'RIN-INTRANET'!$A$1:$K$71"}</definedName>
    <definedName name="cua_1" hidden="1">{"'RIN-INTRANET'!$A$1:$K$71"}</definedName>
    <definedName name="cua_1_1" hidden="1">{"'RIN-INTRANET'!$A$1:$K$71"}</definedName>
    <definedName name="cua_1_1_1" hidden="1">{"'RIN-INTRANET'!$A$1:$K$71"}</definedName>
    <definedName name="cua_1_1_2" hidden="1">{"'RIN-INTRANET'!$A$1:$K$71"}</definedName>
    <definedName name="cua_1_1_3" hidden="1">{"'RIN-INTRANET'!$A$1:$K$71"}</definedName>
    <definedName name="cua_1_1_4" hidden="1">{"'RIN-INTRANET'!$A$1:$K$71"}</definedName>
    <definedName name="cua_1_2" hidden="1">{"'RIN-INTRANET'!$A$1:$K$71"}</definedName>
    <definedName name="cua_1_2_1" hidden="1">{"'RIN-INTRANET'!$A$1:$K$71"}</definedName>
    <definedName name="cua_1_2_2" hidden="1">{"'RIN-INTRANET'!$A$1:$K$71"}</definedName>
    <definedName name="cua_1_2_3" hidden="1">{"'RIN-INTRANET'!$A$1:$K$71"}</definedName>
    <definedName name="cua_1_3" hidden="1">{"'RIN-INTRANET'!$A$1:$K$71"}</definedName>
    <definedName name="cua_1_4" hidden="1">{"'RIN-INTRANET'!$A$1:$K$71"}</definedName>
    <definedName name="cua_1_5" hidden="1">{"'RIN-INTRANET'!$A$1:$K$71"}</definedName>
    <definedName name="cua_2" hidden="1">{"'RIN-INTRANET'!$A$1:$K$71"}</definedName>
    <definedName name="cua_2_1" hidden="1">{"'RIN-INTRANET'!$A$1:$K$71"}</definedName>
    <definedName name="cua_2_2" hidden="1">{"'RIN-INTRANET'!$A$1:$K$71"}</definedName>
    <definedName name="cua_2_3" hidden="1">{"'RIN-INTRANET'!$A$1:$K$71"}</definedName>
    <definedName name="cua_2_4" hidden="1">{"'RIN-INTRANET'!$A$1:$K$71"}</definedName>
    <definedName name="cua_3" hidden="1">{"'RIN-INTRANET'!$A$1:$K$71"}</definedName>
    <definedName name="cua_4" hidden="1">{"'RIN-INTRANET'!$A$1:$K$71"}</definedName>
    <definedName name="cua_5" hidden="1">{"'RIN-INTRANET'!$A$1:$K$71"}</definedName>
    <definedName name="cuad1">#REF!</definedName>
    <definedName name="cuad10">#REF!</definedName>
    <definedName name="cuad11">#REF!</definedName>
    <definedName name="cuad12">#REF!</definedName>
    <definedName name="cuad13">#REF!</definedName>
    <definedName name="cuad14">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ado">'[42]Prog-Ejec'!$A$193</definedName>
    <definedName name="Cuadro_1">#REF!</definedName>
    <definedName name="cuadro_1.31">#REF!</definedName>
    <definedName name="CUADRO_2">#REF!</definedName>
    <definedName name="CUADRO_3">#REF!</definedName>
    <definedName name="CUADRO_4">#REF!</definedName>
    <definedName name="CUADRO_5">#REF!</definedName>
    <definedName name="Cuadro_No._1">#REF!</definedName>
    <definedName name="Cuadro_No._10">#REF!</definedName>
    <definedName name="Cuadro_No._11">#REF!</definedName>
    <definedName name="Cuadro_No._12">#REF!</definedName>
    <definedName name="Cuadro_No._13">#REF!</definedName>
    <definedName name="Cuadro_No._14">#REF!</definedName>
    <definedName name="Cuadro_No._15">#REF!</definedName>
    <definedName name="Cuadro_No._16">#REF!</definedName>
    <definedName name="Cuadro_No._17">#REF!</definedName>
    <definedName name="Cuadro_No._18">#REF!</definedName>
    <definedName name="Cuadro_No._19">#REF!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7">#REF!</definedName>
    <definedName name="Cuadro_No._8">#REF!</definedName>
    <definedName name="Cuadro_No._9">#REF!</definedName>
    <definedName name="Cuadro0000">[63]Datos!$A$210:$A$215</definedName>
    <definedName name="Cuadro03">'[64]C:G'!$B$2:$X$215</definedName>
    <definedName name="CUADRO1">#REF!</definedName>
    <definedName name="Cuadro10">[64]B:I!$B$54:$J$184</definedName>
    <definedName name="cuadro11">'[65]C:F'!$A$147:$H$1016</definedName>
    <definedName name="cuadro17">'[65]C:D'!$B$183:$U$249</definedName>
    <definedName name="CUADRO2">#REF!</definedName>
    <definedName name="cuadro21">'[64]C:D'!$B$370:$U$531</definedName>
    <definedName name="cuadro46">[64]F!#REF!</definedName>
    <definedName name="cuadro47">[64]F!#REF!</definedName>
    <definedName name="cuadroa_">#REF!</definedName>
    <definedName name="cuadrob_">#REF!</definedName>
    <definedName name="CUADROB1">'[66]Tables 34-38'!#REF!</definedName>
    <definedName name="CUADROI">#REF!</definedName>
    <definedName name="cuadroI_3">#REF!</definedName>
    <definedName name="cuadroI_5">'[67]Cuadro I-5 94-00'!$A$3:$I$46</definedName>
    <definedName name="CUADROII">#REF!</definedName>
    <definedName name="CUADROIII">#REF!</definedName>
    <definedName name="CUADROIV">#REF!</definedName>
    <definedName name="CUADROV">#REF!</definedName>
    <definedName name="CUADROVI">#REF!</definedName>
    <definedName name="CUADROVII">#REF!</definedName>
    <definedName name="CUASEMA">#REF!</definedName>
    <definedName name="currency">#REF!</definedName>
    <definedName name="CurrVintage">[53]Current!$D$66</definedName>
    <definedName name="cvcxscfb" hidden="1">{"Riqfin97",#N/A,FALSE,"Tran";"Riqfinpro",#N/A,FALSE,"Tran"}</definedName>
    <definedName name="cvcxscfb_1" hidden="1">{"Riqfin97",#N/A,FALSE,"Tran";"Riqfinpro",#N/A,FALSE,"Tran"}</definedName>
    <definedName name="cvcxscfb_1_1" hidden="1">{"Riqfin97",#N/A,FALSE,"Tran";"Riqfinpro",#N/A,FALSE,"Tran"}</definedName>
    <definedName name="cvcxscfb_1_2" hidden="1">{"Riqfin97",#N/A,FALSE,"Tran";"Riqfinpro",#N/A,FALSE,"Tran"}</definedName>
    <definedName name="cvcxscfb_1_3" hidden="1">{"Riqfin97",#N/A,FALSE,"Tran";"Riqfinpro",#N/A,FALSE,"Tran"}</definedName>
    <definedName name="cvcxscfb_1_4" hidden="1">{"Riqfin97",#N/A,FALSE,"Tran";"Riqfinpro",#N/A,FALSE,"Tran"}</definedName>
    <definedName name="cvcxscfb_2" hidden="1">{"Riqfin97",#N/A,FALSE,"Tran";"Riqfinpro",#N/A,FALSE,"Tran"}</definedName>
    <definedName name="cvcxscfb_3" hidden="1">{"Riqfin97",#N/A,FALSE,"Tran";"Riqfinpro",#N/A,FALSE,"Tran"}</definedName>
    <definedName name="cvcxscfb_4" hidden="1">{"Riqfin97",#N/A,FALSE,"Tran";"Riqfinpro",#N/A,FALSE,"Tran"}</definedName>
    <definedName name="cvzxbz" hidden="1">{"Riqfin97",#N/A,FALSE,"Tran";"Riqfinpro",#N/A,FALSE,"Tran"}</definedName>
    <definedName name="cvzxbz_1" hidden="1">{"Riqfin97",#N/A,FALSE,"Tran";"Riqfinpro",#N/A,FALSE,"Tran"}</definedName>
    <definedName name="cvzxbz_1_1" hidden="1">{"Riqfin97",#N/A,FALSE,"Tran";"Riqfinpro",#N/A,FALSE,"Tran"}</definedName>
    <definedName name="cvzxbz_1_2" hidden="1">{"Riqfin97",#N/A,FALSE,"Tran";"Riqfinpro",#N/A,FALSE,"Tran"}</definedName>
    <definedName name="cvzxbz_1_3" hidden="1">{"Riqfin97",#N/A,FALSE,"Tran";"Riqfinpro",#N/A,FALSE,"Tran"}</definedName>
    <definedName name="cvzxbz_1_4" hidden="1">{"Riqfin97",#N/A,FALSE,"Tran";"Riqfinpro",#N/A,FALSE,"Tran"}</definedName>
    <definedName name="cvzxbz_2" hidden="1">{"Riqfin97",#N/A,FALSE,"Tran";"Riqfinpro",#N/A,FALSE,"Tran"}</definedName>
    <definedName name="cvzxbz_3" hidden="1">{"Riqfin97",#N/A,FALSE,"Tran";"Riqfinpro",#N/A,FALSE,"Tran"}</definedName>
    <definedName name="cvzxbz_4" hidden="1">{"Riqfin97",#N/A,FALSE,"Tran";"Riqfinpro",#N/A,FALSE,"Tran"}</definedName>
    <definedName name="D">#N/A</definedName>
    <definedName name="D.121">#REF!</definedName>
    <definedName name="D.122">#REF!</definedName>
    <definedName name="D.29">#REF!</definedName>
    <definedName name="D_B">#REF!</definedName>
    <definedName name="D_BCA_NGDP">[68]DA!#REF!</definedName>
    <definedName name="D_BCA1">[68]DA!#REF!</definedName>
    <definedName name="D_BCA2">[68]DA!#REF!</definedName>
    <definedName name="D_BE">[68]DA!#REF!</definedName>
    <definedName name="D_BFDA">[68]DA!#REF!</definedName>
    <definedName name="D_BFL_C">[68]DA!#REF!</definedName>
    <definedName name="D_BFL_L">[68]DA!#REF!</definedName>
    <definedName name="D_BFLO">[68]DA!#REF!</definedName>
    <definedName name="D_BFPLBN">[68]DA!#REF!</definedName>
    <definedName name="D_BFPLMM">[68]DA!#REF!</definedName>
    <definedName name="D_BFRA">[68]DA!#REF!</definedName>
    <definedName name="D_BFRA2">[68]DA!#REF!</definedName>
    <definedName name="D_BFUND">[68]DA!#REF!</definedName>
    <definedName name="D_BGS1">[68]DA!#REF!</definedName>
    <definedName name="D_BGS2">[68]DA!#REF!</definedName>
    <definedName name="D_BK">[68]DA!#REF!</definedName>
    <definedName name="D_BKFAX">[68]DA!#REF!</definedName>
    <definedName name="D_BOB">[68]DA!#REF!</definedName>
    <definedName name="D_BOP">[68]DA!#REF!</definedName>
    <definedName name="D_BOP1">[68]DA!#REF!</definedName>
    <definedName name="D_BRASS2">[68]DA!#REF!</definedName>
    <definedName name="D_BS">[68]DA!#REF!</definedName>
    <definedName name="D_BT">[68]DA!#REF!</definedName>
    <definedName name="D_BTR">[68]DA!#REF!</definedName>
    <definedName name="D_G">#REF!</definedName>
    <definedName name="D_L">#REF!</definedName>
    <definedName name="D_O">#REF!</definedName>
    <definedName name="D_S">#REF!</definedName>
    <definedName name="D_SRM">#REF!</definedName>
    <definedName name="D_SY">[69]Q7!$E$10:$AH$10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">#REF!</definedName>
    <definedName name="Database_MI">#REF!</definedName>
    <definedName name="Date">[53]Current!$D$67</definedName>
    <definedName name="DATES">#REF!</definedName>
    <definedName name="DATES_A">#REF!</definedName>
    <definedName name="Dates_Annual">#REF!</definedName>
    <definedName name="Dates_Monthly">#REF!</definedName>
    <definedName name="DATES_NOW">#REF!</definedName>
    <definedName name="DATES_Q">#REF!</definedName>
    <definedName name="dates_w">#REF!</definedName>
    <definedName name="datoact">#REF!</definedName>
    <definedName name="Datsem">#REF!</definedName>
    <definedName name="DB">#REF!</definedName>
    <definedName name="DBproj">#N/A</definedName>
    <definedName name="dcb">#REF!</definedName>
    <definedName name="dcc98j">[24]Programa!#REF!</definedName>
    <definedName name="dcc98s">#REF!</definedName>
    <definedName name="dd" hidden="1">{"Riqfin97",#N/A,FALSE,"Tran";"Riqfinpro",#N/A,FALSE,"Tran"}</definedName>
    <definedName name="DD__Charts_area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1" hidden="1">{"Riqfin97",#N/A,FALSE,"Tran";"Riqfinpro",#N/A,FALSE,"Tran"}</definedName>
    <definedName name="dd_1_1" hidden="1">{"Riqfin97",#N/A,FALSE,"Tran";"Riqfinpro",#N/A,FALSE,"Tran"}</definedName>
    <definedName name="dd_1_2" hidden="1">{"Riqfin97",#N/A,FALSE,"Tran";"Riqfinpro",#N/A,FALSE,"Tran"}</definedName>
    <definedName name="dd_1_3" hidden="1">{"Riqfin97",#N/A,FALSE,"Tran";"Riqfinpro",#N/A,FALSE,"Tran"}</definedName>
    <definedName name="dd_1_4" hidden="1">{"Riqfin97",#N/A,FALSE,"Tran";"Riqfinpro",#N/A,FALSE,"Tran"}</definedName>
    <definedName name="dd_2" hidden="1">{"Riqfin97",#N/A,FALSE,"Tran";"Riqfinpro",#N/A,FALSE,"Tran"}</definedName>
    <definedName name="dd_3" hidden="1">{"Riqfin97",#N/A,FALSE,"Tran";"Riqfinpro",#N/A,FALSE,"Tran"}</definedName>
    <definedName name="dd_4" hidden="1">{"Riqfin97",#N/A,FALSE,"Tran";"Riqfinpro",#N/A,FALSE,"Tran"}</definedName>
    <definedName name="DD_Index_of_employment">#REF!</definedName>
    <definedName name="DD_Indicators_of_emp_wages_ulc">#REF!</definedName>
    <definedName name="DD_Labor_Productivity">#REF!</definedName>
    <definedName name="ddd">#REF!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d" hidden="1">{"Minpmon",#N/A,FALSE,"Monthinput"}</definedName>
    <definedName name="dddd_1" hidden="1">{"Minpmon",#N/A,FALSE,"Monthinput"}</definedName>
    <definedName name="dddd_1_1" hidden="1">{"Minpmon",#N/A,FALSE,"Monthinput"}</definedName>
    <definedName name="dddd_1_2" hidden="1">{"Minpmon",#N/A,FALSE,"Monthinput"}</definedName>
    <definedName name="dddd_1_3" hidden="1">{"Minpmon",#N/A,FALSE,"Monthinput"}</definedName>
    <definedName name="dddd_1_4" hidden="1">{"Minpmon",#N/A,FALSE,"Monthinput"}</definedName>
    <definedName name="dddd_2" hidden="1">{"Minpmon",#N/A,FALSE,"Monthinput"}</definedName>
    <definedName name="dddd_3" hidden="1">{"Minpmon",#N/A,FALSE,"Monthinput"}</definedName>
    <definedName name="dddd_4" hidden="1">{"Minpmon",#N/A,FALSE,"Monthinput"}</definedName>
    <definedName name="ddddd" hidden="1">{"Riqfin97",#N/A,FALSE,"Tran";"Riqfinpro",#N/A,FALSE,"Tran"}</definedName>
    <definedName name="dddddd" hidden="1">{"Tab1",#N/A,FALSE,"P";"Tab2",#N/A,FALSE,"P"}</definedName>
    <definedName name="dddddd_1" hidden="1">{"Tab1",#N/A,FALSE,"P";"Tab2",#N/A,FALSE,"P"}</definedName>
    <definedName name="dddddd_1_1" hidden="1">{"Tab1",#N/A,FALSE,"P";"Tab2",#N/A,FALSE,"P"}</definedName>
    <definedName name="dddddd_1_2" hidden="1">{"Tab1",#N/A,FALSE,"P";"Tab2",#N/A,FALSE,"P"}</definedName>
    <definedName name="dddddd_1_3" hidden="1">{"Tab1",#N/A,FALSE,"P";"Tab2",#N/A,FALSE,"P"}</definedName>
    <definedName name="dddddd_1_4" hidden="1">{"Tab1",#N/A,FALSE,"P";"Tab2",#N/A,FALSE,"P"}</definedName>
    <definedName name="dddddd_2" hidden="1">{"Tab1",#N/A,FALSE,"P";"Tab2",#N/A,FALSE,"P"}</definedName>
    <definedName name="dddddd_3" hidden="1">{"Tab1",#N/A,FALSE,"P";"Tab2",#N/A,FALSE,"P"}</definedName>
    <definedName name="dddddd_4" hidden="1">{"Tab1",#N/A,FALSE,"P";"Tab2",#N/A,FALSE,"P"}</definedName>
    <definedName name="ddf">'[42]Prog-Ejec'!$G$88</definedName>
    <definedName name="de" hidden="1">{"'RIN-INTRANET'!$A$1:$K$71"}</definedName>
    <definedName name="DE.CEI_CCIS">#REF!</definedName>
    <definedName name="DE.CEI_COU">#REF!</definedName>
    <definedName name="DE.SECTORES">#REF!</definedName>
    <definedName name="de_1" hidden="1">{"'RIN-INTRANET'!$A$1:$K$71"}</definedName>
    <definedName name="de_1_1" hidden="1">{"'RIN-INTRANET'!$A$1:$K$71"}</definedName>
    <definedName name="de_1_1_1" hidden="1">{"'RIN-INTRANET'!$A$1:$K$71"}</definedName>
    <definedName name="de_1_1_2" hidden="1">{"'RIN-INTRANET'!$A$1:$K$71"}</definedName>
    <definedName name="de_1_1_3" hidden="1">{"'RIN-INTRANET'!$A$1:$K$71"}</definedName>
    <definedName name="de_1_1_4" hidden="1">{"'RIN-INTRANET'!$A$1:$K$71"}</definedName>
    <definedName name="de_1_2" hidden="1">{"'RIN-INTRANET'!$A$1:$K$71"}</definedName>
    <definedName name="de_1_2_1" hidden="1">{"'RIN-INTRANET'!$A$1:$K$71"}</definedName>
    <definedName name="de_1_2_2" hidden="1">{"'RIN-INTRANET'!$A$1:$K$71"}</definedName>
    <definedName name="de_1_2_3" hidden="1">{"'RIN-INTRANET'!$A$1:$K$71"}</definedName>
    <definedName name="de_1_3" hidden="1">{"'RIN-INTRANET'!$A$1:$K$71"}</definedName>
    <definedName name="de_1_4" hidden="1">{"'RIN-INTRANET'!$A$1:$K$71"}</definedName>
    <definedName name="de_1_5" hidden="1">{"'RIN-INTRANET'!$A$1:$K$71"}</definedName>
    <definedName name="de_2" hidden="1">{"'RIN-INTRANET'!$A$1:$K$71"}</definedName>
    <definedName name="de_2_1" hidden="1">{"'RIN-INTRANET'!$A$1:$K$71"}</definedName>
    <definedName name="de_2_2" hidden="1">{"'RIN-INTRANET'!$A$1:$K$71"}</definedName>
    <definedName name="de_2_3" hidden="1">{"'RIN-INTRANET'!$A$1:$K$71"}</definedName>
    <definedName name="de_2_4" hidden="1">{"'RIN-INTRANET'!$A$1:$K$71"}</definedName>
    <definedName name="de_3" hidden="1">{"'RIN-INTRANET'!$A$1:$K$71"}</definedName>
    <definedName name="de_4" hidden="1">{"'RIN-INTRANET'!$A$1:$K$71"}</definedName>
    <definedName name="de_5" hidden="1">{"'RIN-INTRANET'!$A$1:$K$71"}</definedName>
    <definedName name="DEBT">#REF!</definedName>
    <definedName name="DEBT_SER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esti">#REF!</definedName>
    <definedName name="deficit">#REF!</definedName>
    <definedName name="DEFLATORS">[70]GDP!#REF!</definedName>
    <definedName name="DEFLGAST">'[12]PIB corr'!#REF!</definedName>
    <definedName name="Department">[59]xxx!#REF!</definedName>
    <definedName name="DEPSPNF">#REF!</definedName>
    <definedName name="der" hidden="1">{"Tab1",#N/A,FALSE,"P";"Tab2",#N/A,FALSE,"P"}</definedName>
    <definedName name="der_1" hidden="1">{"Tab1",#N/A,FALSE,"P";"Tab2",#N/A,FALSE,"P"}</definedName>
    <definedName name="der_1_1" hidden="1">{"Tab1",#N/A,FALSE,"P";"Tab2",#N/A,FALSE,"P"}</definedName>
    <definedName name="der_1_2" hidden="1">{"Tab1",#N/A,FALSE,"P";"Tab2",#N/A,FALSE,"P"}</definedName>
    <definedName name="der_1_3" hidden="1">{"Tab1",#N/A,FALSE,"P";"Tab2",#N/A,FALSE,"P"}</definedName>
    <definedName name="der_1_4" hidden="1">{"Tab1",#N/A,FALSE,"P";"Tab2",#N/A,FALSE,"P"}</definedName>
    <definedName name="der_2" hidden="1">{"Tab1",#N/A,FALSE,"P";"Tab2",#N/A,FALSE,"P"}</definedName>
    <definedName name="der_3" hidden="1">{"Tab1",#N/A,FALSE,"P";"Tab2",#N/A,FALSE,"P"}</definedName>
    <definedName name="der_4" hidden="1">{"Tab1",#N/A,FALSE,"P";"Tab2",#N/A,FALSE,"P"}</definedName>
    <definedName name="DES">#REF!</definedName>
    <definedName name="DESC96">#REF!</definedName>
    <definedName name="DETALLE">#REF!</definedName>
    <definedName name="dexbccr">#REF!</definedName>
    <definedName name="df">'[71]18'!$A$1</definedName>
    <definedName name="dfasdf">#N/A</definedName>
    <definedName name="dfasdfas" hidden="1">{"Riqfin97",#N/A,FALSE,"Tran";"Riqfinpro",#N/A,FALSE,"Tran"}</definedName>
    <definedName name="dfasdfas_1" hidden="1">{"Riqfin97",#N/A,FALSE,"Tran";"Riqfinpro",#N/A,FALSE,"Tran"}</definedName>
    <definedName name="dfasdfas_1_1" hidden="1">{"Riqfin97",#N/A,FALSE,"Tran";"Riqfinpro",#N/A,FALSE,"Tran"}</definedName>
    <definedName name="dfasdfas_1_2" hidden="1">{"Riqfin97",#N/A,FALSE,"Tran";"Riqfinpro",#N/A,FALSE,"Tran"}</definedName>
    <definedName name="dfasdfas_1_3" hidden="1">{"Riqfin97",#N/A,FALSE,"Tran";"Riqfinpro",#N/A,FALSE,"Tran"}</definedName>
    <definedName name="dfasdfas_1_4" hidden="1">{"Riqfin97",#N/A,FALSE,"Tran";"Riqfinpro",#N/A,FALSE,"Tran"}</definedName>
    <definedName name="dfasdfas_2" hidden="1">{"Riqfin97",#N/A,FALSE,"Tran";"Riqfinpro",#N/A,FALSE,"Tran"}</definedName>
    <definedName name="dfasdfas_3" hidden="1">{"Riqfin97",#N/A,FALSE,"Tran";"Riqfinpro",#N/A,FALSE,"Tran"}</definedName>
    <definedName name="dfasdfas_4" hidden="1">{"Riqfin97",#N/A,FALSE,"Tran";"Riqfinpro",#N/A,FALSE,"Tran"}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">'[71]13'!$A$1</definedName>
    <definedName name="dfghdghd">#REF!</definedName>
    <definedName name="dfgs">#REF!</definedName>
    <definedName name="dfhd">'[42]Prog-Ejec'!$G$107</definedName>
    <definedName name="DFJKLF">#N/A</definedName>
    <definedName name="dflr" hidden="1">{"'RIN-INTRANET'!$A$1:$K$71"}</definedName>
    <definedName name="dflr_1" hidden="1">{"'RIN-INTRANET'!$A$1:$K$71"}</definedName>
    <definedName name="dflr_1_1" hidden="1">{"'RIN-INTRANET'!$A$1:$K$71"}</definedName>
    <definedName name="dflr_1_1_1" hidden="1">{"'RIN-INTRANET'!$A$1:$K$71"}</definedName>
    <definedName name="dflr_1_1_2" hidden="1">{"'RIN-INTRANET'!$A$1:$K$71"}</definedName>
    <definedName name="dflr_1_1_3" hidden="1">{"'RIN-INTRANET'!$A$1:$K$71"}</definedName>
    <definedName name="dflr_1_1_4" hidden="1">{"'RIN-INTRANET'!$A$1:$K$71"}</definedName>
    <definedName name="dflr_1_2" hidden="1">{"'RIN-INTRANET'!$A$1:$K$71"}</definedName>
    <definedName name="dflr_1_2_1" hidden="1">{"'RIN-INTRANET'!$A$1:$K$71"}</definedName>
    <definedName name="dflr_1_2_2" hidden="1">{"'RIN-INTRANET'!$A$1:$K$71"}</definedName>
    <definedName name="dflr_1_2_3" hidden="1">{"'RIN-INTRANET'!$A$1:$K$71"}</definedName>
    <definedName name="dflr_1_3" hidden="1">{"'RIN-INTRANET'!$A$1:$K$71"}</definedName>
    <definedName name="dflr_1_4" hidden="1">{"'RIN-INTRANET'!$A$1:$K$71"}</definedName>
    <definedName name="dflr_1_5" hidden="1">{"'RIN-INTRANET'!$A$1:$K$71"}</definedName>
    <definedName name="dflr_2" hidden="1">{"'RIN-INTRANET'!$A$1:$K$71"}</definedName>
    <definedName name="dflr_2_1" hidden="1">{"'RIN-INTRANET'!$A$1:$K$71"}</definedName>
    <definedName name="dflr_2_2" hidden="1">{"'RIN-INTRANET'!$A$1:$K$71"}</definedName>
    <definedName name="dflr_2_3" hidden="1">{"'RIN-INTRANET'!$A$1:$K$71"}</definedName>
    <definedName name="dflr_2_4" hidden="1">{"'RIN-INTRANET'!$A$1:$K$71"}</definedName>
    <definedName name="dflr_3" hidden="1">{"'RIN-INTRANET'!$A$1:$K$71"}</definedName>
    <definedName name="dflr_4" hidden="1">{"'RIN-INTRANET'!$A$1:$K$71"}</definedName>
    <definedName name="dflr_5" hidden="1">{"'RIN-INTRANET'!$A$1:$K$71"}</definedName>
    <definedName name="dflr1" hidden="1">{"'RIN-INTRANET'!$A$1:$K$71"}</definedName>
    <definedName name="dflr1_1" hidden="1">{"'RIN-INTRANET'!$A$1:$K$71"}</definedName>
    <definedName name="dflr1_1_1" hidden="1">{"'RIN-INTRANET'!$A$1:$K$71"}</definedName>
    <definedName name="dflr1_1_2" hidden="1">{"'RIN-INTRANET'!$A$1:$K$71"}</definedName>
    <definedName name="dflr1_1_3" hidden="1">{"'RIN-INTRANET'!$A$1:$K$71"}</definedName>
    <definedName name="dflr1_1_4" hidden="1">{"'RIN-INTRANET'!$A$1:$K$71"}</definedName>
    <definedName name="dflr1_2" hidden="1">{"'RIN-INTRANET'!$A$1:$K$71"}</definedName>
    <definedName name="dflr1_3" hidden="1">{"'RIN-INTRANET'!$A$1:$K$71"}</definedName>
    <definedName name="dflr1_4" hidden="1">{"'RIN-INTRANET'!$A$1:$K$71"}</definedName>
    <definedName name="dfnksadawegknsd" hidden="1">{"'RIN-INTRANET'!$A$1:$K$71"}</definedName>
    <definedName name="dfnksadawegknsd_1" hidden="1">{"'RIN-INTRANET'!$A$1:$K$71"}</definedName>
    <definedName name="dfnksadawegknsd_1_1" hidden="1">{"'RIN-INTRANET'!$A$1:$K$71"}</definedName>
    <definedName name="dfnksadawegknsd_1_1_1" hidden="1">{"'RIN-INTRANET'!$A$1:$K$71"}</definedName>
    <definedName name="dfnksadawegknsd_1_1_2" hidden="1">{"'RIN-INTRANET'!$A$1:$K$71"}</definedName>
    <definedName name="dfnksadawegknsd_1_1_3" hidden="1">{"'RIN-INTRANET'!$A$1:$K$71"}</definedName>
    <definedName name="dfnksadawegknsd_1_1_4" hidden="1">{"'RIN-INTRANET'!$A$1:$K$71"}</definedName>
    <definedName name="dfnksadawegknsd_1_2" hidden="1">{"'RIN-INTRANET'!$A$1:$K$71"}</definedName>
    <definedName name="dfnksadawegknsd_1_2_1" hidden="1">{"'RIN-INTRANET'!$A$1:$K$71"}</definedName>
    <definedName name="dfnksadawegknsd_1_2_2" hidden="1">{"'RIN-INTRANET'!$A$1:$K$71"}</definedName>
    <definedName name="dfnksadawegknsd_1_2_3" hidden="1">{"'RIN-INTRANET'!$A$1:$K$71"}</definedName>
    <definedName name="dfnksadawegknsd_1_3" hidden="1">{"'RIN-INTRANET'!$A$1:$K$71"}</definedName>
    <definedName name="dfnksadawegknsd_1_4" hidden="1">{"'RIN-INTRANET'!$A$1:$K$71"}</definedName>
    <definedName name="dfnksadawegknsd_1_5" hidden="1">{"'RIN-INTRANET'!$A$1:$K$71"}</definedName>
    <definedName name="dfnksadawegknsd_2" hidden="1">{"'RIN-INTRANET'!$A$1:$K$71"}</definedName>
    <definedName name="dfnksadawegknsd_2_1" hidden="1">{"'RIN-INTRANET'!$A$1:$K$71"}</definedName>
    <definedName name="dfnksadawegknsd_2_2" hidden="1">{"'RIN-INTRANET'!$A$1:$K$71"}</definedName>
    <definedName name="dfnksadawegknsd_2_3" hidden="1">{"'RIN-INTRANET'!$A$1:$K$71"}</definedName>
    <definedName name="dfnksadawegknsd_2_4" hidden="1">{"'RIN-INTRANET'!$A$1:$K$71"}</definedName>
    <definedName name="dfnksadawegknsd_3" hidden="1">{"'RIN-INTRANET'!$A$1:$K$71"}</definedName>
    <definedName name="dfnksadawegknsd_4" hidden="1">{"'RIN-INTRANET'!$A$1:$K$71"}</definedName>
    <definedName name="dfnksadawegknsd_5" hidden="1">{"'RIN-INTRANET'!$A$1:$K$71"}</definedName>
    <definedName name="dfsd">#REF!</definedName>
    <definedName name="dfsgsfgsdfgs">#REF!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>[36]Base!$X1</definedName>
    <definedName name="dg_1">[36]Base!$X1048576</definedName>
    <definedName name="DG_S">#REF!</definedName>
    <definedName name="dghetrewty">#REF!</definedName>
    <definedName name="DGproj">#N/A</definedName>
    <definedName name="dh">'[42]Prog-Ejec'!$A$142</definedName>
    <definedName name="dhdty">'[42]Prog-Ejec'!$A$157</definedName>
    <definedName name="DIC">#REF!</definedName>
    <definedName name="Discount_IDA">#REF!</definedName>
    <definedName name="Discount_NC">#REF!</definedName>
    <definedName name="DiscountRate">#REF!</definedName>
    <definedName name="Discrep.Est.">#REF!</definedName>
    <definedName name="DISPONIBILIDAD">#REF!</definedName>
    <definedName name="djdjflk" hidden="1">{"'RIN-INTRANET'!$A$1:$K$71"}</definedName>
    <definedName name="djdjflk_1" hidden="1">{"'RIN-INTRANET'!$A$1:$K$71"}</definedName>
    <definedName name="djdjflk_1_1" hidden="1">{"'RIN-INTRANET'!$A$1:$K$71"}</definedName>
    <definedName name="djdjflk_1_2" hidden="1">{"'RIN-INTRANET'!$A$1:$K$71"}</definedName>
    <definedName name="djdjflk_1_3" hidden="1">{"'RIN-INTRANET'!$A$1:$K$71"}</definedName>
    <definedName name="djdjflk_1_4" hidden="1">{"'RIN-INTRANET'!$A$1:$K$71"}</definedName>
    <definedName name="djdjflk_2" hidden="1">{"'RIN-INTRANET'!$A$1:$K$71"}</definedName>
    <definedName name="djdjflk_3" hidden="1">{"'RIN-INTRANET'!$A$1:$K$71"}</definedName>
    <definedName name="djdjflk_4" hidden="1">{"'RIN-INTRANET'!$A$1:$K$71"}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KFJDS">#N/A</definedName>
    <definedName name="dlcdpr">[36]Base!$BA1</definedName>
    <definedName name="dle_1">[36]Base!$BC1048576</definedName>
    <definedName name="DLEMISA">#REF!</definedName>
    <definedName name="DLEMISION">#REF!</definedName>
    <definedName name="dlemision_1">[36]Base!$BF1048576</definedName>
    <definedName name="DLICOM">#REF!</definedName>
    <definedName name="DLICOMSA">#REF!</definedName>
    <definedName name="DLICON">#REF!</definedName>
    <definedName name="DLIMAE">#REF!</definedName>
    <definedName name="DLIMAESA">#REF!</definedName>
    <definedName name="DLIPC">#REF!</definedName>
    <definedName name="DLIPCSA">#REF!</definedName>
    <definedName name="dlp">[36]Base!$BL1</definedName>
    <definedName name="dlp_1">[36]Base!$BL1048576</definedName>
    <definedName name="dlpesp_1">[36]Base!#REF!</definedName>
    <definedName name="dlpmc">[36]Base!$BQ1</definedName>
    <definedName name="dlpmdoll">[36]Base!$BO1</definedName>
    <definedName name="dlpx">[36]Base!$BS1</definedName>
    <definedName name="dlpy_1">[36]Base!$BU1048576</definedName>
    <definedName name="DLTC">#REF!</definedName>
    <definedName name="dlx">[36]Base!$CA1</definedName>
    <definedName name="dly_1">[36]Base!$CD1048576</definedName>
    <definedName name="dly_2">[36]Base!$CD1048575</definedName>
    <definedName name="dlycte">[36]Base!$CF1</definedName>
    <definedName name="dlycte_2">[36]Base!$CF1048575</definedName>
    <definedName name="DM">[36]Base!$Y1</definedName>
    <definedName name="DMBYS">[60]RESULTADOS!$86:$86</definedName>
    <definedName name="DMPBCH">[36]Base!$Y1</definedName>
    <definedName name="DNP">[60]SUPUESTOS!A$18</definedName>
    <definedName name="DO">#REF!</definedName>
    <definedName name="docint">#REF!</definedName>
    <definedName name="DP">[36]Base!#REF!</definedName>
    <definedName name="DPCAJA">[36]Base!$AB1</definedName>
    <definedName name="DPCAJAF">[36]Base!#REF!</definedName>
    <definedName name="DPOB">[60]SUPUESTOS!A$7</definedName>
    <definedName name="DPP">[36]Base!#REF!</definedName>
    <definedName name="DPR">[36]Base!#REF!</definedName>
    <definedName name="Dproj">#N/A</definedName>
    <definedName name="DRFP">'[60]SMONET-FINANC'!$99:$99</definedName>
    <definedName name="drin">[36]Base!$AC1</definedName>
    <definedName name="drth" hidden="1">{"Minpmon",#N/A,FALSE,"Monthinput"}</definedName>
    <definedName name="DS">#REF!</definedName>
    <definedName name="dsa" hidden="1">{"Tab1",#N/A,FALSE,"P";"Tab2",#N/A,FALSE,"P"}</definedName>
    <definedName name="dsaf" hidden="1">{"Riqfin97",#N/A,FALSE,"Tran";"Riqfinpro",#N/A,FALSE,"Tran"}</definedName>
    <definedName name="dsaf_1" hidden="1">{"Riqfin97",#N/A,FALSE,"Tran";"Riqfinpro",#N/A,FALSE,"Tran"}</definedName>
    <definedName name="dsaf_1_1" hidden="1">{"Riqfin97",#N/A,FALSE,"Tran";"Riqfinpro",#N/A,FALSE,"Tran"}</definedName>
    <definedName name="dsaf_1_2" hidden="1">{"Riqfin97",#N/A,FALSE,"Tran";"Riqfinpro",#N/A,FALSE,"Tran"}</definedName>
    <definedName name="dsaf_1_3" hidden="1">{"Riqfin97",#N/A,FALSE,"Tran";"Riqfinpro",#N/A,FALSE,"Tran"}</definedName>
    <definedName name="dsaf_1_4" hidden="1">{"Riqfin97",#N/A,FALSE,"Tran";"Riqfinpro",#N/A,FALSE,"Tran"}</definedName>
    <definedName name="dsaf_2" hidden="1">{"Riqfin97",#N/A,FALSE,"Tran";"Riqfinpro",#N/A,FALSE,"Tran"}</definedName>
    <definedName name="dsaf_3" hidden="1">{"Riqfin97",#N/A,FALSE,"Tran";"Riqfinpro",#N/A,FALSE,"Tran"}</definedName>
    <definedName name="dsaf_4" hidden="1">{"Riqfin97",#N/A,FALSE,"Tran";"Riqfinpro",#N/A,FALSE,"Tran"}</definedName>
    <definedName name="DSD">#N/A</definedName>
    <definedName name="DSD_S">#N/A</definedName>
    <definedName name="DSDB">#N/A</definedName>
    <definedName name="DSDG">#N/A</definedName>
    <definedName name="DSDSI">#REF!</definedName>
    <definedName name="DSDSP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JFDSA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gwegr" hidden="1">{"Riqfin97",#N/A,FALSE,"Tran";"Riqfinpro",#N/A,FALSE,"Tran"}</definedName>
    <definedName name="dsrgwegr_1" hidden="1">{"Riqfin97",#N/A,FALSE,"Tran";"Riqfinpro",#N/A,FALSE,"Tran"}</definedName>
    <definedName name="dsrgwegr_1_1" hidden="1">{"Riqfin97",#N/A,FALSE,"Tran";"Riqfinpro",#N/A,FALSE,"Tran"}</definedName>
    <definedName name="dsrgwegr_1_2" hidden="1">{"Riqfin97",#N/A,FALSE,"Tran";"Riqfinpro",#N/A,FALSE,"Tran"}</definedName>
    <definedName name="dsrgwegr_1_3" hidden="1">{"Riqfin97",#N/A,FALSE,"Tran";"Riqfinpro",#N/A,FALSE,"Tran"}</definedName>
    <definedName name="dsrgwegr_1_4" hidden="1">{"Riqfin97",#N/A,FALSE,"Tran";"Riqfinpro",#N/A,FALSE,"Tran"}</definedName>
    <definedName name="dsrgwegr_2" hidden="1">{"Riqfin97",#N/A,FALSE,"Tran";"Riqfinpro",#N/A,FALSE,"Tran"}</definedName>
    <definedName name="dsrgwegr_3" hidden="1">{"Riqfin97",#N/A,FALSE,"Tran";"Riqfinpro",#N/A,FALSE,"Tran"}</definedName>
    <definedName name="dsrgwegr_4" hidden="1">{"Riqfin97",#N/A,FALSE,"Tran";"Riqfinpro",#N/A,FALSE,"Tran"}</definedName>
    <definedName name="dutch">#REF!</definedName>
    <definedName name="DXBYS">[60]RESULTADOS!$82:$82</definedName>
    <definedName name="E">'[72]PIB EN CORR'!#REF!</definedName>
    <definedName name="e_1">[36]Base!$AD1048576</definedName>
    <definedName name="e_1_1" hidden="1">{"'RIN-INTRANET'!$A$1:$K$71"}</definedName>
    <definedName name="e_1_2" hidden="1">{"'RIN-INTRANET'!$A$1:$K$71"}</definedName>
    <definedName name="e_1_3" hidden="1">{"'RIN-INTRANET'!$A$1:$K$71"}</definedName>
    <definedName name="e_1_4" hidden="1">{"'RIN-INTRANET'!$A$1:$K$71"}</definedName>
    <definedName name="e_2" hidden="1">{"'RIN-INTRANET'!$A$1:$K$71"}</definedName>
    <definedName name="e_2_1" hidden="1">{"'RIN-INTRANET'!$A$1:$K$71"}</definedName>
    <definedName name="e_2_1_1" hidden="1">{"'RIN-INTRANET'!$A$1:$K$71"}</definedName>
    <definedName name="e_2_1_2" hidden="1">{"'RIN-INTRANET'!$A$1:$K$71"}</definedName>
    <definedName name="e_2_1_3" hidden="1">{"'RIN-INTRANET'!$A$1:$K$71"}</definedName>
    <definedName name="e_2_1_4" hidden="1">{"'RIN-INTRANET'!$A$1:$K$71"}</definedName>
    <definedName name="e_2_2" hidden="1">{"'RIN-INTRANET'!$A$1:$K$71"}</definedName>
    <definedName name="e_2_3" hidden="1">{"'RIN-INTRANET'!$A$1:$K$71"}</definedName>
    <definedName name="e_2_4" hidden="1">{"'RIN-INTRANET'!$A$1:$K$71"}</definedName>
    <definedName name="e_3" hidden="1">{"'RIN-INTRANET'!$A$1:$K$71"}</definedName>
    <definedName name="e_3_1" hidden="1">{"'RIN-INTRANET'!$A$1:$K$71"}</definedName>
    <definedName name="e_3_2" hidden="1">{"'RIN-INTRANET'!$A$1:$K$71"}</definedName>
    <definedName name="e_3_3" hidden="1">{"'RIN-INTRANET'!$A$1:$K$71"}</definedName>
    <definedName name="e_3_4" hidden="1">{"'RIN-INTRANET'!$A$1:$K$71"}</definedName>
    <definedName name="e_4" hidden="1">{"'RIN-INTRANET'!$A$1:$K$71"}</definedName>
    <definedName name="e_5" hidden="1">{"'RIN-INTRANET'!$A$1:$K$71"}</definedName>
    <definedName name="Ecowas" localSheetId="1">'[41]Debt 2009'!#REF!</definedName>
    <definedName name="Ecowas">'[41]Debt 2009'!#REF!</definedName>
    <definedName name="ecyrt" hidden="1">{#N/A,#N/A,FALSE,"EXTDEBT"}</definedName>
    <definedName name="edel">#REF!</definedName>
    <definedName name="EDNA">#REF!</definedName>
    <definedName name="edr" hidden="1">{"Riqfin97",#N/A,FALSE,"Tran";"Riqfinpro",#N/A,FALSE,"Tran"}</definedName>
    <definedName name="edr_1" hidden="1">{"Riqfin97",#N/A,FALSE,"Tran";"Riqfinpro",#N/A,FALSE,"Tran"}</definedName>
    <definedName name="edr_1_1" hidden="1">{"Riqfin97",#N/A,FALSE,"Tran";"Riqfinpro",#N/A,FALSE,"Tran"}</definedName>
    <definedName name="edr_1_2" hidden="1">{"Riqfin97",#N/A,FALSE,"Tran";"Riqfinpro",#N/A,FALSE,"Tran"}</definedName>
    <definedName name="edr_1_3" hidden="1">{"Riqfin97",#N/A,FALSE,"Tran";"Riqfinpro",#N/A,FALSE,"Tran"}</definedName>
    <definedName name="edr_1_4" hidden="1">{"Riqfin97",#N/A,FALSE,"Tran";"Riqfinpro",#N/A,FALSE,"Tran"}</definedName>
    <definedName name="edr_2" hidden="1">{"Riqfin97",#N/A,FALSE,"Tran";"Riqfinpro",#N/A,FALSE,"Tran"}</definedName>
    <definedName name="edr_3" hidden="1">{"Riqfin97",#N/A,FALSE,"Tran";"Riqfinpro",#N/A,FALSE,"Tran"}</definedName>
    <definedName name="edr_4" hidden="1">{"Riqfin97",#N/A,FALSE,"Tran";"Riqfinpro",#N/A,FALSE,"Tran"}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" hidden="1">{"Tab1",#N/A,FALSE,"P";"Tab2",#N/A,FALSE,"P"}</definedName>
    <definedName name="ee_1" hidden="1">{"Tab1",#N/A,FALSE,"P";"Tab2",#N/A,FALSE,"P"}</definedName>
    <definedName name="ee_1_1" hidden="1">{"Tab1",#N/A,FALSE,"P";"Tab2",#N/A,FALSE,"P"}</definedName>
    <definedName name="ee_1_2" hidden="1">{"Tab1",#N/A,FALSE,"P";"Tab2",#N/A,FALSE,"P"}</definedName>
    <definedName name="ee_1_3" hidden="1">{"Tab1",#N/A,FALSE,"P";"Tab2",#N/A,FALSE,"P"}</definedName>
    <definedName name="ee_1_4" hidden="1">{"Tab1",#N/A,FALSE,"P";"Tab2",#N/A,FALSE,"P"}</definedName>
    <definedName name="ee_2" hidden="1">{"Tab1",#N/A,FALSE,"P";"Tab2",#N/A,FALSE,"P"}</definedName>
    <definedName name="ee_3" hidden="1">{"Tab1",#N/A,FALSE,"P";"Tab2",#N/A,FALSE,"P"}</definedName>
    <definedName name="ee_4" hidden="1">{"Tab1",#N/A,FALSE,"P";"Tab2",#N/A,FALSE,"P"}</definedName>
    <definedName name="EE_Table_02.___Selected_National_Accounts_Aggregates">#REF!</definedName>
    <definedName name="EE_Table_03.___Expenditure_and_Savings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ee" hidden="1">{"Tab1",#N/A,FALSE,"P";"Tab2",#N/A,FALSE,"P"}</definedName>
    <definedName name="eee_1" hidden="1">{"Tab1",#N/A,FALSE,"P";"Tab2",#N/A,FALSE,"P"}</definedName>
    <definedName name="eee_1_1" hidden="1">{"Tab1",#N/A,FALSE,"P";"Tab2",#N/A,FALSE,"P"}</definedName>
    <definedName name="eee_1_2" hidden="1">{"Tab1",#N/A,FALSE,"P";"Tab2",#N/A,FALSE,"P"}</definedName>
    <definedName name="eee_1_3" hidden="1">{"Tab1",#N/A,FALSE,"P";"Tab2",#N/A,FALSE,"P"}</definedName>
    <definedName name="eee_1_4" hidden="1">{"Tab1",#N/A,FALSE,"P";"Tab2",#N/A,FALSE,"P"}</definedName>
    <definedName name="eee_2" hidden="1">{"Tab1",#N/A,FALSE,"P";"Tab2",#N/A,FALSE,"P"}</definedName>
    <definedName name="eee_3" hidden="1">{"Tab1",#N/A,FALSE,"P";"Tab2",#N/A,FALSE,"P"}</definedName>
    <definedName name="eee_4" hidden="1">{"Tab1",#N/A,FALSE,"P";"Tab2",#N/A,FALSE,"P"}</definedName>
    <definedName name="eeee" hidden="1">{"Riqfin97",#N/A,FALSE,"Tran";"Riqfinpro",#N/A,FALSE,"Tran"}</definedName>
    <definedName name="eeee_1" hidden="1">{"Riqfin97",#N/A,FALSE,"Tran";"Riqfinpro",#N/A,FALSE,"Tran"}</definedName>
    <definedName name="eeee_1_1" hidden="1">{"Riqfin97",#N/A,FALSE,"Tran";"Riqfinpro",#N/A,FALSE,"Tran"}</definedName>
    <definedName name="eeee_1_2" hidden="1">{"Riqfin97",#N/A,FALSE,"Tran";"Riqfinpro",#N/A,FALSE,"Tran"}</definedName>
    <definedName name="eeee_1_3" hidden="1">{"Riqfin97",#N/A,FALSE,"Tran";"Riqfinpro",#N/A,FALSE,"Tran"}</definedName>
    <definedName name="eeee_1_4" hidden="1">{"Riqfin97",#N/A,FALSE,"Tran";"Riqfinpro",#N/A,FALSE,"Tran"}</definedName>
    <definedName name="eeee_2" hidden="1">{"Riqfin97",#N/A,FALSE,"Tran";"Riqfinpro",#N/A,FALSE,"Tran"}</definedName>
    <definedName name="eeee_3" hidden="1">{"Riqfin97",#N/A,FALSE,"Tran";"Riqfinpro",#N/A,FALSE,"Tran"}</definedName>
    <definedName name="eeee_4" hidden="1">{"Riqfin97",#N/A,FALSE,"Tran";"Riqfinpro",#N/A,FALSE,"Tran"}</definedName>
    <definedName name="eeeee" hidden="1">{"Riqfin97",#N/A,FALSE,"Tran";"Riqfinpro",#N/A,FALSE,"Tran"}</definedName>
    <definedName name="eeeee_1" hidden="1">{"Riqfin97",#N/A,FALSE,"Tran";"Riqfinpro",#N/A,FALSE,"Tran"}</definedName>
    <definedName name="eeeee_1_1" hidden="1">{"Riqfin97",#N/A,FALSE,"Tran";"Riqfinpro",#N/A,FALSE,"Tran"}</definedName>
    <definedName name="eeeee_1_2" hidden="1">{"Riqfin97",#N/A,FALSE,"Tran";"Riqfinpro",#N/A,FALSE,"Tran"}</definedName>
    <definedName name="eeeee_1_3" hidden="1">{"Riqfin97",#N/A,FALSE,"Tran";"Riqfinpro",#N/A,FALSE,"Tran"}</definedName>
    <definedName name="eeeee_1_4" hidden="1">{"Riqfin97",#N/A,FALSE,"Tran";"Riqfinpro",#N/A,FALSE,"Tran"}</definedName>
    <definedName name="eeeee_2" hidden="1">{"Riqfin97",#N/A,FALSE,"Tran";"Riqfinpro",#N/A,FALSE,"Tran"}</definedName>
    <definedName name="eeeee_3" hidden="1">{"Riqfin97",#N/A,FALSE,"Tran";"Riqfinpro",#N/A,FALSE,"Tran"}</definedName>
    <definedName name="eeeee_4" hidden="1">{"Riqfin97",#N/A,FALSE,"Tran";"Riqfinpro",#N/A,FALSE,"Tran"}</definedName>
    <definedName name="eeeeeee" hidden="1">{"Riqfin97",#N/A,FALSE,"Tran";"Riqfinpro",#N/A,FALSE,"Tran"}</definedName>
    <definedName name="eeeeeee_1" hidden="1">{"Riqfin97",#N/A,FALSE,"Tran";"Riqfinpro",#N/A,FALSE,"Tran"}</definedName>
    <definedName name="eeeeeee_1_1" hidden="1">{"Riqfin97",#N/A,FALSE,"Tran";"Riqfinpro",#N/A,FALSE,"Tran"}</definedName>
    <definedName name="eeeeeee_1_2" hidden="1">{"Riqfin97",#N/A,FALSE,"Tran";"Riqfinpro",#N/A,FALSE,"Tran"}</definedName>
    <definedName name="eeeeeee_1_3" hidden="1">{"Riqfin97",#N/A,FALSE,"Tran";"Riqfinpro",#N/A,FALSE,"Tran"}</definedName>
    <definedName name="eeeeeee_1_4" hidden="1">{"Riqfin97",#N/A,FALSE,"Tran";"Riqfinpro",#N/A,FALSE,"Tran"}</definedName>
    <definedName name="eeeeeee_2" hidden="1">{"Riqfin97",#N/A,FALSE,"Tran";"Riqfinpro",#N/A,FALSE,"Tran"}</definedName>
    <definedName name="eeeeeee_3" hidden="1">{"Riqfin97",#N/A,FALSE,"Tran";"Riqfinpro",#N/A,FALSE,"Tran"}</definedName>
    <definedName name="eeeeeee_4" hidden="1">{"Riqfin97",#N/A,FALSE,"Tran";"Riqfinpro",#N/A,FALSE,"Tran"}</definedName>
    <definedName name="egf">[29]Main!$E$47:$AH$47</definedName>
    <definedName name="eghsdf" hidden="1">{"Riqfin97",#N/A,FALSE,"Tran";"Riqfinpro",#N/A,FALSE,"Tran"}</definedName>
    <definedName name="eghsdf_1" hidden="1">{"Riqfin97",#N/A,FALSE,"Tran";"Riqfinpro",#N/A,FALSE,"Tran"}</definedName>
    <definedName name="eghsdf_1_1" hidden="1">{"Riqfin97",#N/A,FALSE,"Tran";"Riqfinpro",#N/A,FALSE,"Tran"}</definedName>
    <definedName name="eghsdf_1_2" hidden="1">{"Riqfin97",#N/A,FALSE,"Tran";"Riqfinpro",#N/A,FALSE,"Tran"}</definedName>
    <definedName name="eghsdf_1_3" hidden="1">{"Riqfin97",#N/A,FALSE,"Tran";"Riqfinpro",#N/A,FALSE,"Tran"}</definedName>
    <definedName name="eghsdf_1_4" hidden="1">{"Riqfin97",#N/A,FALSE,"Tran";"Riqfinpro",#N/A,FALSE,"Tran"}</definedName>
    <definedName name="eghsdf_2" hidden="1">{"Riqfin97",#N/A,FALSE,"Tran";"Riqfinpro",#N/A,FALSE,"Tran"}</definedName>
    <definedName name="eghsdf_3" hidden="1">{"Riqfin97",#N/A,FALSE,"Tran";"Riqfinpro",#N/A,FALSE,"Tran"}</definedName>
    <definedName name="eghsdf_4" hidden="1">{"Riqfin97",#N/A,FALSE,"Tran";"Riqfinpro",#N/A,FALSE,"Tran"}</definedName>
    <definedName name="EISCODE">#REF!</definedName>
    <definedName name="EKT">[36]Base!$AE1</definedName>
    <definedName name="EKTCR">[36]Base!$AG1</definedName>
    <definedName name="ektdoll">[36]Base!$AF1</definedName>
    <definedName name="EKTR">[36]Base!$AH1</definedName>
    <definedName name="ele">#REF!</definedName>
    <definedName name="elect">#REF!</definedName>
    <definedName name="ELV">[73]FIN!#REF!</definedName>
    <definedName name="EM96_" localSheetId="1">'[6]prog-2003'!#REF!</definedName>
    <definedName name="EM96_">'[7]prog-2003'!#REF!</definedName>
    <definedName name="EM97_" localSheetId="1">'[6]prog-2003'!#REF!</definedName>
    <definedName name="EM97_">'[7]prog-2003'!#REF!</definedName>
    <definedName name="EMANUAL" localSheetId="1">'[6]prog-2003'!#REF!</definedName>
    <definedName name="EMANUAL">'[7]prog-2003'!#REF!</definedName>
    <definedName name="EMANUALPIB" localSheetId="1">'[6]prog-2003'!#REF!</definedName>
    <definedName name="EMANUALPIB">'[7]prog-2003'!#REF!</definedName>
    <definedName name="EMETEL">#REF!</definedName>
    <definedName name="emi98j">[24]Programa!#REF!</definedName>
    <definedName name="emi98s">#REF!</definedName>
    <definedName name="EMIS._1ERCUA">#REF!</definedName>
    <definedName name="EMIS._2DOCUA">#REF!</definedName>
    <definedName name="EMIS._3ERCUA">#REF!</definedName>
    <definedName name="EMISION">#REF!</definedName>
    <definedName name="Emisiones">#REF!</definedName>
    <definedName name="EMISIONES_CO2">[50]Res!#REF!</definedName>
    <definedName name="EMISOR_1ERCUA">#REF!</definedName>
    <definedName name="EMISOR_2DOCUA">#REF!</definedName>
    <definedName name="EMISOR_3ERCUA">#REF!</definedName>
    <definedName name="empty">#REF!</definedName>
    <definedName name="encajec">#REF!</definedName>
    <definedName name="encajed">#REF!</definedName>
    <definedName name="End_Bal">#REF!</definedName>
    <definedName name="ENDA">[49]Q6!$E$156:$AN$156</definedName>
    <definedName name="ENE">#REF!</definedName>
    <definedName name="EOIKROEW">#N/A</definedName>
    <definedName name="EPNF96">#REF!</definedName>
    <definedName name="Equi">#REF!</definedName>
    <definedName name="er" hidden="1">{"Main Economic Indicators",#N/A,FALSE,"C"}</definedName>
    <definedName name="er56gjh" hidden="1">{"TRADE_COMP",#N/A,FALSE,"TAB23APP";"BOP",#N/A,FALSE,"TAB6";"DOT",#N/A,FALSE,"TAB24APP";"EXTDEBT",#N/A,FALSE,"TAB25APP"}</definedName>
    <definedName name="ergf" hidden="1">{"Main Economic Indicators",#N/A,FALSE,"C"}</definedName>
    <definedName name="ergferger" hidden="1">{"Main Economic Indicators",#N/A,FALSE,"C"}</definedName>
    <definedName name="ergferger2" hidden="1">{"Main Economic Indicators",#N/A,FALSE,"C"}</definedName>
    <definedName name="ergtgwer" hidden="1">{"Minpmon",#N/A,FALSE,"Monthinput"}</definedName>
    <definedName name="ergtgwer_1" hidden="1">{"Minpmon",#N/A,FALSE,"Monthinput"}</definedName>
    <definedName name="ergtgwer_1_1" hidden="1">{"Minpmon",#N/A,FALSE,"Monthinput"}</definedName>
    <definedName name="ergtgwer_1_2" hidden="1">{"Minpmon",#N/A,FALSE,"Monthinput"}</definedName>
    <definedName name="ergtgwer_1_3" hidden="1">{"Minpmon",#N/A,FALSE,"Monthinput"}</definedName>
    <definedName name="ergtgwer_1_4" hidden="1">{"Minpmon",#N/A,FALSE,"Monthinput"}</definedName>
    <definedName name="ergtgwer_2" hidden="1">{"Minpmon",#N/A,FALSE,"Monthinput"}</definedName>
    <definedName name="ergtgwer_3" hidden="1">{"Minpmon",#N/A,FALSE,"Monthinput"}</definedName>
    <definedName name="ergtgwer_4" hidden="1">{"Minpmon",#N/A,FALSE,"Monthinput"}</definedName>
    <definedName name="ergwerg" hidden="1">{"Tab1",#N/A,FALSE,"P";"Tab2",#N/A,FALSE,"P"}</definedName>
    <definedName name="ergwerg_1" hidden="1">{"Tab1",#N/A,FALSE,"P";"Tab2",#N/A,FALSE,"P"}</definedName>
    <definedName name="ergwerg_1_1" hidden="1">{"Tab1",#N/A,FALSE,"P";"Tab2",#N/A,FALSE,"P"}</definedName>
    <definedName name="ergwerg_1_2" hidden="1">{"Tab1",#N/A,FALSE,"P";"Tab2",#N/A,FALSE,"P"}</definedName>
    <definedName name="ergwerg_1_3" hidden="1">{"Tab1",#N/A,FALSE,"P";"Tab2",#N/A,FALSE,"P"}</definedName>
    <definedName name="ergwerg_1_4" hidden="1">{"Tab1",#N/A,FALSE,"P";"Tab2",#N/A,FALSE,"P"}</definedName>
    <definedName name="ergwerg_2" hidden="1">{"Tab1",#N/A,FALSE,"P";"Tab2",#N/A,FALSE,"P"}</definedName>
    <definedName name="ergwerg_3" hidden="1">{"Tab1",#N/A,FALSE,"P";"Tab2",#N/A,FALSE,"P"}</definedName>
    <definedName name="ergwerg_4" hidden="1">{"Tab1",#N/A,FALSE,"P";"Tab2",#N/A,FALSE,"P"}</definedName>
    <definedName name="ergwetewr" hidden="1">{"Tab1",#N/A,FALSE,"P";"Tab2",#N/A,FALSE,"P"}</definedName>
    <definedName name="ergwetewr_1" hidden="1">{"Tab1",#N/A,FALSE,"P";"Tab2",#N/A,FALSE,"P"}</definedName>
    <definedName name="ergwetewr_1_1" hidden="1">{"Tab1",#N/A,FALSE,"P";"Tab2",#N/A,FALSE,"P"}</definedName>
    <definedName name="ergwetewr_1_2" hidden="1">{"Tab1",#N/A,FALSE,"P";"Tab2",#N/A,FALSE,"P"}</definedName>
    <definedName name="ergwetewr_1_3" hidden="1">{"Tab1",#N/A,FALSE,"P";"Tab2",#N/A,FALSE,"P"}</definedName>
    <definedName name="ergwetewr_1_4" hidden="1">{"Tab1",#N/A,FALSE,"P";"Tab2",#N/A,FALSE,"P"}</definedName>
    <definedName name="ergwetewr_2" hidden="1">{"Tab1",#N/A,FALSE,"P";"Tab2",#N/A,FALSE,"P"}</definedName>
    <definedName name="ergwetewr_3" hidden="1">{"Tab1",#N/A,FALSE,"P";"Tab2",#N/A,FALSE,"P"}</definedName>
    <definedName name="ergwetewr_4" hidden="1">{"Tab1",#N/A,FALSE,"P";"Tab2",#N/A,FALSE,"P"}</definedName>
    <definedName name="ert" hidden="1">{"Minpmon",#N/A,FALSE,"Monthinput"}</definedName>
    <definedName name="ert_1" hidden="1">{"Minpmon",#N/A,FALSE,"Monthinput"}</definedName>
    <definedName name="ert_1_1" hidden="1">{"Minpmon",#N/A,FALSE,"Monthinput"}</definedName>
    <definedName name="ert_1_2" hidden="1">{"Minpmon",#N/A,FALSE,"Monthinput"}</definedName>
    <definedName name="ert_1_3" hidden="1">{"Minpmon",#N/A,FALSE,"Monthinput"}</definedName>
    <definedName name="ert_1_4" hidden="1">{"Minpmon",#N/A,FALSE,"Monthinput"}</definedName>
    <definedName name="ert_2" hidden="1">{"Minpmon",#N/A,FALSE,"Monthinput"}</definedName>
    <definedName name="ert_3" hidden="1">{"Minpmon",#N/A,FALSE,"Monthinput"}</definedName>
    <definedName name="ert_4" hidden="1">{"Minpmon",#N/A,FALSE,"Monthinput"}</definedName>
    <definedName name="erte">'[71]7'!$A$1</definedName>
    <definedName name="erteyrt">'[71]9'!$A$1</definedName>
    <definedName name="erth">'[42]Prog-Ejec'!$G$142</definedName>
    <definedName name="erty" hidden="1">{"Riqfin97",#N/A,FALSE,"Tran";"Riqfinpro",#N/A,FALSE,"Tran"}</definedName>
    <definedName name="ertyer">'[71]5'!$A$1</definedName>
    <definedName name="ertyert">#REF!</definedName>
    <definedName name="ertyertyey">#REF!</definedName>
    <definedName name="ertyryety">'[71]10'!$A$1</definedName>
    <definedName name="ES">[36]Base!$AJ1</definedName>
    <definedName name="es_1">[36]Base!$AJ1048576</definedName>
    <definedName name="esafr">#REF!</definedName>
    <definedName name="esrgwer" hidden="1">{#N/A,#N/A,FALSE,"SR1";#N/A,#N/A,FALSE,"SR2";#N/A,#N/A,FALSE,"SR3";#N/A,#N/A,FALSE,"SR4"}</definedName>
    <definedName name="esrgwer_1" hidden="1">{#N/A,#N/A,FALSE,"SR1";#N/A,#N/A,FALSE,"SR2";#N/A,#N/A,FALSE,"SR3";#N/A,#N/A,FALSE,"SR4"}</definedName>
    <definedName name="esrgwer_1_1" hidden="1">{#N/A,#N/A,FALSE,"SR1";#N/A,#N/A,FALSE,"SR2";#N/A,#N/A,FALSE,"SR3";#N/A,#N/A,FALSE,"SR4"}</definedName>
    <definedName name="esrgwer_1_2" hidden="1">{#N/A,#N/A,FALSE,"SR1";#N/A,#N/A,FALSE,"SR2";#N/A,#N/A,FALSE,"SR3";#N/A,#N/A,FALSE,"SR4"}</definedName>
    <definedName name="esrgwer_1_3" hidden="1">{#N/A,#N/A,FALSE,"SR1";#N/A,#N/A,FALSE,"SR2";#N/A,#N/A,FALSE,"SR3";#N/A,#N/A,FALSE,"SR4"}</definedName>
    <definedName name="esrgwer_1_4" hidden="1">{#N/A,#N/A,FALSE,"SR1";#N/A,#N/A,FALSE,"SR2";#N/A,#N/A,FALSE,"SR3";#N/A,#N/A,FALSE,"SR4"}</definedName>
    <definedName name="esrgwer_2" hidden="1">{#N/A,#N/A,FALSE,"SR1";#N/A,#N/A,FALSE,"SR2";#N/A,#N/A,FALSE,"SR3";#N/A,#N/A,FALSE,"SR4"}</definedName>
    <definedName name="esrgwer_3" hidden="1">{#N/A,#N/A,FALSE,"SR1";#N/A,#N/A,FALSE,"SR2";#N/A,#N/A,FALSE,"SR3";#N/A,#N/A,FALSE,"SR4"}</definedName>
    <definedName name="esrgwer_4" hidden="1">{#N/A,#N/A,FALSE,"SR1";#N/A,#N/A,FALSE,"SR2";#N/A,#N/A,FALSE,"SR3";#N/A,#N/A,FALSE,"SR4"}</definedName>
    <definedName name="est">#REF!</definedName>
    <definedName name="estacional">#REF!</definedName>
    <definedName name="etwete" hidden="1">{"Riqfin97",#N/A,FALSE,"Tran";"Riqfinpro",#N/A,FALSE,"Tran"}</definedName>
    <definedName name="etwete_1" hidden="1">{"Riqfin97",#N/A,FALSE,"Tran";"Riqfinpro",#N/A,FALSE,"Tran"}</definedName>
    <definedName name="etwete_1_1" hidden="1">{"Riqfin97",#N/A,FALSE,"Tran";"Riqfinpro",#N/A,FALSE,"Tran"}</definedName>
    <definedName name="etwete_1_2" hidden="1">{"Riqfin97",#N/A,FALSE,"Tran";"Riqfinpro",#N/A,FALSE,"Tran"}</definedName>
    <definedName name="etwete_1_3" hidden="1">{"Riqfin97",#N/A,FALSE,"Tran";"Riqfinpro",#N/A,FALSE,"Tran"}</definedName>
    <definedName name="etwete_1_4" hidden="1">{"Riqfin97",#N/A,FALSE,"Tran";"Riqfinpro",#N/A,FALSE,"Tran"}</definedName>
    <definedName name="etwete_2" hidden="1">{"Riqfin97",#N/A,FALSE,"Tran";"Riqfinpro",#N/A,FALSE,"Tran"}</definedName>
    <definedName name="etwete_3" hidden="1">{"Riqfin97",#N/A,FALSE,"Tran";"Riqfinpro",#N/A,FALSE,"Tran"}</definedName>
    <definedName name="etwete_4" hidden="1">{"Riqfin97",#N/A,FALSE,"Tran";"Riqfinpro",#N/A,FALSE,"Tran"}</definedName>
    <definedName name="ety">'[71]6'!$A$1</definedName>
    <definedName name="EU">[74]CIRRs!$C$62</definedName>
    <definedName name="EUR">[74]CIRRs!$C$87</definedName>
    <definedName name="europa" hidden="1">{"'RIN-INTRANET'!$A$1:$K$71"}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>#REF!</definedName>
    <definedName name="ExchRateUSD">[48]Info!$B$20:$F$46</definedName>
    <definedName name="exec1">#REF!</definedName>
    <definedName name="Exedente">#REF!</definedName>
    <definedName name="ExitWRS">[29]Main!$AB$25</definedName>
    <definedName name="Exportacion_Por_Importancia">[75]Macro1!$A$1</definedName>
    <definedName name="EXR_UPDATE">#REF!</definedName>
    <definedName name="EXTASS_A">#REF!</definedName>
    <definedName name="EXTASS_G97">#REF!</definedName>
    <definedName name="EXTASS_Q96">#REF!</definedName>
    <definedName name="Extra_Pay">#REF!</definedName>
    <definedName name="fadfadsf" hidden="1">{"Riqfin97",#N/A,FALSE,"Tran";"Riqfinpro",#N/A,FALSE,"Tran"}</definedName>
    <definedName name="fadfadsf_1" hidden="1">{"Riqfin97",#N/A,FALSE,"Tran";"Riqfinpro",#N/A,FALSE,"Tran"}</definedName>
    <definedName name="fadfadsf_1_1" hidden="1">{"Riqfin97",#N/A,FALSE,"Tran";"Riqfinpro",#N/A,FALSE,"Tran"}</definedName>
    <definedName name="fadfadsf_1_2" hidden="1">{"Riqfin97",#N/A,FALSE,"Tran";"Riqfinpro",#N/A,FALSE,"Tran"}</definedName>
    <definedName name="fadfadsf_1_3" hidden="1">{"Riqfin97",#N/A,FALSE,"Tran";"Riqfinpro",#N/A,FALSE,"Tran"}</definedName>
    <definedName name="fadfadsf_1_4" hidden="1">{"Riqfin97",#N/A,FALSE,"Tran";"Riqfinpro",#N/A,FALSE,"Tran"}</definedName>
    <definedName name="fadfadsf_2" hidden="1">{"Riqfin97",#N/A,FALSE,"Tran";"Riqfinpro",#N/A,FALSE,"Tran"}</definedName>
    <definedName name="fadfadsf_3" hidden="1">{"Riqfin97",#N/A,FALSE,"Tran";"Riqfinpro",#N/A,FALSE,"Tran"}</definedName>
    <definedName name="fadfadsf_4" hidden="1">{"Riqfin97",#N/A,FALSE,"Tran";"Riqfinpro",#N/A,FALSE,"Tran"}</definedName>
    <definedName name="fadfdfa" hidden="1">{"Tab1",#N/A,FALSE,"P";"Tab2",#N/A,FALSE,"P"}</definedName>
    <definedName name="fadfdfa_1" hidden="1">{"Tab1",#N/A,FALSE,"P";"Tab2",#N/A,FALSE,"P"}</definedName>
    <definedName name="fadfdfa_1_1" hidden="1">{"Tab1",#N/A,FALSE,"P";"Tab2",#N/A,FALSE,"P"}</definedName>
    <definedName name="fadfdfa_1_2" hidden="1">{"Tab1",#N/A,FALSE,"P";"Tab2",#N/A,FALSE,"P"}</definedName>
    <definedName name="fadfdfa_1_3" hidden="1">{"Tab1",#N/A,FALSE,"P";"Tab2",#N/A,FALSE,"P"}</definedName>
    <definedName name="fadfdfa_1_4" hidden="1">{"Tab1",#N/A,FALSE,"P";"Tab2",#N/A,FALSE,"P"}</definedName>
    <definedName name="fadfdfa_2" hidden="1">{"Tab1",#N/A,FALSE,"P";"Tab2",#N/A,FALSE,"P"}</definedName>
    <definedName name="fadfdfa_3" hidden="1">{"Tab1",#N/A,FALSE,"P";"Tab2",#N/A,FALSE,"P"}</definedName>
    <definedName name="fadfdfa_4" hidden="1">{"Tab1",#N/A,FALSE,"P";"Tab2",#N/A,FALSE,"P"}</definedName>
    <definedName name="fadfdfad" hidden="1">{"Riqfin97",#N/A,FALSE,"Tran";"Riqfinpro",#N/A,FALSE,"Tran"}</definedName>
    <definedName name="fadfdfad_1" hidden="1">{"Riqfin97",#N/A,FALSE,"Tran";"Riqfinpro",#N/A,FALSE,"Tran"}</definedName>
    <definedName name="fadfdfad_1_1" hidden="1">{"Riqfin97",#N/A,FALSE,"Tran";"Riqfinpro",#N/A,FALSE,"Tran"}</definedName>
    <definedName name="fadfdfad_1_2" hidden="1">{"Riqfin97",#N/A,FALSE,"Tran";"Riqfinpro",#N/A,FALSE,"Tran"}</definedName>
    <definedName name="fadfdfad_1_3" hidden="1">{"Riqfin97",#N/A,FALSE,"Tran";"Riqfinpro",#N/A,FALSE,"Tran"}</definedName>
    <definedName name="fadfdfad_1_4" hidden="1">{"Riqfin97",#N/A,FALSE,"Tran";"Riqfinpro",#N/A,FALSE,"Tran"}</definedName>
    <definedName name="fadfdfad_2" hidden="1">{"Riqfin97",#N/A,FALSE,"Tran";"Riqfinpro",#N/A,FALSE,"Tran"}</definedName>
    <definedName name="fadfdfad_3" hidden="1">{"Riqfin97",#N/A,FALSE,"Tran";"Riqfinpro",#N/A,FALSE,"Tran"}</definedName>
    <definedName name="fadfdfad_4" hidden="1">{"Riqfin97",#N/A,FALSE,"Tran";"Riqfinpro",#N/A,FALSE,"Tran"}</definedName>
    <definedName name="fasf" hidden="1">{"Tab1",#N/A,FALSE,"P";"Tab2",#N/A,FALSE,"P"}</definedName>
    <definedName name="fasf_1" hidden="1">{"Tab1",#N/A,FALSE,"P";"Tab2",#N/A,FALSE,"P"}</definedName>
    <definedName name="fasf_1_1" hidden="1">{"Tab1",#N/A,FALSE,"P";"Tab2",#N/A,FALSE,"P"}</definedName>
    <definedName name="fasf_1_2" hidden="1">{"Tab1",#N/A,FALSE,"P";"Tab2",#N/A,FALSE,"P"}</definedName>
    <definedName name="fasf_1_3" hidden="1">{"Tab1",#N/A,FALSE,"P";"Tab2",#N/A,FALSE,"P"}</definedName>
    <definedName name="fasf_1_4" hidden="1">{"Tab1",#N/A,FALSE,"P";"Tab2",#N/A,FALSE,"P"}</definedName>
    <definedName name="fasf_2" hidden="1">{"Tab1",#N/A,FALSE,"P";"Tab2",#N/A,FALSE,"P"}</definedName>
    <definedName name="fasf_3" hidden="1">{"Tab1",#N/A,FALSE,"P";"Tab2",#N/A,FALSE,"P"}</definedName>
    <definedName name="fasf_4" hidden="1">{"Tab1",#N/A,FALSE,"P";"Tab2",#N/A,FALSE,"P"}</definedName>
    <definedName name="fcfasdf" hidden="1">{"Tab1",#N/A,FALSE,"P";"Tab2",#N/A,FALSE,"P"}</definedName>
    <definedName name="fcfasdf_1" hidden="1">{"Tab1",#N/A,FALSE,"P";"Tab2",#N/A,FALSE,"P"}</definedName>
    <definedName name="fcfasdf_1_1" hidden="1">{"Tab1",#N/A,FALSE,"P";"Tab2",#N/A,FALSE,"P"}</definedName>
    <definedName name="fcfasdf_1_2" hidden="1">{"Tab1",#N/A,FALSE,"P";"Tab2",#N/A,FALSE,"P"}</definedName>
    <definedName name="fcfasdf_1_3" hidden="1">{"Tab1",#N/A,FALSE,"P";"Tab2",#N/A,FALSE,"P"}</definedName>
    <definedName name="fcfasdf_1_4" hidden="1">{"Tab1",#N/A,FALSE,"P";"Tab2",#N/A,FALSE,"P"}</definedName>
    <definedName name="fcfasdf_2" hidden="1">{"Tab1",#N/A,FALSE,"P";"Tab2",#N/A,FALSE,"P"}</definedName>
    <definedName name="fcfasdf_3" hidden="1">{"Tab1",#N/A,FALSE,"P";"Tab2",#N/A,FALSE,"P"}</definedName>
    <definedName name="fcfasdf_4" hidden="1">{"Tab1",#N/A,FALSE,"P";"Tab2",#N/A,FALSE,"P"}</definedName>
    <definedName name="fd">'[76]WEO Q-4'!$E$13:$AH$13</definedName>
    <definedName name="fdasfa" hidden="1">#REF!</definedName>
    <definedName name="fdsg">#REF!</definedName>
    <definedName name="FE">[36]Base!$AK1</definedName>
    <definedName name="feb">[24]Programa!#REF!</definedName>
    <definedName name="FEB_B7">[77]FEB!$A$282:$L$320</definedName>
    <definedName name="FEB_B8">[77]FEB!$A$321:$L$387</definedName>
    <definedName name="FEB_B9">[77]FEB!$A$388:$L$397</definedName>
    <definedName name="fecha">[24]Programa!#REF!</definedName>
    <definedName name="fecha1">#REF!</definedName>
    <definedName name="Fechacomponentes">OFFSET(#REF!,0,0,COUNT(#REF!))</definedName>
    <definedName name="fed" hidden="1">{"Riqfin97",#N/A,FALSE,"Tran";"Riqfinpro",#N/A,FALSE,"Tran"}</definedName>
    <definedName name="fed_1" hidden="1">{"Riqfin97",#N/A,FALSE,"Tran";"Riqfinpro",#N/A,FALSE,"Tran"}</definedName>
    <definedName name="fed_1_1" hidden="1">{"Riqfin97",#N/A,FALSE,"Tran";"Riqfinpro",#N/A,FALSE,"Tran"}</definedName>
    <definedName name="fed_1_2" hidden="1">{"Riqfin97",#N/A,FALSE,"Tran";"Riqfinpro",#N/A,FALSE,"Tran"}</definedName>
    <definedName name="fed_1_3" hidden="1">{"Riqfin97",#N/A,FALSE,"Tran";"Riqfinpro",#N/A,FALSE,"Tran"}</definedName>
    <definedName name="fed_1_4" hidden="1">{"Riqfin97",#N/A,FALSE,"Tran";"Riqfinpro",#N/A,FALSE,"Tran"}</definedName>
    <definedName name="fed_2" hidden="1">{"Riqfin97",#N/A,FALSE,"Tran";"Riqfinpro",#N/A,FALSE,"Tran"}</definedName>
    <definedName name="fed_3" hidden="1">{"Riqfin97",#N/A,FALSE,"Tran";"Riqfinpro",#N/A,FALSE,"Tran"}</definedName>
    <definedName name="fed_4" hidden="1">{"Riqfin97",#N/A,FALSE,"Tran";"Riqfinpro",#N/A,FALSE,"Tran"}</definedName>
    <definedName name="fer" hidden="1">{"Riqfin97",#N/A,FALSE,"Tran";"Riqfinpro",#N/A,FALSE,"Tran"}</definedName>
    <definedName name="fer_1" hidden="1">{"Riqfin97",#N/A,FALSE,"Tran";"Riqfinpro",#N/A,FALSE,"Tran"}</definedName>
    <definedName name="fer_1_1" hidden="1">{"Riqfin97",#N/A,FALSE,"Tran";"Riqfinpro",#N/A,FALSE,"Tran"}</definedName>
    <definedName name="fer_1_2" hidden="1">{"Riqfin97",#N/A,FALSE,"Tran";"Riqfinpro",#N/A,FALSE,"Tran"}</definedName>
    <definedName name="fer_1_3" hidden="1">{"Riqfin97",#N/A,FALSE,"Tran";"Riqfinpro",#N/A,FALSE,"Tran"}</definedName>
    <definedName name="fer_1_4" hidden="1">{"Riqfin97",#N/A,FALSE,"Tran";"Riqfinpro",#N/A,FALSE,"Tran"}</definedName>
    <definedName name="fer_2" hidden="1">{"Riqfin97",#N/A,FALSE,"Tran";"Riqfinpro",#N/A,FALSE,"Tran"}</definedName>
    <definedName name="fer_3" hidden="1">{"Riqfin97",#N/A,FALSE,"Tran";"Riqfinpro",#N/A,FALSE,"Tran"}</definedName>
    <definedName name="fer_4" hidden="1">{"Riqfin97",#N/A,FALSE,"Tran";"Riqfinpro",#N/A,FALSE,"Tran"}</definedName>
    <definedName name="ff" hidden="1">{"Tab1",#N/A,FALSE,"P";"Tab2",#N/A,FALSE,"P"}</definedName>
    <definedName name="ff_1" hidden="1">{"Tab1",#N/A,FALSE,"P";"Tab2",#N/A,FALSE,"P"}</definedName>
    <definedName name="ff_1_1" hidden="1">{"Tab1",#N/A,FALSE,"P";"Tab2",#N/A,FALSE,"P"}</definedName>
    <definedName name="ff_1_2" hidden="1">{"Tab1",#N/A,FALSE,"P";"Tab2",#N/A,FALSE,"P"}</definedName>
    <definedName name="ff_1_3" hidden="1">{"Tab1",#N/A,FALSE,"P";"Tab2",#N/A,FALSE,"P"}</definedName>
    <definedName name="ff_1_4" hidden="1">{"Tab1",#N/A,FALSE,"P";"Tab2",#N/A,FALSE,"P"}</definedName>
    <definedName name="ff_2" hidden="1">{"Tab1",#N/A,FALSE,"P";"Tab2",#N/A,FALSE,"P"}</definedName>
    <definedName name="ff_3" hidden="1">{"Tab1",#N/A,FALSE,"P";"Tab2",#N/A,FALSE,"P"}</definedName>
    <definedName name="ff_4" hidden="1">{"Tab1",#N/A,FALSE,"P";"Tab2",#N/A,FALSE,"P"}</definedName>
    <definedName name="fff" hidden="1">{"Tab1",#N/A,FALSE,"P";"Tab2",#N/A,FALSE,"P"}</definedName>
    <definedName name="fff_1" hidden="1">{"Tab1",#N/A,FALSE,"P";"Tab2",#N/A,FALSE,"P"}</definedName>
    <definedName name="fff_1_1" hidden="1">{"Tab1",#N/A,FALSE,"P";"Tab2",#N/A,FALSE,"P"}</definedName>
    <definedName name="fff_1_2" hidden="1">{"Tab1",#N/A,FALSE,"P";"Tab2",#N/A,FALSE,"P"}</definedName>
    <definedName name="fff_1_3" hidden="1">{"Tab1",#N/A,FALSE,"P";"Tab2",#N/A,FALSE,"P"}</definedName>
    <definedName name="fff_1_4" hidden="1">{"Tab1",#N/A,FALSE,"P";"Tab2",#N/A,FALSE,"P"}</definedName>
    <definedName name="fff_2" hidden="1">{"Tab1",#N/A,FALSE,"P";"Tab2",#N/A,FALSE,"P"}</definedName>
    <definedName name="fff_3" hidden="1">{"Tab1",#N/A,FALSE,"P";"Tab2",#N/A,FALSE,"P"}</definedName>
    <definedName name="fff_4" hidden="1">{"Tab1",#N/A,FALSE,"P";"Tab2",#N/A,FALSE,"P"}</definedName>
    <definedName name="fffa" hidden="1">{"'brecha'!$A$1:$J$68","'grafica'!$A$83:$M$94"}</definedName>
    <definedName name="fffa_1" hidden="1">{"'brecha'!$A$1:$J$68","'grafica'!$A$83:$M$94"}</definedName>
    <definedName name="fffa_1_1" hidden="1">{"'brecha'!$A$1:$J$68","'grafica'!$A$83:$M$94"}</definedName>
    <definedName name="fffa_1_2" hidden="1">{"'brecha'!$A$1:$J$68","'grafica'!$A$83:$M$94"}</definedName>
    <definedName name="fffa_1_3" hidden="1">{"'brecha'!$A$1:$J$68","'grafica'!$A$83:$M$94"}</definedName>
    <definedName name="fffa_1_4" hidden="1">{"'brecha'!$A$1:$J$68","'grafica'!$A$83:$M$94"}</definedName>
    <definedName name="fffa_2" hidden="1">{"'brecha'!$A$1:$J$68","'grafica'!$A$83:$M$94"}</definedName>
    <definedName name="fffa_3" hidden="1">{"'brecha'!$A$1:$J$68","'grafica'!$A$83:$M$94"}</definedName>
    <definedName name="fffa_4" hidden="1">{"'brecha'!$A$1:$J$68","'grafica'!$A$83:$M$94"}</definedName>
    <definedName name="FFFF" hidden="1">[78]CUADRO1!$A$264:$A$269</definedName>
    <definedName name="ffffff" hidden="1">{"Tab1",#N/A,FALSE,"P";"Tab2",#N/A,FALSE,"P"}</definedName>
    <definedName name="ffffff_1" hidden="1">{"Tab1",#N/A,FALSE,"P";"Tab2",#N/A,FALSE,"P"}</definedName>
    <definedName name="ffffff_1_1" hidden="1">{"Tab1",#N/A,FALSE,"P";"Tab2",#N/A,FALSE,"P"}</definedName>
    <definedName name="ffffff_1_2" hidden="1">{"Tab1",#N/A,FALSE,"P";"Tab2",#N/A,FALSE,"P"}</definedName>
    <definedName name="ffffff_1_3" hidden="1">{"Tab1",#N/A,FALSE,"P";"Tab2",#N/A,FALSE,"P"}</definedName>
    <definedName name="ffffff_1_4" hidden="1">{"Tab1",#N/A,FALSE,"P";"Tab2",#N/A,FALSE,"P"}</definedName>
    <definedName name="ffffff_2" hidden="1">{"Tab1",#N/A,FALSE,"P";"Tab2",#N/A,FALSE,"P"}</definedName>
    <definedName name="ffffff_3" hidden="1">{"Tab1",#N/A,FALSE,"P";"Tab2",#N/A,FALSE,"P"}</definedName>
    <definedName name="ffffff_4" hidden="1">{"Tab1",#N/A,FALSE,"P";"Tab2",#N/A,FALSE,"P"}</definedName>
    <definedName name="fffffff" hidden="1">{"Minpmon",#N/A,FALSE,"Monthinput"}</definedName>
    <definedName name="fffffff_1" hidden="1">{"Minpmon",#N/A,FALSE,"Monthinput"}</definedName>
    <definedName name="fffffff_1_1" hidden="1">{"Minpmon",#N/A,FALSE,"Monthinput"}</definedName>
    <definedName name="fffffff_1_2" hidden="1">{"Minpmon",#N/A,FALSE,"Monthinput"}</definedName>
    <definedName name="fffffff_1_3" hidden="1">{"Minpmon",#N/A,FALSE,"Monthinput"}</definedName>
    <definedName name="fffffff_1_4" hidden="1">{"Minpmon",#N/A,FALSE,"Monthinput"}</definedName>
    <definedName name="fffffff_2" hidden="1">{"Minpmon",#N/A,FALSE,"Monthinput"}</definedName>
    <definedName name="fffffff_3" hidden="1">{"Minpmon",#N/A,FALSE,"Monthinput"}</definedName>
    <definedName name="fffffff_4" hidden="1">{"Minpmon",#N/A,FALSE,"Monthinput"}</definedName>
    <definedName name="ffffffffffffff" hidden="1">{"Riqfin97",#N/A,FALSE,"Tran";"Riqfinpro",#N/A,FALSE,"Tran"}</definedName>
    <definedName name="ffffffffffffff_1" hidden="1">{"Riqfin97",#N/A,FALSE,"Tran";"Riqfinpro",#N/A,FALSE,"Tran"}</definedName>
    <definedName name="ffffffffffffff_1_1" hidden="1">{"Riqfin97",#N/A,FALSE,"Tran";"Riqfinpro",#N/A,FALSE,"Tran"}</definedName>
    <definedName name="ffffffffffffff_1_2" hidden="1">{"Riqfin97",#N/A,FALSE,"Tran";"Riqfinpro",#N/A,FALSE,"Tran"}</definedName>
    <definedName name="ffffffffffffff_1_3" hidden="1">{"Riqfin97",#N/A,FALSE,"Tran";"Riqfinpro",#N/A,FALSE,"Tran"}</definedName>
    <definedName name="ffffffffffffff_1_4" hidden="1">{"Riqfin97",#N/A,FALSE,"Tran";"Riqfinpro",#N/A,FALSE,"Tran"}</definedName>
    <definedName name="ffffffffffffff_2" hidden="1">{"Riqfin97",#N/A,FALSE,"Tran";"Riqfinpro",#N/A,FALSE,"Tran"}</definedName>
    <definedName name="ffffffffffffff_3" hidden="1">{"Riqfin97",#N/A,FALSE,"Tran";"Riqfinpro",#N/A,FALSE,"Tran"}</definedName>
    <definedName name="ffffffffffffff_4" hidden="1">{"Riqfin97",#N/A,FALSE,"Tran";"Riqfinpro",#N/A,FALSE,"Tran"}</definedName>
    <definedName name="ffggg" hidden="1">{"Tab1",#N/A,FALSE,"P";"Tab2",#N/A,FALSE,"P"}</definedName>
    <definedName name="FFNN">#REF!</definedName>
    <definedName name="fg">'[71]19'!$A$1</definedName>
    <definedName name="fgd">#REF!</definedName>
    <definedName name="fgf" hidden="1">{"Riqfin97",#N/A,FALSE,"Tran";"Riqfinpro",#N/A,FALSE,"Tran"}</definedName>
    <definedName name="fgf_1" hidden="1">{"Riqfin97",#N/A,FALSE,"Tran";"Riqfinpro",#N/A,FALSE,"Tran"}</definedName>
    <definedName name="fgf_1_1" hidden="1">{"Riqfin97",#N/A,FALSE,"Tran";"Riqfinpro",#N/A,FALSE,"Tran"}</definedName>
    <definedName name="fgf_1_2" hidden="1">{"Riqfin97",#N/A,FALSE,"Tran";"Riqfinpro",#N/A,FALSE,"Tran"}</definedName>
    <definedName name="fgf_1_3" hidden="1">{"Riqfin97",#N/A,FALSE,"Tran";"Riqfinpro",#N/A,FALSE,"Tran"}</definedName>
    <definedName name="fgf_1_4" hidden="1">{"Riqfin97",#N/A,FALSE,"Tran";"Riqfinpro",#N/A,FALSE,"Tran"}</definedName>
    <definedName name="fgf_2" hidden="1">{"Riqfin97",#N/A,FALSE,"Tran";"Riqfinpro",#N/A,FALSE,"Tran"}</definedName>
    <definedName name="fgf_3" hidden="1">{"Riqfin97",#N/A,FALSE,"Tran";"Riqfinpro",#N/A,FALSE,"Tran"}</definedName>
    <definedName name="fgf_4" hidden="1">{"Riqfin97",#N/A,FALSE,"Tran";"Riqfinpro",#N/A,FALSE,"Tran"}</definedName>
    <definedName name="fig3a">#REF!</definedName>
    <definedName name="fin">#REF!</definedName>
    <definedName name="finan">#REF!</definedName>
    <definedName name="finan1">#REF!</definedName>
    <definedName name="finan3_D">#REF!</definedName>
    <definedName name="Financing" hidden="1">{"Tab1",#N/A,FALSE,"P";"Tab2",#N/A,FALSE,"P"}</definedName>
    <definedName name="Financing_1" hidden="1">{"Tab1",#N/A,FALSE,"P";"Tab2",#N/A,FALSE,"P"}</definedName>
    <definedName name="Financing_1_1" hidden="1">{"Tab1",#N/A,FALSE,"P";"Tab2",#N/A,FALSE,"P"}</definedName>
    <definedName name="Financing_1_2" hidden="1">{"Tab1",#N/A,FALSE,"P";"Tab2",#N/A,FALSE,"P"}</definedName>
    <definedName name="Financing_1_3" hidden="1">{"Tab1",#N/A,FALSE,"P";"Tab2",#N/A,FALSE,"P"}</definedName>
    <definedName name="Financing_1_4" hidden="1">{"Tab1",#N/A,FALSE,"P";"Tab2",#N/A,FALSE,"P"}</definedName>
    <definedName name="Financing_2" hidden="1">{"Tab1",#N/A,FALSE,"P";"Tab2",#N/A,FALSE,"P"}</definedName>
    <definedName name="Financing_3" hidden="1">{"Tab1",#N/A,FALSE,"P";"Tab2",#N/A,FALSE,"P"}</definedName>
    <definedName name="Financing_4" hidden="1">{"Tab1",#N/A,FALSE,"P";"Tab2",#N/A,FALSE,"P"}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hidden="1">{"mt1",#N/A,FALSE,"Debt";"mt2",#N/A,FALSE,"Debt";"mt3",#N/A,FALSE,"Debt";"mt4",#N/A,FALSE,"Debt";"mt5",#N/A,FALSE,"Debt";"mt6",#N/A,FALSE,"Debt";"mt7",#N/A,FALSE,"Debt"}</definedName>
    <definedName name="FISC">#REF!</definedName>
    <definedName name="FISINP">[46]fiscal!$B$6:$M$45</definedName>
    <definedName name="FISUM">#REF!</definedName>
    <definedName name="FJHDSAFJKHDSA" localSheetId="11">Scheduled_Payment+Extra_Payment</definedName>
    <definedName name="FJHDSAFJKHDSA" localSheetId="13">Scheduled_Payment+Extra_Payment</definedName>
    <definedName name="FJHDSAFJKHDSA" localSheetId="14">Scheduled_Payment+Extra_Payment</definedName>
    <definedName name="FJHDSAFJKHDSA" localSheetId="16">Scheduled_Payment+Extra_Payment</definedName>
    <definedName name="FJHDSAFJKHDSA" localSheetId="3">Scheduled_Payment+Extra_Payment</definedName>
    <definedName name="FJHDSAFJKHDSA" localSheetId="4">Scheduled_Payment+Extra_Payment</definedName>
    <definedName name="FJHDSAFJKHDSA" localSheetId="5">Scheduled_Payment+Extra_Payment</definedName>
    <definedName name="FJHDSAFJKHDSA" localSheetId="6">Scheduled_Payment+Extra_Payment</definedName>
    <definedName name="FJHDSAFJKHDSA" localSheetId="7">Scheduled_Payment+Extra_Payment</definedName>
    <definedName name="FJHDSAFJKHDSA" localSheetId="9">Scheduled_Payment+Extra_Payment</definedName>
    <definedName name="FJHDSAFJKHDSA">Scheduled_Payment+Extra_Payment</definedName>
    <definedName name="FLOPEC">#REF!</definedName>
    <definedName name="FLOWS">#REF!</definedName>
    <definedName name="fluct">#REF!</definedName>
    <definedName name="FLUJO">'[79]Base de Datos Proyecciones'!$A$2:$H$2</definedName>
    <definedName name="flujo1">[30]FMI!$A$4:$CM$42</definedName>
    <definedName name="flujo2">[30]FMI!$A$44:$CM$80</definedName>
    <definedName name="FLUJO3">[30]FMI!$A$86:$CM$117</definedName>
    <definedName name="FLUJOS">[30]FMI!$A$5:$BV$77</definedName>
    <definedName name="FLUJOS_RECURSOS">#REF!</definedName>
    <definedName name="FNI">#REF!</definedName>
    <definedName name="FO">[36]Base!$AL1</definedName>
    <definedName name="FODESEC">#REF!</definedName>
    <definedName name="FONDO_REINTEGRABLE">[80]INFOP!$C$6</definedName>
    <definedName name="formato">#REF!</definedName>
    <definedName name="FRAMENO">#REF!</definedName>
    <definedName name="FRAMEYES">#REF!</definedName>
    <definedName name="fre" hidden="1">{"Tab1",#N/A,FALSE,"P";"Tab2",#N/A,FALSE,"P"}</definedName>
    <definedName name="fre_1" hidden="1">{"Tab1",#N/A,FALSE,"P";"Tab2",#N/A,FALSE,"P"}</definedName>
    <definedName name="fre_1_1" hidden="1">{"Tab1",#N/A,FALSE,"P";"Tab2",#N/A,FALSE,"P"}</definedName>
    <definedName name="fre_1_2" hidden="1">{"Tab1",#N/A,FALSE,"P";"Tab2",#N/A,FALSE,"P"}</definedName>
    <definedName name="fre_1_3" hidden="1">{"Tab1",#N/A,FALSE,"P";"Tab2",#N/A,FALSE,"P"}</definedName>
    <definedName name="fre_1_4" hidden="1">{"Tab1",#N/A,FALSE,"P";"Tab2",#N/A,FALSE,"P"}</definedName>
    <definedName name="fre_2" hidden="1">{"Tab1",#N/A,FALSE,"P";"Tab2",#N/A,FALSE,"P"}</definedName>
    <definedName name="fre_3" hidden="1">{"Tab1",#N/A,FALSE,"P";"Tab2",#N/A,FALSE,"P"}</definedName>
    <definedName name="fre_4" hidden="1">{"Tab1",#N/A,FALSE,"P";"Tab2",#N/A,FALSE,"P"}</definedName>
    <definedName name="FSA" localSheetId="11">Scheduled_Payment+Extra_Payment</definedName>
    <definedName name="FSA" localSheetId="13">Scheduled_Payment+Extra_Payment</definedName>
    <definedName name="FSA" localSheetId="14">Scheduled_Payment+Extra_Payment</definedName>
    <definedName name="FSA" localSheetId="16">Scheduled_Payment+Extra_Payment</definedName>
    <definedName name="FSA" localSheetId="3">Scheduled_Payment+Extra_Payment</definedName>
    <definedName name="FSA" localSheetId="4">Scheduled_Payment+Extra_Payment</definedName>
    <definedName name="FSA" localSheetId="5">Scheduled_Payment+Extra_Payment</definedName>
    <definedName name="FSA" localSheetId="6">Scheduled_Payment+Extra_Payment</definedName>
    <definedName name="FSA" localSheetId="7">Scheduled_Payment+Extra_Payment</definedName>
    <definedName name="FSA" localSheetId="9">Scheduled_Payment+Extra_Payment</definedName>
    <definedName name="FSA">Scheduled_Payment+Extra_Payment</definedName>
    <definedName name="fsdf" hidden="1">{#N/A,#N/A,FALSE,"SR1";#N/A,#N/A,FALSE,"SR2";#N/A,#N/A,FALSE,"SR3";#N/A,#N/A,FALSE,"SR4"}</definedName>
    <definedName name="fsdf_1" hidden="1">{#N/A,#N/A,FALSE,"SR1";#N/A,#N/A,FALSE,"SR2";#N/A,#N/A,FALSE,"SR3";#N/A,#N/A,FALSE,"SR4"}</definedName>
    <definedName name="fsdf_1_1" hidden="1">{#N/A,#N/A,FALSE,"SR1";#N/A,#N/A,FALSE,"SR2";#N/A,#N/A,FALSE,"SR3";#N/A,#N/A,FALSE,"SR4"}</definedName>
    <definedName name="fsdf_1_2" hidden="1">{#N/A,#N/A,FALSE,"SR1";#N/A,#N/A,FALSE,"SR2";#N/A,#N/A,FALSE,"SR3";#N/A,#N/A,FALSE,"SR4"}</definedName>
    <definedName name="fsdf_1_3" hidden="1">{#N/A,#N/A,FALSE,"SR1";#N/A,#N/A,FALSE,"SR2";#N/A,#N/A,FALSE,"SR3";#N/A,#N/A,FALSE,"SR4"}</definedName>
    <definedName name="fsdf_1_4" hidden="1">{#N/A,#N/A,FALSE,"SR1";#N/A,#N/A,FALSE,"SR2";#N/A,#N/A,FALSE,"SR3";#N/A,#N/A,FALSE,"SR4"}</definedName>
    <definedName name="fsdf_2" hidden="1">{#N/A,#N/A,FALSE,"SR1";#N/A,#N/A,FALSE,"SR2";#N/A,#N/A,FALSE,"SR3";#N/A,#N/A,FALSE,"SR4"}</definedName>
    <definedName name="fsdf_3" hidden="1">{#N/A,#N/A,FALSE,"SR1";#N/A,#N/A,FALSE,"SR2";#N/A,#N/A,FALSE,"SR3";#N/A,#N/A,FALSE,"SR4"}</definedName>
    <definedName name="fsdf_4" hidden="1">{#N/A,#N/A,FALSE,"SR1";#N/A,#N/A,FALSE,"SR2";#N/A,#N/A,FALSE,"SR3";#N/A,#N/A,FALSE,"SR4"}</definedName>
    <definedName name="fsdfg">#REF!</definedName>
    <definedName name="fsgsgfs">#REF!</definedName>
    <definedName name="fsgwereert" hidden="1">{"Tab1",#N/A,FALSE,"P";"Tab2",#N/A,FALSE,"P"}</definedName>
    <definedName name="fsgwereert_1" hidden="1">{"Tab1",#N/A,FALSE,"P";"Tab2",#N/A,FALSE,"P"}</definedName>
    <definedName name="fsgwereert_1_1" hidden="1">{"Tab1",#N/A,FALSE,"P";"Tab2",#N/A,FALSE,"P"}</definedName>
    <definedName name="fsgwereert_1_2" hidden="1">{"Tab1",#N/A,FALSE,"P";"Tab2",#N/A,FALSE,"P"}</definedName>
    <definedName name="fsgwereert_1_3" hidden="1">{"Tab1",#N/A,FALSE,"P";"Tab2",#N/A,FALSE,"P"}</definedName>
    <definedName name="fsgwereert_1_4" hidden="1">{"Tab1",#N/A,FALSE,"P";"Tab2",#N/A,FALSE,"P"}</definedName>
    <definedName name="fsgwereert_2" hidden="1">{"Tab1",#N/A,FALSE,"P";"Tab2",#N/A,FALSE,"P"}</definedName>
    <definedName name="fsgwereert_3" hidden="1">{"Tab1",#N/A,FALSE,"P";"Tab2",#N/A,FALSE,"P"}</definedName>
    <definedName name="fsgwereert_4" hidden="1">{"Tab1",#N/A,FALSE,"P";"Tab2",#N/A,FALSE,"P"}</definedName>
    <definedName name="ftaref">#REF!</definedName>
    <definedName name="ftconf">#REF!</definedName>
    <definedName name="ftima">#REF!</definedName>
    <definedName name="ftimaf">#REF!</definedName>
    <definedName name="ftr" hidden="1">{"Riqfin97",#N/A,FALSE,"Tran";"Riqfinpro",#N/A,FALSE,"Tran"}</definedName>
    <definedName name="ftr_1" hidden="1">{"Riqfin97",#N/A,FALSE,"Tran";"Riqfinpro",#N/A,FALSE,"Tran"}</definedName>
    <definedName name="ftr_1_1" hidden="1">{"Riqfin97",#N/A,FALSE,"Tran";"Riqfinpro",#N/A,FALSE,"Tran"}</definedName>
    <definedName name="ftr_1_2" hidden="1">{"Riqfin97",#N/A,FALSE,"Tran";"Riqfinpro",#N/A,FALSE,"Tran"}</definedName>
    <definedName name="ftr_1_3" hidden="1">{"Riqfin97",#N/A,FALSE,"Tran";"Riqfinpro",#N/A,FALSE,"Tran"}</definedName>
    <definedName name="ftr_1_4" hidden="1">{"Riqfin97",#N/A,FALSE,"Tran";"Riqfinpro",#N/A,FALSE,"Tran"}</definedName>
    <definedName name="ftr_2" hidden="1">{"Riqfin97",#N/A,FALSE,"Tran";"Riqfinpro",#N/A,FALSE,"Tran"}</definedName>
    <definedName name="ftr_3" hidden="1">{"Riqfin97",#N/A,FALSE,"Tran";"Riqfinpro",#N/A,FALSE,"Tran"}</definedName>
    <definedName name="ftr_4" hidden="1">{"Riqfin97",#N/A,FALSE,"Tran";"Riqfinpro",#N/A,FALSE,"Tran"}</definedName>
    <definedName name="fty" hidden="1">{"Riqfin97",#N/A,FALSE,"Tran";"Riqfinpro",#N/A,FALSE,"Tran"}</definedName>
    <definedName name="fty_1" hidden="1">{"Riqfin97",#N/A,FALSE,"Tran";"Riqfinpro",#N/A,FALSE,"Tran"}</definedName>
    <definedName name="fty_1_1" hidden="1">{"Riqfin97",#N/A,FALSE,"Tran";"Riqfinpro",#N/A,FALSE,"Tran"}</definedName>
    <definedName name="fty_1_2" hidden="1">{"Riqfin97",#N/A,FALSE,"Tran";"Riqfinpro",#N/A,FALSE,"Tran"}</definedName>
    <definedName name="fty_1_3" hidden="1">{"Riqfin97",#N/A,FALSE,"Tran";"Riqfinpro",#N/A,FALSE,"Tran"}</definedName>
    <definedName name="fty_1_4" hidden="1">{"Riqfin97",#N/A,FALSE,"Tran";"Riqfinpro",#N/A,FALSE,"Tran"}</definedName>
    <definedName name="fty_2" hidden="1">{"Riqfin97",#N/A,FALSE,"Tran";"Riqfinpro",#N/A,FALSE,"Tran"}</definedName>
    <definedName name="fty_3" hidden="1">{"Riqfin97",#N/A,FALSE,"Tran";"Riqfinpro",#N/A,FALSE,"Tran"}</definedName>
    <definedName name="fty_4" hidden="1">{"Riqfin97",#N/A,FALSE,"Tran";"Riqfinpro",#N/A,FALSE,"Tran"}</definedName>
    <definedName name="FUENTE">#REF!</definedName>
    <definedName name="Full_Print">#REF!</definedName>
    <definedName name="G">[36]Base!$AM1</definedName>
    <definedName name="G.C._1ERCUA">#REF!</definedName>
    <definedName name="G.C._2DOCUA">#REF!</definedName>
    <definedName name="G.C._3ERCUA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STOCORD">'[12]PIB corr'!#REF!</definedName>
    <definedName name="GASTORO">'[12]PIB corr'!#REF!</definedName>
    <definedName name="GATO">#REF!</definedName>
    <definedName name="gbnj" hidden="1">{"Tab1",#N/A,FALSE,"P";"Tab2",#N/A,FALSE,"P"}</definedName>
    <definedName name="GCB_NGDP">#N/A</definedName>
    <definedName name="GCENL">[81]WEO!#REF!</definedName>
    <definedName name="GCRG">[81]WEO!#REF!</definedName>
    <definedName name="gd" hidden="1">{"'RIN-INTRANET'!$A$1:$K$71"}</definedName>
    <definedName name="GDPDEFL">[82]NA!#REF!</definedName>
    <definedName name="GDPOR">[82]NA!#REF!</definedName>
    <definedName name="GDPOR_">[82]NA!#REF!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dr" localSheetId="1">'[41]Debt 2009'!#REF!</definedName>
    <definedName name="gedr">'[41]Debt 2009'!#REF!</definedName>
    <definedName name="gfd" hidden="1">{"mt1",#N/A,FALSE,"Debt";"mt2",#N/A,FALSE,"Debt";"mt3",#N/A,FALSE,"Debt";"mt4",#N/A,FALSE,"Debt";"mt5",#N/A,FALSE,"Debt";"mt6",#N/A,FALSE,"Debt";"mt7",#N/A,FALSE,"Debt"}</definedName>
    <definedName name="gffd" hidden="1">{"Riqfin97",#N/A,FALSE,"Tran";"Riqfinpro",#N/A,FALSE,"Tran"}</definedName>
    <definedName name="gffgfj" hidden="1">{"'RIN-INTRANET'!$A$1:$K$71"}</definedName>
    <definedName name="gffgfj_1" hidden="1">{"'RIN-INTRANET'!$A$1:$K$71"}</definedName>
    <definedName name="gffgfj_1_1" hidden="1">{"'RIN-INTRANET'!$A$1:$K$71"}</definedName>
    <definedName name="gffgfj_1_1_1" hidden="1">{"'RIN-INTRANET'!$A$1:$K$71"}</definedName>
    <definedName name="gffgfj_1_1_2" hidden="1">{"'RIN-INTRANET'!$A$1:$K$71"}</definedName>
    <definedName name="gffgfj_1_1_3" hidden="1">{"'RIN-INTRANET'!$A$1:$K$71"}</definedName>
    <definedName name="gffgfj_1_1_4" hidden="1">{"'RIN-INTRANET'!$A$1:$K$71"}</definedName>
    <definedName name="gffgfj_1_2" hidden="1">{"'RIN-INTRANET'!$A$1:$K$71"}</definedName>
    <definedName name="gffgfj_1_2_1" hidden="1">{"'RIN-INTRANET'!$A$1:$K$71"}</definedName>
    <definedName name="gffgfj_1_2_2" hidden="1">{"'RIN-INTRANET'!$A$1:$K$71"}</definedName>
    <definedName name="gffgfj_1_2_3" hidden="1">{"'RIN-INTRANET'!$A$1:$K$71"}</definedName>
    <definedName name="gffgfj_1_3" hidden="1">{"'RIN-INTRANET'!$A$1:$K$71"}</definedName>
    <definedName name="gffgfj_1_4" hidden="1">{"'RIN-INTRANET'!$A$1:$K$71"}</definedName>
    <definedName name="gffgfj_1_5" hidden="1">{"'RIN-INTRANET'!$A$1:$K$71"}</definedName>
    <definedName name="gffgfj_2" hidden="1">{"'RIN-INTRANET'!$A$1:$K$71"}</definedName>
    <definedName name="gffgfj_2_1" hidden="1">{"'RIN-INTRANET'!$A$1:$K$71"}</definedName>
    <definedName name="gffgfj_2_2" hidden="1">{"'RIN-INTRANET'!$A$1:$K$71"}</definedName>
    <definedName name="gffgfj_2_3" hidden="1">{"'RIN-INTRANET'!$A$1:$K$71"}</definedName>
    <definedName name="gffgfj_2_4" hidden="1">{"'RIN-INTRANET'!$A$1:$K$71"}</definedName>
    <definedName name="gffgfj_3" hidden="1">{"'RIN-INTRANET'!$A$1:$K$71"}</definedName>
    <definedName name="gffgfj_4" hidden="1">{"'RIN-INTRANET'!$A$1:$K$71"}</definedName>
    <definedName name="gffgfj_5" hidden="1">{"'RIN-INTRANET'!$A$1:$K$71"}</definedName>
    <definedName name="GG96_" localSheetId="1">'[6]prog-2003'!#REF!</definedName>
    <definedName name="GG96_">'[7]prog-2003'!#REF!</definedName>
    <definedName name="GG97_" localSheetId="1">'[6]prog-2003'!#REF!</definedName>
    <definedName name="GG97_">'[7]prog-2003'!#REF!</definedName>
    <definedName name="GGANUAL" localSheetId="1">'[6]prog-2003'!#REF!</definedName>
    <definedName name="GGANUAL">'[7]prog-2003'!#REF!</definedName>
    <definedName name="GGANUALPIB" localSheetId="1">'[6]prog-2003'!#REF!</definedName>
    <definedName name="GGANUALPIB">'[7]prog-2003'!#REF!</definedName>
    <definedName name="GGB_NGDP">#N/A</definedName>
    <definedName name="GGCONS">#REF!</definedName>
    <definedName name="GGENL">[81]WEO!#REF!</definedName>
    <definedName name="ggfsgf" hidden="1">{"Riqfin97",#N/A,FALSE,"Tran";"Riqfinpro",#N/A,FALSE,"Tran"}</definedName>
    <definedName name="ggfsgf_1" hidden="1">{"Riqfin97",#N/A,FALSE,"Tran";"Riqfinpro",#N/A,FALSE,"Tran"}</definedName>
    <definedName name="ggfsgf_1_1" hidden="1">{"Riqfin97",#N/A,FALSE,"Tran";"Riqfinpro",#N/A,FALSE,"Tran"}</definedName>
    <definedName name="ggfsgf_1_2" hidden="1">{"Riqfin97",#N/A,FALSE,"Tran";"Riqfinpro",#N/A,FALSE,"Tran"}</definedName>
    <definedName name="ggfsgf_1_3" hidden="1">{"Riqfin97",#N/A,FALSE,"Tran";"Riqfinpro",#N/A,FALSE,"Tran"}</definedName>
    <definedName name="ggfsgf_1_4" hidden="1">{"Riqfin97",#N/A,FALSE,"Tran";"Riqfinpro",#N/A,FALSE,"Tran"}</definedName>
    <definedName name="ggfsgf_2" hidden="1">{"Riqfin97",#N/A,FALSE,"Tran";"Riqfinpro",#N/A,FALSE,"Tran"}</definedName>
    <definedName name="ggfsgf_3" hidden="1">{"Riqfin97",#N/A,FALSE,"Tran";"Riqfinpro",#N/A,FALSE,"Tran"}</definedName>
    <definedName name="ggfsgf_4" hidden="1">{"Riqfin97",#N/A,FALSE,"Tran";"Riqfinpro",#N/A,FALSE,"Tran"}</definedName>
    <definedName name="ggg" hidden="1">{"Riqfin97",#N/A,FALSE,"Tran";"Riqfinpro",#N/A,FALSE,"Tran"}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hidden="1">{"Riqfin97",#N/A,FALSE,"Tran";"Riqfinpro",#N/A,FALSE,"Tran"}</definedName>
    <definedName name="ggg_1_1" hidden="1">{"Riqfin97",#N/A,FALSE,"Tran";"Riqfinpro",#N/A,FALSE,"Tran"}</definedName>
    <definedName name="ggg_1_2" hidden="1">{"Riqfin97",#N/A,FALSE,"Tran";"Riqfinpro",#N/A,FALSE,"Tran"}</definedName>
    <definedName name="ggg_1_3" hidden="1">{"Riqfin97",#N/A,FALSE,"Tran";"Riqfinpro",#N/A,FALSE,"Tran"}</definedName>
    <definedName name="ggg_1_4" hidden="1">{"Riqfin97",#N/A,FALSE,"Tran";"Riqfinpro",#N/A,FALSE,"Tran"}</definedName>
    <definedName name="ggg_2" hidden="1">{"Riqfin97",#N/A,FALSE,"Tran";"Riqfinpro",#N/A,FALSE,"Tran"}</definedName>
    <definedName name="ggg_3" hidden="1">{"Riqfin97",#N/A,FALSE,"Tran";"Riqfinpro",#N/A,FALSE,"Tran"}</definedName>
    <definedName name="ggg_4" hidden="1">{"Riqfin97",#N/A,FALSE,"Tran";"Riqfinpro",#N/A,FALSE,"Tran"}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hidden="1">'[83]J(Priv.Cap)'!#REF!</definedName>
    <definedName name="gggggggg" hidden="1">{"Tab1",#N/A,FALSE,"P";"Tab2",#N/A,FALSE,"P"}</definedName>
    <definedName name="gghh">#N/A</definedName>
    <definedName name="GGRG">[81]WEO!#REF!</definedName>
    <definedName name="GHG">#N/A</definedName>
    <definedName name="ghs">'[42]Prog-Ejec'!$G$229</definedName>
    <definedName name="ght" hidden="1">{"Tab1",#N/A,FALSE,"P";"Tab2",#N/A,FALSE,"P"}</definedName>
    <definedName name="ght_1" hidden="1">{"Tab1",#N/A,FALSE,"P";"Tab2",#N/A,FALSE,"P"}</definedName>
    <definedName name="ght_1_1" hidden="1">{"Tab1",#N/A,FALSE,"P";"Tab2",#N/A,FALSE,"P"}</definedName>
    <definedName name="ght_1_2" hidden="1">{"Tab1",#N/A,FALSE,"P";"Tab2",#N/A,FALSE,"P"}</definedName>
    <definedName name="ght_1_3" hidden="1">{"Tab1",#N/A,FALSE,"P";"Tab2",#N/A,FALSE,"P"}</definedName>
    <definedName name="ght_1_4" hidden="1">{"Tab1",#N/A,FALSE,"P";"Tab2",#N/A,FALSE,"P"}</definedName>
    <definedName name="ght_2" hidden="1">{"Tab1",#N/A,FALSE,"P";"Tab2",#N/A,FALSE,"P"}</definedName>
    <definedName name="ght_3" hidden="1">{"Tab1",#N/A,FALSE,"P";"Tab2",#N/A,FALSE,"P"}</definedName>
    <definedName name="ght_4" hidden="1">{"Tab1",#N/A,FALSE,"P";"Tab2",#N/A,FALSE,"P"}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">'[42]Prog-Ejec'!$A$9:$D$33</definedName>
    <definedName name="GL_Z">#REF!</definedName>
    <definedName name="GOBIERNO1">#REF!</definedName>
    <definedName name="GOBIERNO2">#REF!</definedName>
    <definedName name="GOESC96">#REF!</definedName>
    <definedName name="govt">[55]Bilateral!#REF!</definedName>
    <definedName name="GR">[36]Base!$AN1</definedName>
    <definedName name="_xlnm.Recorder">#REF!</definedName>
    <definedName name="Grace_IDA">#REF!</definedName>
    <definedName name="Grace_NC">#REF!</definedName>
    <definedName name="Grace1_IDA">#REF!</definedName>
    <definedName name="Graphs">#REF!</definedName>
    <definedName name="gre" hidden="1">{"Riqfin97",#N/A,FALSE,"Tran";"Riqfinpro",#N/A,FALSE,"Tran"}</definedName>
    <definedName name="gre_1" hidden="1">{"Riqfin97",#N/A,FALSE,"Tran";"Riqfinpro",#N/A,FALSE,"Tran"}</definedName>
    <definedName name="gre_1_1" hidden="1">{"Riqfin97",#N/A,FALSE,"Tran";"Riqfinpro",#N/A,FALSE,"Tran"}</definedName>
    <definedName name="gre_1_2" hidden="1">{"Riqfin97",#N/A,FALSE,"Tran";"Riqfinpro",#N/A,FALSE,"Tran"}</definedName>
    <definedName name="gre_1_3" hidden="1">{"Riqfin97",#N/A,FALSE,"Tran";"Riqfinpro",#N/A,FALSE,"Tran"}</definedName>
    <definedName name="gre_1_4" hidden="1">{"Riqfin97",#N/A,FALSE,"Tran";"Riqfinpro",#N/A,FALSE,"Tran"}</definedName>
    <definedName name="gre_2" hidden="1">{"Riqfin97",#N/A,FALSE,"Tran";"Riqfinpro",#N/A,FALSE,"Tran"}</definedName>
    <definedName name="gre_3" hidden="1">{"Riqfin97",#N/A,FALSE,"Tran";"Riqfinpro",#N/A,FALSE,"Tran"}</definedName>
    <definedName name="gre_4" hidden="1">{"Riqfin97",#N/A,FALSE,"Tran";"Riqfinpro",#N/A,FALSE,"Tran"}</definedName>
    <definedName name="grgwe" hidden="1">{"Minpmon",#N/A,FALSE,"Monthinput"}</definedName>
    <definedName name="grgwe_1" hidden="1">{"Minpmon",#N/A,FALSE,"Monthinput"}</definedName>
    <definedName name="grgwe_1_1" hidden="1">{"Minpmon",#N/A,FALSE,"Monthinput"}</definedName>
    <definedName name="grgwe_1_2" hidden="1">{"Minpmon",#N/A,FALSE,"Monthinput"}</definedName>
    <definedName name="grgwe_1_3" hidden="1">{"Minpmon",#N/A,FALSE,"Monthinput"}</definedName>
    <definedName name="grgwe_1_4" hidden="1">{"Minpmon",#N/A,FALSE,"Monthinput"}</definedName>
    <definedName name="grgwe_2" hidden="1">{"Minpmon",#N/A,FALSE,"Monthinput"}</definedName>
    <definedName name="grgwe_3" hidden="1">{"Minpmon",#N/A,FALSE,"Monthinput"}</definedName>
    <definedName name="grgwe_4" hidden="1">{"Minpmon",#N/A,FALSE,"Monthinput"}</definedName>
    <definedName name="gujk">'[42]Prog-Ejec'!$G$9:$J$37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hidden="1">{"Tab1",#N/A,FALSE,"P";"Tab2",#N/A,FALSE,"P"}</definedName>
    <definedName name="gyu_1" hidden="1">{"Tab1",#N/A,FALSE,"P";"Tab2",#N/A,FALSE,"P"}</definedName>
    <definedName name="gyu_1_1" hidden="1">{"Tab1",#N/A,FALSE,"P";"Tab2",#N/A,FALSE,"P"}</definedName>
    <definedName name="gyu_1_2" hidden="1">{"Tab1",#N/A,FALSE,"P";"Tab2",#N/A,FALSE,"P"}</definedName>
    <definedName name="gyu_1_3" hidden="1">{"Tab1",#N/A,FALSE,"P";"Tab2",#N/A,FALSE,"P"}</definedName>
    <definedName name="gyu_1_4" hidden="1">{"Tab1",#N/A,FALSE,"P";"Tab2",#N/A,FALSE,"P"}</definedName>
    <definedName name="gyu_2" hidden="1">{"Tab1",#N/A,FALSE,"P";"Tab2",#N/A,FALSE,"P"}</definedName>
    <definedName name="gyu_3" hidden="1">{"Tab1",#N/A,FALSE,"P";"Tab2",#N/A,FALSE,"P"}</definedName>
    <definedName name="gyu_4" hidden="1">{"Tab1",#N/A,FALSE,"P";"Tab2",#N/A,FALSE,"P"}</definedName>
    <definedName name="gz">[84]MD5!#REF!</definedName>
    <definedName name="h">#REF!</definedName>
    <definedName name="hacienda1">[85]HACIENDA!$A$2:$M$28</definedName>
    <definedName name="hacienda2">[85]HACIENDA!$A$1:$N$28</definedName>
    <definedName name="harina" hidden="1">{"'boletin'!$A$1:$R$73"}</definedName>
    <definedName name="hdah" hidden="1">{"'RIN-INTRANET'!$A$1:$K$71"}</definedName>
    <definedName name="hdah_1" hidden="1">{"'RIN-INTRANET'!$A$1:$K$71"}</definedName>
    <definedName name="hdah_1_1" hidden="1">{"'RIN-INTRANET'!$A$1:$K$71"}</definedName>
    <definedName name="hdah_1_1_1" hidden="1">{"'RIN-INTRANET'!$A$1:$K$71"}</definedName>
    <definedName name="hdah_1_1_2" hidden="1">{"'RIN-INTRANET'!$A$1:$K$71"}</definedName>
    <definedName name="hdah_1_1_3" hidden="1">{"'RIN-INTRANET'!$A$1:$K$71"}</definedName>
    <definedName name="hdah_1_1_4" hidden="1">{"'RIN-INTRANET'!$A$1:$K$71"}</definedName>
    <definedName name="hdah_1_2" hidden="1">{"'RIN-INTRANET'!$A$1:$K$71"}</definedName>
    <definedName name="hdah_1_2_1" hidden="1">{"'RIN-INTRANET'!$A$1:$K$71"}</definedName>
    <definedName name="hdah_1_2_2" hidden="1">{"'RIN-INTRANET'!$A$1:$K$71"}</definedName>
    <definedName name="hdah_1_2_3" hidden="1">{"'RIN-INTRANET'!$A$1:$K$71"}</definedName>
    <definedName name="hdah_1_3" hidden="1">{"'RIN-INTRANET'!$A$1:$K$71"}</definedName>
    <definedName name="hdah_1_4" hidden="1">{"'RIN-INTRANET'!$A$1:$K$71"}</definedName>
    <definedName name="hdah_1_5" hidden="1">{"'RIN-INTRANET'!$A$1:$K$71"}</definedName>
    <definedName name="hdah_2" hidden="1">{"'RIN-INTRANET'!$A$1:$K$71"}</definedName>
    <definedName name="hdah_2_1" hidden="1">{"'RIN-INTRANET'!$A$1:$K$71"}</definedName>
    <definedName name="hdah_2_2" hidden="1">{"'RIN-INTRANET'!$A$1:$K$71"}</definedName>
    <definedName name="hdah_2_3" hidden="1">{"'RIN-INTRANET'!$A$1:$K$71"}</definedName>
    <definedName name="hdah_2_4" hidden="1">{"'RIN-INTRANET'!$A$1:$K$71"}</definedName>
    <definedName name="hdah_3" hidden="1">{"'RIN-INTRANET'!$A$1:$K$71"}</definedName>
    <definedName name="hdah_4" hidden="1">{"'RIN-INTRANET'!$A$1:$K$71"}</definedName>
    <definedName name="hdah_5" hidden="1">{"'RIN-INTRANET'!$A$1:$K$71"}</definedName>
    <definedName name="hdgdh" hidden="1">{"'RIN-INTRANET'!$A$1:$K$71"}</definedName>
    <definedName name="hdgdh_1" hidden="1">{"'RIN-INTRANET'!$A$1:$K$71"}</definedName>
    <definedName name="hdgdh_1_1" hidden="1">{"'RIN-INTRANET'!$A$1:$K$71"}</definedName>
    <definedName name="hdgdh_1_1_1" hidden="1">{"'RIN-INTRANET'!$A$1:$K$71"}</definedName>
    <definedName name="hdgdh_1_1_2" hidden="1">{"'RIN-INTRANET'!$A$1:$K$71"}</definedName>
    <definedName name="hdgdh_1_1_3" hidden="1">{"'RIN-INTRANET'!$A$1:$K$71"}</definedName>
    <definedName name="hdgdh_1_1_4" hidden="1">{"'RIN-INTRANET'!$A$1:$K$71"}</definedName>
    <definedName name="hdgdh_1_2" hidden="1">{"'RIN-INTRANET'!$A$1:$K$71"}</definedName>
    <definedName name="hdgdh_1_2_1" hidden="1">{"'RIN-INTRANET'!$A$1:$K$71"}</definedName>
    <definedName name="hdgdh_1_2_2" hidden="1">{"'RIN-INTRANET'!$A$1:$K$71"}</definedName>
    <definedName name="hdgdh_1_2_3" hidden="1">{"'RIN-INTRANET'!$A$1:$K$71"}</definedName>
    <definedName name="hdgdh_1_3" hidden="1">{"'RIN-INTRANET'!$A$1:$K$71"}</definedName>
    <definedName name="hdgdh_1_4" hidden="1">{"'RIN-INTRANET'!$A$1:$K$71"}</definedName>
    <definedName name="hdgdh_1_5" hidden="1">{"'RIN-INTRANET'!$A$1:$K$71"}</definedName>
    <definedName name="hdgdh_2" hidden="1">{"'RIN-INTRANET'!$A$1:$K$71"}</definedName>
    <definedName name="hdgdh_2_1" hidden="1">{"'RIN-INTRANET'!$A$1:$K$71"}</definedName>
    <definedName name="hdgdh_2_2" hidden="1">{"'RIN-INTRANET'!$A$1:$K$71"}</definedName>
    <definedName name="hdgdh_2_3" hidden="1">{"'RIN-INTRANET'!$A$1:$K$71"}</definedName>
    <definedName name="hdgdh_2_4" hidden="1">{"'RIN-INTRANET'!$A$1:$K$71"}</definedName>
    <definedName name="hdgdh_3" hidden="1">{"'RIN-INTRANET'!$A$1:$K$71"}</definedName>
    <definedName name="hdgdh_4" hidden="1">{"'RIN-INTRANET'!$A$1:$K$71"}</definedName>
    <definedName name="hdgdh_5" hidden="1">{"'RIN-INTRANET'!$A$1:$K$71"}</definedName>
    <definedName name="Header_Row">ROW(#REF!)</definedName>
    <definedName name="Heading39">#REF!</definedName>
    <definedName name="hello" hidden="1">{#N/A,#N/A,FALSE,"CB";#N/A,#N/A,FALSE,"CMB";#N/A,#N/A,FALSE,"BSYS";#N/A,#N/A,FALSE,"NBFI";#N/A,#N/A,FALSE,"FSYS"}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hh" hidden="1">{"Minpmon",#N/A,FALSE,"Monthinput"}</definedName>
    <definedName name="hhh_1" hidden="1">{"Minpmon",#N/A,FALSE,"Monthinput"}</definedName>
    <definedName name="hhh_1_1" hidden="1">{"Minpmon",#N/A,FALSE,"Monthinput"}</definedName>
    <definedName name="hhh_1_2" hidden="1">{"Minpmon",#N/A,FALSE,"Monthinput"}</definedName>
    <definedName name="hhh_1_3" hidden="1">{"Minpmon",#N/A,FALSE,"Monthinput"}</definedName>
    <definedName name="hhh_1_4" hidden="1">{"Minpmon",#N/A,FALSE,"Monthinput"}</definedName>
    <definedName name="hhh_2" hidden="1">{"Minpmon",#N/A,FALSE,"Monthinput"}</definedName>
    <definedName name="hhh_3" hidden="1">{"Minpmon",#N/A,FALSE,"Monthinput"}</definedName>
    <definedName name="hhh_4" hidden="1">{"Minpmon",#N/A,FALSE,"Monthinput"}</definedName>
    <definedName name="hhhh">#N/A</definedName>
    <definedName name="hhhhh" hidden="1">{"Tab1",#N/A,FALSE,"P";"Tab2",#N/A,FALSE,"P"}</definedName>
    <definedName name="hhhhh_1" hidden="1">{"Tab1",#N/A,FALSE,"P";"Tab2",#N/A,FALSE,"P"}</definedName>
    <definedName name="hhhhh_1_1" hidden="1">{"Tab1",#N/A,FALSE,"P";"Tab2",#N/A,FALSE,"P"}</definedName>
    <definedName name="hhhhh_1_2" hidden="1">{"Tab1",#N/A,FALSE,"P";"Tab2",#N/A,FALSE,"P"}</definedName>
    <definedName name="hhhhh_1_3" hidden="1">{"Tab1",#N/A,FALSE,"P";"Tab2",#N/A,FALSE,"P"}</definedName>
    <definedName name="hhhhh_1_4" hidden="1">{"Tab1",#N/A,FALSE,"P";"Tab2",#N/A,FALSE,"P"}</definedName>
    <definedName name="hhhhh_2" hidden="1">{"Tab1",#N/A,FALSE,"P";"Tab2",#N/A,FALSE,"P"}</definedName>
    <definedName name="hhhhh_3" hidden="1">{"Tab1",#N/A,FALSE,"P";"Tab2",#N/A,FALSE,"P"}</definedName>
    <definedName name="hhhhh_4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DRO1">#REF!</definedName>
    <definedName name="High_external">#REF!</definedName>
    <definedName name="High_fiscal">#REF!</definedName>
    <definedName name="High_growth_extended">#REF!</definedName>
    <definedName name="High_growth_summary">#REF!</definedName>
    <definedName name="High_monetary">#REF!</definedName>
    <definedName name="High_real">#REF!</definedName>
    <definedName name="High_summary">#REF!</definedName>
    <definedName name="hihp" hidden="1">{"Riqfin97",#N/A,FALSE,"Tran";"Riqfinpro",#N/A,FALSE,"Tran"}</definedName>
    <definedName name="hihp_1" hidden="1">{"Riqfin97",#N/A,FALSE,"Tran";"Riqfinpro",#N/A,FALSE,"Tran"}</definedName>
    <definedName name="hihp_1_1" hidden="1">{"Riqfin97",#N/A,FALSE,"Tran";"Riqfinpro",#N/A,FALSE,"Tran"}</definedName>
    <definedName name="hihp_1_2" hidden="1">{"Riqfin97",#N/A,FALSE,"Tran";"Riqfinpro",#N/A,FALSE,"Tran"}</definedName>
    <definedName name="hihp_1_3" hidden="1">{"Riqfin97",#N/A,FALSE,"Tran";"Riqfinpro",#N/A,FALSE,"Tran"}</definedName>
    <definedName name="hihp_1_4" hidden="1">{"Riqfin97",#N/A,FALSE,"Tran";"Riqfinpro",#N/A,FALSE,"Tran"}</definedName>
    <definedName name="hihp_2" hidden="1">{"Riqfin97",#N/A,FALSE,"Tran";"Riqfinpro",#N/A,FALSE,"Tran"}</definedName>
    <definedName name="hihp_3" hidden="1">{"Riqfin97",#N/A,FALSE,"Tran";"Riqfinpro",#N/A,FALSE,"Tran"}</definedName>
    <definedName name="hihp_4" hidden="1">{"Riqfin97",#N/A,FALSE,"Tran";"Riqfinpro",#N/A,FALSE,"Tran"}</definedName>
    <definedName name="hio" hidden="1">{"Tab1",#N/A,FALSE,"P";"Tab2",#N/A,FALSE,"P"}</definedName>
    <definedName name="hio_1" hidden="1">{"Tab1",#N/A,FALSE,"P";"Tab2",#N/A,FALSE,"P"}</definedName>
    <definedName name="hio_1_1" hidden="1">{"Tab1",#N/A,FALSE,"P";"Tab2",#N/A,FALSE,"P"}</definedName>
    <definedName name="hio_1_2" hidden="1">{"Tab1",#N/A,FALSE,"P";"Tab2",#N/A,FALSE,"P"}</definedName>
    <definedName name="hio_1_3" hidden="1">{"Tab1",#N/A,FALSE,"P";"Tab2",#N/A,FALSE,"P"}</definedName>
    <definedName name="hio_1_4" hidden="1">{"Tab1",#N/A,FALSE,"P";"Tab2",#N/A,FALSE,"P"}</definedName>
    <definedName name="hio_2" hidden="1">{"Tab1",#N/A,FALSE,"P";"Tab2",#N/A,FALSE,"P"}</definedName>
    <definedName name="hio_3" hidden="1">{"Tab1",#N/A,FALSE,"P";"Tab2",#N/A,FALSE,"P"}</definedName>
    <definedName name="hio_4" hidden="1">{"Tab1",#N/A,FALSE,"P";"Tab2",#N/A,FALSE,"P"}</definedName>
    <definedName name="hip">'[86]Supuestos '!$A$3:$I$34</definedName>
    <definedName name="HIPCDATA">#REF!</definedName>
    <definedName name="hjdhshsd" hidden="1">{"'RIN-INTRANET'!$A$1:$K$71"}</definedName>
    <definedName name="hjdhshsd_1" hidden="1">{"'RIN-INTRANET'!$A$1:$K$71"}</definedName>
    <definedName name="hjdhshsd_1_1" hidden="1">{"'RIN-INTRANET'!$A$1:$K$71"}</definedName>
    <definedName name="hjdhshsd_1_1_1" hidden="1">{"'RIN-INTRANET'!$A$1:$K$71"}</definedName>
    <definedName name="hjdhshsd_1_1_2" hidden="1">{"'RIN-INTRANET'!$A$1:$K$71"}</definedName>
    <definedName name="hjdhshsd_1_1_3" hidden="1">{"'RIN-INTRANET'!$A$1:$K$71"}</definedName>
    <definedName name="hjdhshsd_1_1_4" hidden="1">{"'RIN-INTRANET'!$A$1:$K$71"}</definedName>
    <definedName name="hjdhshsd_1_2" hidden="1">{"'RIN-INTRANET'!$A$1:$K$71"}</definedName>
    <definedName name="hjdhshsd_1_2_1" hidden="1">{"'RIN-INTRANET'!$A$1:$K$71"}</definedName>
    <definedName name="hjdhshsd_1_2_2" hidden="1">{"'RIN-INTRANET'!$A$1:$K$71"}</definedName>
    <definedName name="hjdhshsd_1_2_3" hidden="1">{"'RIN-INTRANET'!$A$1:$K$71"}</definedName>
    <definedName name="hjdhshsd_1_3" hidden="1">{"'RIN-INTRANET'!$A$1:$K$71"}</definedName>
    <definedName name="hjdhshsd_1_4" hidden="1">{"'RIN-INTRANET'!$A$1:$K$71"}</definedName>
    <definedName name="hjdhshsd_1_5" hidden="1">{"'RIN-INTRANET'!$A$1:$K$71"}</definedName>
    <definedName name="hjdhshsd_2" hidden="1">{"'RIN-INTRANET'!$A$1:$K$71"}</definedName>
    <definedName name="hjdhshsd_2_1" hidden="1">{"'RIN-INTRANET'!$A$1:$K$71"}</definedName>
    <definedName name="hjdhshsd_2_2" hidden="1">{"'RIN-INTRANET'!$A$1:$K$71"}</definedName>
    <definedName name="hjdhshsd_2_3" hidden="1">{"'RIN-INTRANET'!$A$1:$K$71"}</definedName>
    <definedName name="hjdhshsd_2_4" hidden="1">{"'RIN-INTRANET'!$A$1:$K$71"}</definedName>
    <definedName name="hjdhshsd_3" hidden="1">{"'RIN-INTRANET'!$A$1:$K$71"}</definedName>
    <definedName name="hjdhshsd_4" hidden="1">{"'RIN-INTRANET'!$A$1:$K$71"}</definedName>
    <definedName name="hjdhshsd_5" hidden="1">{"'RIN-INTRANET'!$A$1:$K$71"}</definedName>
    <definedName name="hjk" hidden="1">{"Riqfin97",#N/A,FALSE,"Tran";"Riqfinpro",#N/A,FALSE,"Tran"}</definedName>
    <definedName name="hn" hidden="1">{"Riqfin97",#N/A,FALSE,"Tran";"Riqfinpro",#N/A,FALSE,"Tran"}</definedName>
    <definedName name="hora">[24]Programa!#REF!</definedName>
    <definedName name="HOSP96">#REF!</definedName>
    <definedName name="hpu" hidden="1">{"Tab1",#N/A,FALSE,"P";"Tab2",#N/A,FALSE,"P"}</definedName>
    <definedName name="hpu_1" hidden="1">{"Tab1",#N/A,FALSE,"P";"Tab2",#N/A,FALSE,"P"}</definedName>
    <definedName name="hpu_1_1" hidden="1">{"Tab1",#N/A,FALSE,"P";"Tab2",#N/A,FALSE,"P"}</definedName>
    <definedName name="hpu_1_2" hidden="1">{"Tab1",#N/A,FALSE,"P";"Tab2",#N/A,FALSE,"P"}</definedName>
    <definedName name="hpu_1_3" hidden="1">{"Tab1",#N/A,FALSE,"P";"Tab2",#N/A,FALSE,"P"}</definedName>
    <definedName name="hpu_1_4" hidden="1">{"Tab1",#N/A,FALSE,"P";"Tab2",#N/A,FALSE,"P"}</definedName>
    <definedName name="hpu_2" hidden="1">{"Tab1",#N/A,FALSE,"P";"Tab2",#N/A,FALSE,"P"}</definedName>
    <definedName name="hpu_3" hidden="1">{"Tab1",#N/A,FALSE,"P";"Tab2",#N/A,FALSE,"P"}</definedName>
    <definedName name="hpu_4" hidden="1">{"Tab1",#N/A,FALSE,"P";"Tab2",#N/A,FALSE,"P"}</definedName>
    <definedName name="HTMatriz">#REF!</definedName>
    <definedName name="HTML_CodePage" hidden="1">1252</definedName>
    <definedName name="HTML_Control" hidden="1">{"'para SB'!$A$1318:$F$1381"}</definedName>
    <definedName name="HTML_Control_1" hidden="1">{"'RIN-INTRANET'!$A$1:$K$71"}</definedName>
    <definedName name="HTML_Control_1_1" hidden="1">{"'para SB'!$A$1420:$F$1479"}</definedName>
    <definedName name="HTML_Control_1_1_1" hidden="1">{"'RIN-INTRANET'!$A$1:$K$71"}</definedName>
    <definedName name="HTML_Control_1_1_2" hidden="1">{"'RIN-INTRANET'!$A$1:$K$71"}</definedName>
    <definedName name="HTML_Control_1_1_3" hidden="1">{"'RIN-INTRANET'!$A$1:$K$71"}</definedName>
    <definedName name="HTML_Control_1_1_4" hidden="1">{"'RIN-INTRANET'!$A$1:$K$71"}</definedName>
    <definedName name="HTML_Control_1_2" hidden="1">{"'RIN-INTRANET'!$A$1:$K$71"}</definedName>
    <definedName name="HTML_Control_1_2_1" hidden="1">{"'RIN-INTRANET'!$A$1:$K$71"}</definedName>
    <definedName name="HTML_Control_1_2_2" hidden="1">{"'RIN-INTRANET'!$A$1:$K$71"}</definedName>
    <definedName name="HTML_Control_1_2_3" hidden="1">{"'RIN-INTRANET'!$A$1:$K$71"}</definedName>
    <definedName name="HTML_Control_1_3" hidden="1">{"'para SB'!$A$1420:$F$1479"}</definedName>
    <definedName name="HTML_Control_1_4" hidden="1">{"'para SB'!$A$1420:$F$1479"}</definedName>
    <definedName name="HTML_Control_1_5" hidden="1">{"'para SB'!$A$1420:$F$1479"}</definedName>
    <definedName name="HTML_Control_2" hidden="1">{"'RIN-INTRANET'!$A$1:$K$71"}</definedName>
    <definedName name="HTML_Control_2_1" hidden="1">{"'para SB'!$A$1420:$F$1479"}</definedName>
    <definedName name="HTML_Control_2_2" hidden="1">{"'para SB'!$A$1420:$F$1479"}</definedName>
    <definedName name="HTML_Control_2_3" hidden="1">{"'para SB'!$A$1420:$F$1479"}</definedName>
    <definedName name="HTML_Control_2_4" hidden="1">{"'para SB'!$A$1420:$F$1479"}</definedName>
    <definedName name="HTML_Control_3" hidden="1">{"'RIN-INTRANET'!$A$1:$K$71"}</definedName>
    <definedName name="HTML_Control_4" hidden="1">{"'RIN-INTRANET'!$A$1:$K$71"}</definedName>
    <definedName name="HTML_Control_5" hidden="1">{"'RIN-INTRANET'!$A$1:$K$71"}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ui" hidden="1">{"Tab1",#N/A,FALSE,"P";"Tab2",#N/A,FALSE,"P"}</definedName>
    <definedName name="hui_1" hidden="1">{"Tab1",#N/A,FALSE,"P";"Tab2",#N/A,FALSE,"P"}</definedName>
    <definedName name="hui_1_1" hidden="1">{"Tab1",#N/A,FALSE,"P";"Tab2",#N/A,FALSE,"P"}</definedName>
    <definedName name="hui_1_2" hidden="1">{"Tab1",#N/A,FALSE,"P";"Tab2",#N/A,FALSE,"P"}</definedName>
    <definedName name="hui_1_3" hidden="1">{"Tab1",#N/A,FALSE,"P";"Tab2",#N/A,FALSE,"P"}</definedName>
    <definedName name="hui_1_4" hidden="1">{"Tab1",#N/A,FALSE,"P";"Tab2",#N/A,FALSE,"P"}</definedName>
    <definedName name="hui_2" hidden="1">{"Tab1",#N/A,FALSE,"P";"Tab2",#N/A,FALSE,"P"}</definedName>
    <definedName name="hui_3" hidden="1">{"Tab1",#N/A,FALSE,"P";"Tab2",#N/A,FALSE,"P"}</definedName>
    <definedName name="hui_4" hidden="1">{"Tab1",#N/A,FALSE,"P";"Tab2",#N/A,FALSE,"P"}</definedName>
    <definedName name="huo" hidden="1">{"Tab1",#N/A,FALSE,"P";"Tab2",#N/A,FALSE,"P"}</definedName>
    <definedName name="huo_1" hidden="1">{"Tab1",#N/A,FALSE,"P";"Tab2",#N/A,FALSE,"P"}</definedName>
    <definedName name="huo_1_1" hidden="1">{"Tab1",#N/A,FALSE,"P";"Tab2",#N/A,FALSE,"P"}</definedName>
    <definedName name="huo_1_2" hidden="1">{"Tab1",#N/A,FALSE,"P";"Tab2",#N/A,FALSE,"P"}</definedName>
    <definedName name="huo_1_3" hidden="1">{"Tab1",#N/A,FALSE,"P";"Tab2",#N/A,FALSE,"P"}</definedName>
    <definedName name="huo_1_4" hidden="1">{"Tab1",#N/A,FALSE,"P";"Tab2",#N/A,FALSE,"P"}</definedName>
    <definedName name="huo_2" hidden="1">{"Tab1",#N/A,FALSE,"P";"Tab2",#N/A,FALSE,"P"}</definedName>
    <definedName name="huo_3" hidden="1">{"Tab1",#N/A,FALSE,"P";"Tab2",#N/A,FALSE,"P"}</definedName>
    <definedName name="huo_4" hidden="1">{"Tab1",#N/A,FALSE,"P";"Tab2",#N/A,FALSE,"P"}</definedName>
    <definedName name="HUY">#REF!</definedName>
    <definedName name="i">#REF!</definedName>
    <definedName name="Ibrd" localSheetId="1">'[41]Debt 2009'!#REF!</definedName>
    <definedName name="Ibrd">'[41]Debt 2009'!#REF!</definedName>
    <definedName name="ICOM">#REF!</definedName>
    <definedName name="IDA" localSheetId="1">'[41]Debt 2009'!#REF!</definedName>
    <definedName name="IDA">'[41]Debt 2009'!#REF!</definedName>
    <definedName name="IDAr">#REF!</definedName>
    <definedName name="IESS">#REF!</definedName>
    <definedName name="Ifad" localSheetId="1">'[41]Debt 2009'!#REF!</definedName>
    <definedName name="Ifad">'[41]Debt 2009'!#REF!</definedName>
    <definedName name="IHADFA_">#REF!</definedName>
    <definedName name="ii" hidden="1">{"Tab1",#N/A,FALSE,"P";"Tab2",#N/A,FALSE,"P"}</definedName>
    <definedName name="ii_1" hidden="1">{"Tab1",#N/A,FALSE,"P";"Tab2",#N/A,FALSE,"P"}</definedName>
    <definedName name="ii_1_1" hidden="1">{"Tab1",#N/A,FALSE,"P";"Tab2",#N/A,FALSE,"P"}</definedName>
    <definedName name="ii_1_2" hidden="1">{"Tab1",#N/A,FALSE,"P";"Tab2",#N/A,FALSE,"P"}</definedName>
    <definedName name="ii_1_3" hidden="1">{"Tab1",#N/A,FALSE,"P";"Tab2",#N/A,FALSE,"P"}</definedName>
    <definedName name="ii_1_4" hidden="1">{"Tab1",#N/A,FALSE,"P";"Tab2",#N/A,FALSE,"P"}</definedName>
    <definedName name="ii_2" hidden="1">{"Tab1",#N/A,FALSE,"P";"Tab2",#N/A,FALSE,"P"}</definedName>
    <definedName name="ii_3" hidden="1">{"Tab1",#N/A,FALSE,"P";"Tab2",#N/A,FALSE,"P"}</definedName>
    <definedName name="ii_4" hidden="1">{"Tab1",#N/A,FALSE,"P";"Tab2",#N/A,FALSE,"P"}</definedName>
    <definedName name="iii" hidden="1">{"Riqfin97",#N/A,FALSE,"Tran";"Riqfinpro",#N/A,FALSE,"Tran"}</definedName>
    <definedName name="iii_1" hidden="1">{"Riqfin97",#N/A,FALSE,"Tran";"Riqfinpro",#N/A,FALSE,"Tran"}</definedName>
    <definedName name="iii_1_1" hidden="1">{"Riqfin97",#N/A,FALSE,"Tran";"Riqfinpro",#N/A,FALSE,"Tran"}</definedName>
    <definedName name="iii_1_2" hidden="1">{"Riqfin97",#N/A,FALSE,"Tran";"Riqfinpro",#N/A,FALSE,"Tran"}</definedName>
    <definedName name="iii_1_3" hidden="1">{"Riqfin97",#N/A,FALSE,"Tran";"Riqfinpro",#N/A,FALSE,"Tran"}</definedName>
    <definedName name="iii_1_4" hidden="1">{"Riqfin97",#N/A,FALSE,"Tran";"Riqfinpro",#N/A,FALSE,"Tran"}</definedName>
    <definedName name="iii_2" hidden="1">{"Riqfin97",#N/A,FALSE,"Tran";"Riqfinpro",#N/A,FALSE,"Tran"}</definedName>
    <definedName name="iii_3" hidden="1">{"Riqfin97",#N/A,FALSE,"Tran";"Riqfinpro",#N/A,FALSE,"Tran"}</definedName>
    <definedName name="iii_4" hidden="1">{"Riqfin97",#N/A,FALSE,"Tran";"Riqfinpro",#N/A,FALSE,"Tran"}</definedName>
    <definedName name="iimportada">#REF!</definedName>
    <definedName name="ijh" hidden="1">{"mt1",#N/A,FALSE,"Debt";"mt2",#N/A,FALSE,"Debt";"mt3",#N/A,FALSE,"Debt";"mt4",#N/A,FALSE,"Debt";"mt5",#N/A,FALSE,"Debt";"mt6",#N/A,FALSE,"Debt";"mt7",#N/A,FALSE,"Debt"}</definedName>
    <definedName name="ikjh" hidden="1">{"Riqfin97",#N/A,FALSE,"Tran";"Riqfinpro",#N/A,FALSE,"Tran"}</definedName>
    <definedName name="ilo" hidden="1">{"Riqfin97",#N/A,FALSE,"Tran";"Riqfinpro",#N/A,FALSE,"Tran"}</definedName>
    <definedName name="ilo_1" hidden="1">{"Riqfin97",#N/A,FALSE,"Tran";"Riqfinpro",#N/A,FALSE,"Tran"}</definedName>
    <definedName name="ilo_1_1" hidden="1">{"Riqfin97",#N/A,FALSE,"Tran";"Riqfinpro",#N/A,FALSE,"Tran"}</definedName>
    <definedName name="ilo_1_2" hidden="1">{"Riqfin97",#N/A,FALSE,"Tran";"Riqfinpro",#N/A,FALSE,"Tran"}</definedName>
    <definedName name="ilo_1_3" hidden="1">{"Riqfin97",#N/A,FALSE,"Tran";"Riqfinpro",#N/A,FALSE,"Tran"}</definedName>
    <definedName name="ilo_1_4" hidden="1">{"Riqfin97",#N/A,FALSE,"Tran";"Riqfinpro",#N/A,FALSE,"Tran"}</definedName>
    <definedName name="ilo_2" hidden="1">{"Riqfin97",#N/A,FALSE,"Tran";"Riqfinpro",#N/A,FALSE,"Tran"}</definedName>
    <definedName name="ilo_3" hidden="1">{"Riqfin97",#N/A,FALSE,"Tran";"Riqfinpro",#N/A,FALSE,"Tran"}</definedName>
    <definedName name="ilo_4" hidden="1">{"Riqfin97",#N/A,FALSE,"Tran";"Riqfinpro",#N/A,FALSE,"Tran"}</definedName>
    <definedName name="ilu" hidden="1">{"Riqfin97",#N/A,FALSE,"Tran";"Riqfinpro",#N/A,FALSE,"Tran"}</definedName>
    <definedName name="ilu_1" hidden="1">{"Riqfin97",#N/A,FALSE,"Tran";"Riqfinpro",#N/A,FALSE,"Tran"}</definedName>
    <definedName name="ilu_1_1" hidden="1">{"Riqfin97",#N/A,FALSE,"Tran";"Riqfinpro",#N/A,FALSE,"Tran"}</definedName>
    <definedName name="ilu_1_2" hidden="1">{"Riqfin97",#N/A,FALSE,"Tran";"Riqfinpro",#N/A,FALSE,"Tran"}</definedName>
    <definedName name="ilu_1_3" hidden="1">{"Riqfin97",#N/A,FALSE,"Tran";"Riqfinpro",#N/A,FALSE,"Tran"}</definedName>
    <definedName name="ilu_1_4" hidden="1">{"Riqfin97",#N/A,FALSE,"Tran";"Riqfinpro",#N/A,FALSE,"Tran"}</definedName>
    <definedName name="ilu_2" hidden="1">{"Riqfin97",#N/A,FALSE,"Tran";"Riqfinpro",#N/A,FALSE,"Tran"}</definedName>
    <definedName name="ilu_3" hidden="1">{"Riqfin97",#N/A,FALSE,"Tran";"Riqfinpro",#N/A,FALSE,"Tran"}</definedName>
    <definedName name="ilu_4" hidden="1">{"Riqfin97",#N/A,FALSE,"Tran";"Riqfinpro",#N/A,FALSE,"Tran"}</definedName>
    <definedName name="IM">[36]Base!$AO1</definedName>
    <definedName name="ima">#REF!</definedName>
    <definedName name="IMAE">#REF!</definedName>
    <definedName name="imaor">#REF!</definedName>
    <definedName name="IMCTE">[36]Base!$AQ1</definedName>
    <definedName name="IMCTEP">[36]Base!#REF!</definedName>
    <definedName name="imdoll">[36]Base!$AP1</definedName>
    <definedName name="IMP">#N/A</definedName>
    <definedName name="IMPRESION">#REF!</definedName>
    <definedName name="imprima">#REF!</definedName>
    <definedName name="Imprimir_área_IM" localSheetId="1">'[87]prog-2003'!$A$221:$E$306</definedName>
    <definedName name="Imprimir_área_IM">'[88]prog-2003'!$A$221:$E$306</definedName>
    <definedName name="IMPRIMIR_TODOS">#REF!</definedName>
    <definedName name="IN2_">[35]Assumptions!#REF!</definedName>
    <definedName name="IN3_">[35]Assumptions!#REF!</definedName>
    <definedName name="IN90_">#REF!</definedName>
    <definedName name="inco">[36]Base!$AT1</definedName>
    <definedName name="ind">#REF!</definedName>
    <definedName name="INDE">[36]Base!$AR1</definedName>
    <definedName name="Indi">#REF!</definedName>
    <definedName name="indicadores">#REF!</definedName>
    <definedName name="indicadores2" hidden="1">{"'RIN-INTRANET'!$A$1:$K$71"}</definedName>
    <definedName name="indicadores2_1" hidden="1">{"'RIN-INTRANET'!$A$1:$K$71"}</definedName>
    <definedName name="indicadores2_1_1" hidden="1">{"'RIN-INTRANET'!$A$1:$K$71"}</definedName>
    <definedName name="indicadores2_1_2" hidden="1">{"'RIN-INTRANET'!$A$1:$K$71"}</definedName>
    <definedName name="indicadores2_1_3" hidden="1">{"'RIN-INTRANET'!$A$1:$K$71"}</definedName>
    <definedName name="indicadores2_1_4" hidden="1">{"'RIN-INTRANET'!$A$1:$K$71"}</definedName>
    <definedName name="indicadores2_2" hidden="1">{"'RIN-INTRANET'!$A$1:$K$71"}</definedName>
    <definedName name="indicadores2_3" hidden="1">{"'RIN-INTRANET'!$A$1:$K$71"}</definedName>
    <definedName name="indicadores2_4" hidden="1">{"'RIN-INTRANET'!$A$1:$K$71"}</definedName>
    <definedName name="Indicar_monto_en_unidades_sin_decimales">'[89]BCH08 ANUAL DÓLARES'!#REF!</definedName>
    <definedName name="INDICE">[24]Programa!#REF!</definedName>
    <definedName name="INDICEPRODUCCIO">#REF!</definedName>
    <definedName name="Indiz">[90]ZBEAC1!$A$2812:$O$2905</definedName>
    <definedName name="INE">#REF!</definedName>
    <definedName name="INECEL">#REF!</definedName>
    <definedName name="INF">[36]Base!$AS1</definedName>
    <definedName name="infcom">#REF!</definedName>
    <definedName name="INFE">[36]Base!#REF!</definedName>
    <definedName name="infest">#REF!</definedName>
    <definedName name="INFISC1">#REF!</definedName>
    <definedName name="INFISC2">#REF!</definedName>
    <definedName name="Inflation">#REF!</definedName>
    <definedName name="infobs">#REF!</definedName>
    <definedName name="INFOP">#REF!</definedName>
    <definedName name="INFOR_CORRE_ELE">#REF!</definedName>
    <definedName name="INGOES96">#REF!</definedName>
    <definedName name="INGRESOS">#REF!</definedName>
    <definedName name="INMN">#REF!</definedName>
    <definedName name="INPROJ">#REF!</definedName>
    <definedName name="INPUT_2">[37]Input!#REF!</definedName>
    <definedName name="INPUT_4">[37]Input!#REF!</definedName>
    <definedName name="Int">#REF!</definedName>
    <definedName name="inter" hidden="1">{"'para SB'!$A$1420:$F$1479"}</definedName>
    <definedName name="inter_1" hidden="1">{"'para SB'!$A$1420:$F$1479"}</definedName>
    <definedName name="inter_1_1" hidden="1">{"'para SB'!$A$1420:$F$1479"}</definedName>
    <definedName name="inter_1_1_1" hidden="1">{"'para SB'!$A$1420:$F$1479"}</definedName>
    <definedName name="inter_1_1_2" hidden="1">{"'para SB'!$A$1420:$F$1479"}</definedName>
    <definedName name="inter_1_1_3" hidden="1">{"'para SB'!$A$1420:$F$1479"}</definedName>
    <definedName name="inter_1_1_4" hidden="1">{"'para SB'!$A$1420:$F$1479"}</definedName>
    <definedName name="inter_1_2" hidden="1">{"'para SB'!$A$1420:$F$1479"}</definedName>
    <definedName name="inter_1_3" hidden="1">{"'para SB'!$A$1420:$F$1479"}</definedName>
    <definedName name="inter_1_4" hidden="1">{"'para SB'!$A$1420:$F$1479"}</definedName>
    <definedName name="inter_2" hidden="1">{"'para SB'!$A$1420:$F$1479"}</definedName>
    <definedName name="inter_2_1" hidden="1">{"'para SB'!$A$1420:$F$1479"}</definedName>
    <definedName name="inter_2_2" hidden="1">{"'para SB'!$A$1420:$F$1479"}</definedName>
    <definedName name="inter_2_3" hidden="1">{"'para SB'!$A$1420:$F$1479"}</definedName>
    <definedName name="inter_2_4" hidden="1">{"'para SB'!$A$1420:$F$1479"}</definedName>
    <definedName name="inter_3" hidden="1">{"'para SB'!$A$1420:$F$1479"}</definedName>
    <definedName name="inter_4" hidden="1">{"'para SB'!$A$1420:$F$1479"}</definedName>
    <definedName name="inter_5" hidden="1">{"'para SB'!$A$1420:$F$1479"}</definedName>
    <definedName name="Interest_IDA">#REF!</definedName>
    <definedName name="Interest_NC">#REF!</definedName>
    <definedName name="Interest_Rate">#REF!</definedName>
    <definedName name="InterestRate">#REF!</definedName>
    <definedName name="inthalf">[91]Sheet4!$C$58:$G$112</definedName>
    <definedName name="inversion" hidden="1">{"'para SB'!$A$1318:$F$1381"}</definedName>
    <definedName name="inversion_1" hidden="1">{"'para SB'!$A$1318:$F$1381"}</definedName>
    <definedName name="inversion_1_1" hidden="1">{"'para SB'!$A$1318:$F$1381"}</definedName>
    <definedName name="inversion_1_2" hidden="1">{"'para SB'!$A$1318:$F$1381"}</definedName>
    <definedName name="inversion_1_3" hidden="1">{"'para SB'!$A$1318:$F$1381"}</definedName>
    <definedName name="inversion_1_4" hidden="1">{"'para SB'!$A$1318:$F$1381"}</definedName>
    <definedName name="inversion_2" hidden="1">{"'para SB'!$A$1318:$F$1381"}</definedName>
    <definedName name="inversion_3" hidden="1">{"'para SB'!$A$1318:$F$1381"}</definedName>
    <definedName name="inversion_4" hidden="1">{"'para SB'!$A$1318:$F$1381"}</definedName>
    <definedName name="iouiuopo" hidden="1">{"Tab1",#N/A,FALSE,"P";"Tab2",#N/A,FALSE,"P"}</definedName>
    <definedName name="iouiuopo_1" hidden="1">{"Tab1",#N/A,FALSE,"P";"Tab2",#N/A,FALSE,"P"}</definedName>
    <definedName name="iouiuopo_1_1" hidden="1">{"Tab1",#N/A,FALSE,"P";"Tab2",#N/A,FALSE,"P"}</definedName>
    <definedName name="iouiuopo_1_2" hidden="1">{"Tab1",#N/A,FALSE,"P";"Tab2",#N/A,FALSE,"P"}</definedName>
    <definedName name="iouiuopo_1_3" hidden="1">{"Tab1",#N/A,FALSE,"P";"Tab2",#N/A,FALSE,"P"}</definedName>
    <definedName name="iouiuopo_1_4" hidden="1">{"Tab1",#N/A,FALSE,"P";"Tab2",#N/A,FALSE,"P"}</definedName>
    <definedName name="iouiuopo_2" hidden="1">{"Tab1",#N/A,FALSE,"P";"Tab2",#N/A,FALSE,"P"}</definedName>
    <definedName name="iouiuopo_3" hidden="1">{"Tab1",#N/A,FALSE,"P";"Tab2",#N/A,FALSE,"P"}</definedName>
    <definedName name="iouiuopo_4" hidden="1">{"Tab1",#N/A,FALSE,"P";"Tab2",#N/A,FALSE,"P"}</definedName>
    <definedName name="IPC">#REF!</definedName>
    <definedName name="ipc98j">[24]Programa!#REF!</definedName>
    <definedName name="ipc98s">#REF!</definedName>
    <definedName name="ISSS96">#REF!</definedName>
    <definedName name="ISTA96">#REF!</definedName>
    <definedName name="istasap">#REF!</definedName>
    <definedName name="istasasa">#REF!</definedName>
    <definedName name="istasasp">#REF!</definedName>
    <definedName name="ITM">[36]Base!$AU1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hidden="1">{"'RIN-INTRANET'!$A$1:$K$71"}</definedName>
    <definedName name="J_1" hidden="1">{"'RIN-INTRANET'!$A$1:$K$71"}</definedName>
    <definedName name="J_1_1" hidden="1">{"'RIN-INTRANET'!$A$1:$K$71"}</definedName>
    <definedName name="J_1_1_1" hidden="1">{"'RIN-INTRANET'!$A$1:$K$71"}</definedName>
    <definedName name="J_1_1_2" hidden="1">{"'RIN-INTRANET'!$A$1:$K$71"}</definedName>
    <definedName name="J_1_1_3" hidden="1">{"'RIN-INTRANET'!$A$1:$K$71"}</definedName>
    <definedName name="J_1_1_4" hidden="1">{"'RIN-INTRANET'!$A$1:$K$71"}</definedName>
    <definedName name="J_1_2" hidden="1">{"'RIN-INTRANET'!$A$1:$K$71"}</definedName>
    <definedName name="J_1_2_1" hidden="1">{"'RIN-INTRANET'!$A$1:$K$71"}</definedName>
    <definedName name="J_1_2_2" hidden="1">{"'RIN-INTRANET'!$A$1:$K$71"}</definedName>
    <definedName name="J_1_2_3" hidden="1">{"'RIN-INTRANET'!$A$1:$K$71"}</definedName>
    <definedName name="J_1_3" hidden="1">{"'RIN-INTRANET'!$A$1:$K$71"}</definedName>
    <definedName name="J_1_4" hidden="1">{"'RIN-INTRANET'!$A$1:$K$71"}</definedName>
    <definedName name="J_1_5" hidden="1">{"'RIN-INTRANET'!$A$1:$K$71"}</definedName>
    <definedName name="J_2" hidden="1">{"'RIN-INTRANET'!$A$1:$K$71"}</definedName>
    <definedName name="J_2_1" hidden="1">{"'RIN-INTRANET'!$A$1:$K$71"}</definedName>
    <definedName name="J_2_2" hidden="1">{"'RIN-INTRANET'!$A$1:$K$71"}</definedName>
    <definedName name="J_2_3" hidden="1">{"'RIN-INTRANET'!$A$1:$K$71"}</definedName>
    <definedName name="J_2_4" hidden="1">{"'RIN-INTRANET'!$A$1:$K$71"}</definedName>
    <definedName name="J_3" hidden="1">{"'RIN-INTRANET'!$A$1:$K$71"}</definedName>
    <definedName name="J_4" hidden="1">{"'RIN-INTRANET'!$A$1:$K$71"}</definedName>
    <definedName name="J_5" hidden="1">{"'RIN-INTRANET'!$A$1:$K$71"}</definedName>
    <definedName name="jan" hidden="1">{#N/A,#N/A,FALSE,"CB";#N/A,#N/A,FALSE,"CMB";#N/A,#N/A,FALSE,"NBFI"}</definedName>
    <definedName name="Janet" hidden="1">'[86]SNF Córd'!$A$18:$A$19</definedName>
    <definedName name="jdfhgghg" hidden="1">{"Riqfin97",#N/A,FALSE,"Tran";"Riqfinpro",#N/A,FALSE,"Tran"}</definedName>
    <definedName name="jdfhgghg_1" hidden="1">{"Riqfin97",#N/A,FALSE,"Tran";"Riqfinpro",#N/A,FALSE,"Tran"}</definedName>
    <definedName name="jdfhgghg_1_1" hidden="1">{"Riqfin97",#N/A,FALSE,"Tran";"Riqfinpro",#N/A,FALSE,"Tran"}</definedName>
    <definedName name="jdfhgghg_1_2" hidden="1">{"Riqfin97",#N/A,FALSE,"Tran";"Riqfinpro",#N/A,FALSE,"Tran"}</definedName>
    <definedName name="jdfhgghg_1_3" hidden="1">{"Riqfin97",#N/A,FALSE,"Tran";"Riqfinpro",#N/A,FALSE,"Tran"}</definedName>
    <definedName name="jdfhgghg_1_4" hidden="1">{"Riqfin97",#N/A,FALSE,"Tran";"Riqfinpro",#N/A,FALSE,"Tran"}</definedName>
    <definedName name="jdfhgghg_2" hidden="1">{"Riqfin97",#N/A,FALSE,"Tran";"Riqfinpro",#N/A,FALSE,"Tran"}</definedName>
    <definedName name="jdfhgghg_3" hidden="1">{"Riqfin97",#N/A,FALSE,"Tran";"Riqfinpro",#N/A,FALSE,"Tran"}</definedName>
    <definedName name="jdfhgghg_4" hidden="1">{"Riqfin97",#N/A,FALSE,"Tran";"Riqfinpro",#N/A,FALSE,"Tran"}</definedName>
    <definedName name="jdfjdfk" hidden="1">{"'RIN-INTRANET'!$A$1:$K$71"}</definedName>
    <definedName name="jdfjdfk_1" hidden="1">{"'RIN-INTRANET'!$A$1:$K$71"}</definedName>
    <definedName name="jdfjdfk_1_1" hidden="1">{"'RIN-INTRANET'!$A$1:$K$71"}</definedName>
    <definedName name="jdfjdfk_1_1_1" hidden="1">{"'RIN-INTRANET'!$A$1:$K$71"}</definedName>
    <definedName name="jdfjdfk_1_1_2" hidden="1">{"'RIN-INTRANET'!$A$1:$K$71"}</definedName>
    <definedName name="jdfjdfk_1_1_3" hidden="1">{"'RIN-INTRANET'!$A$1:$K$71"}</definedName>
    <definedName name="jdfjdfk_1_1_4" hidden="1">{"'RIN-INTRANET'!$A$1:$K$71"}</definedName>
    <definedName name="jdfjdfk_1_2" hidden="1">{"'RIN-INTRANET'!$A$1:$K$71"}</definedName>
    <definedName name="jdfjdfk_1_2_1" hidden="1">{"'RIN-INTRANET'!$A$1:$K$71"}</definedName>
    <definedName name="jdfjdfk_1_2_2" hidden="1">{"'RIN-INTRANET'!$A$1:$K$71"}</definedName>
    <definedName name="jdfjdfk_1_2_3" hidden="1">{"'RIN-INTRANET'!$A$1:$K$71"}</definedName>
    <definedName name="jdfjdfk_1_3" hidden="1">{"'RIN-INTRANET'!$A$1:$K$71"}</definedName>
    <definedName name="jdfjdfk_1_4" hidden="1">{"'RIN-INTRANET'!$A$1:$K$71"}</definedName>
    <definedName name="jdfjdfk_1_5" hidden="1">{"'RIN-INTRANET'!$A$1:$K$71"}</definedName>
    <definedName name="jdfjdfk_2" hidden="1">{"'RIN-INTRANET'!$A$1:$K$71"}</definedName>
    <definedName name="jdfjdfk_2_1" hidden="1">{"'RIN-INTRANET'!$A$1:$K$71"}</definedName>
    <definedName name="jdfjdfk_2_2" hidden="1">{"'RIN-INTRANET'!$A$1:$K$71"}</definedName>
    <definedName name="jdfjdfk_2_3" hidden="1">{"'RIN-INTRANET'!$A$1:$K$71"}</definedName>
    <definedName name="jdfjdfk_2_4" hidden="1">{"'RIN-INTRANET'!$A$1:$K$71"}</definedName>
    <definedName name="jdfjdfk_3" hidden="1">{"'RIN-INTRANET'!$A$1:$K$71"}</definedName>
    <definedName name="jdfjdfk_4" hidden="1">{"'RIN-INTRANET'!$A$1:$K$71"}</definedName>
    <definedName name="jdfjdfk_5" hidden="1">{"'RIN-INTRANET'!$A$1:$K$71"}</definedName>
    <definedName name="jff">'[42]Prog-Ejec'!$G$128</definedName>
    <definedName name="JFKLDSAFJ">#N/A</definedName>
    <definedName name="jhdzjbjdzbfjd" hidden="1">{"'RIN-INTRANET'!$A$1:$K$71"}</definedName>
    <definedName name="jhdzjbjdzbfjd_1" hidden="1">{"'RIN-INTRANET'!$A$1:$K$71"}</definedName>
    <definedName name="jhdzjbjdzbfjd_1_1" hidden="1">{"'RIN-INTRANET'!$A$1:$K$71"}</definedName>
    <definedName name="jhdzjbjdzbfjd_1_1_1" hidden="1">{"'RIN-INTRANET'!$A$1:$K$71"}</definedName>
    <definedName name="jhdzjbjdzbfjd_1_1_2" hidden="1">{"'RIN-INTRANET'!$A$1:$K$71"}</definedName>
    <definedName name="jhdzjbjdzbfjd_1_1_3" hidden="1">{"'RIN-INTRANET'!$A$1:$K$71"}</definedName>
    <definedName name="jhdzjbjdzbfjd_1_1_4" hidden="1">{"'RIN-INTRANET'!$A$1:$K$71"}</definedName>
    <definedName name="jhdzjbjdzbfjd_1_2" hidden="1">{"'RIN-INTRANET'!$A$1:$K$71"}</definedName>
    <definedName name="jhdzjbjdzbfjd_1_2_1" hidden="1">{"'RIN-INTRANET'!$A$1:$K$71"}</definedName>
    <definedName name="jhdzjbjdzbfjd_1_2_2" hidden="1">{"'RIN-INTRANET'!$A$1:$K$71"}</definedName>
    <definedName name="jhdzjbjdzbfjd_1_2_3" hidden="1">{"'RIN-INTRANET'!$A$1:$K$71"}</definedName>
    <definedName name="jhdzjbjdzbfjd_1_3" hidden="1">{"'RIN-INTRANET'!$A$1:$K$71"}</definedName>
    <definedName name="jhdzjbjdzbfjd_1_4" hidden="1">{"'RIN-INTRANET'!$A$1:$K$71"}</definedName>
    <definedName name="jhdzjbjdzbfjd_1_5" hidden="1">{"'RIN-INTRANET'!$A$1:$K$71"}</definedName>
    <definedName name="jhdzjbjdzbfjd_2" hidden="1">{"'RIN-INTRANET'!$A$1:$K$71"}</definedName>
    <definedName name="jhdzjbjdzbfjd_2_1" hidden="1">{"'RIN-INTRANET'!$A$1:$K$71"}</definedName>
    <definedName name="jhdzjbjdzbfjd_2_2" hidden="1">{"'RIN-INTRANET'!$A$1:$K$71"}</definedName>
    <definedName name="jhdzjbjdzbfjd_2_3" hidden="1">{"'RIN-INTRANET'!$A$1:$K$71"}</definedName>
    <definedName name="jhdzjbjdzbfjd_2_4" hidden="1">{"'RIN-INTRANET'!$A$1:$K$71"}</definedName>
    <definedName name="jhdzjbjdzbfjd_3" hidden="1">{"'RIN-INTRANET'!$A$1:$K$71"}</definedName>
    <definedName name="jhdzjbjdzbfjd_4" hidden="1">{"'RIN-INTRANET'!$A$1:$K$71"}</definedName>
    <definedName name="jhdzjbjdzbfjd_5" hidden="1">{"'RIN-INTRANET'!$A$1:$K$71"}</definedName>
    <definedName name="jhgf" hidden="1">{"'RIN-INTRANET'!$A$1:$K$71"}</definedName>
    <definedName name="jhgf_1" hidden="1">{"'RIN-INTRANET'!$A$1:$K$71"}</definedName>
    <definedName name="jhgf_1_1" hidden="1">{"'RIN-INTRANET'!$A$1:$K$71"}</definedName>
    <definedName name="jhgf_1_1_1" hidden="1">{"'RIN-INTRANET'!$A$1:$K$71"}</definedName>
    <definedName name="jhgf_1_1_2" hidden="1">{"'RIN-INTRANET'!$A$1:$K$71"}</definedName>
    <definedName name="jhgf_1_1_3" hidden="1">{"'RIN-INTRANET'!$A$1:$K$71"}</definedName>
    <definedName name="jhgf_1_1_4" hidden="1">{"'RIN-INTRANET'!$A$1:$K$71"}</definedName>
    <definedName name="jhgf_1_2" hidden="1">{"'RIN-INTRANET'!$A$1:$K$71"}</definedName>
    <definedName name="jhgf_1_2_1" hidden="1">{"'RIN-INTRANET'!$A$1:$K$71"}</definedName>
    <definedName name="jhgf_1_2_2" hidden="1">{"'RIN-INTRANET'!$A$1:$K$71"}</definedName>
    <definedName name="jhgf_1_2_3" hidden="1">{"'RIN-INTRANET'!$A$1:$K$71"}</definedName>
    <definedName name="jhgf_1_3" hidden="1">{"'RIN-INTRANET'!$A$1:$K$71"}</definedName>
    <definedName name="jhgf_1_4" hidden="1">{"'RIN-INTRANET'!$A$1:$K$71"}</definedName>
    <definedName name="jhgf_1_5" hidden="1">{"'RIN-INTRANET'!$A$1:$K$71"}</definedName>
    <definedName name="jhgf_2" hidden="1">{"'RIN-INTRANET'!$A$1:$K$71"}</definedName>
    <definedName name="jhgf_2_1" hidden="1">{"'RIN-INTRANET'!$A$1:$K$71"}</definedName>
    <definedName name="jhgf_2_2" hidden="1">{"'RIN-INTRANET'!$A$1:$K$71"}</definedName>
    <definedName name="jhgf_2_3" hidden="1">{"'RIN-INTRANET'!$A$1:$K$71"}</definedName>
    <definedName name="jhgf_2_4" hidden="1">{"'RIN-INTRANET'!$A$1:$K$71"}</definedName>
    <definedName name="jhgf_3" hidden="1">{"'RIN-INTRANET'!$A$1:$K$71"}</definedName>
    <definedName name="jhgf_4" hidden="1">{"'RIN-INTRANET'!$A$1:$K$71"}</definedName>
    <definedName name="jhgf_5" hidden="1">{"'RIN-INTRANET'!$A$1:$K$71"}</definedName>
    <definedName name="jj" hidden="1">{"Riqfin97",#N/A,FALSE,"Tran";"Riqfinpro",#N/A,FALSE,"Tran"}</definedName>
    <definedName name="jj_1" hidden="1">{"Riqfin97",#N/A,FALSE,"Tran";"Riqfinpro",#N/A,FALSE,"Tran"}</definedName>
    <definedName name="jj_1_1" hidden="1">{"Riqfin97",#N/A,FALSE,"Tran";"Riqfinpro",#N/A,FALSE,"Tran"}</definedName>
    <definedName name="jj_1_2" hidden="1">{"Riqfin97",#N/A,FALSE,"Tran";"Riqfinpro",#N/A,FALSE,"Tran"}</definedName>
    <definedName name="jj_1_3" hidden="1">{"Riqfin97",#N/A,FALSE,"Tran";"Riqfinpro",#N/A,FALSE,"Tran"}</definedName>
    <definedName name="jj_1_4" hidden="1">{"Riqfin97",#N/A,FALSE,"Tran";"Riqfinpro",#N/A,FALSE,"Tran"}</definedName>
    <definedName name="jj_2" hidden="1">{"Riqfin97",#N/A,FALSE,"Tran";"Riqfinpro",#N/A,FALSE,"Tran"}</definedName>
    <definedName name="jj_3" hidden="1">{"Riqfin97",#N/A,FALSE,"Tran";"Riqfinpro",#N/A,FALSE,"Tran"}</definedName>
    <definedName name="jj_4" hidden="1">{"Riqfin97",#N/A,FALSE,"Tran";"Riqfinpro",#N/A,FALSE,"Tran"}</definedName>
    <definedName name="jjflkjhkj" hidden="1">{"Tab1",#N/A,FALSE,"P";"Tab2",#N/A,FALSE,"P"}</definedName>
    <definedName name="jjflkjhkj_1" hidden="1">{"Tab1",#N/A,FALSE,"P";"Tab2",#N/A,FALSE,"P"}</definedName>
    <definedName name="jjflkjhkj_1_1" hidden="1">{"Tab1",#N/A,FALSE,"P";"Tab2",#N/A,FALSE,"P"}</definedName>
    <definedName name="jjflkjhkj_1_2" hidden="1">{"Tab1",#N/A,FALSE,"P";"Tab2",#N/A,FALSE,"P"}</definedName>
    <definedName name="jjflkjhkj_1_3" hidden="1">{"Tab1",#N/A,FALSE,"P";"Tab2",#N/A,FALSE,"P"}</definedName>
    <definedName name="jjflkjhkj_1_4" hidden="1">{"Tab1",#N/A,FALSE,"P";"Tab2",#N/A,FALSE,"P"}</definedName>
    <definedName name="jjflkjhkj_2" hidden="1">{"Tab1",#N/A,FALSE,"P";"Tab2",#N/A,FALSE,"P"}</definedName>
    <definedName name="jjflkjhkj_3" hidden="1">{"Tab1",#N/A,FALSE,"P";"Tab2",#N/A,FALSE,"P"}</definedName>
    <definedName name="jjflkjhkj_4" hidden="1">{"Tab1",#N/A,FALSE,"P";"Tab2",#N/A,FALSE,"P"}</definedName>
    <definedName name="jjj" hidden="1">{"Riqfin97",#N/A,FALSE,"Tran";"Riqfinpro",#N/A,FALSE,"Tran"}</definedName>
    <definedName name="jjj_1" hidden="1">{"Riqfin97",#N/A,FALSE,"Tran";"Riqfinpro",#N/A,FALSE,"Tran"}</definedName>
    <definedName name="jjj_1_1" hidden="1">{"Riqfin97",#N/A,FALSE,"Tran";"Riqfinpro",#N/A,FALSE,"Tran"}</definedName>
    <definedName name="jjj_1_2" hidden="1">{"Riqfin97",#N/A,FALSE,"Tran";"Riqfinpro",#N/A,FALSE,"Tran"}</definedName>
    <definedName name="jjj_1_3" hidden="1">{"Riqfin97",#N/A,FALSE,"Tran";"Riqfinpro",#N/A,FALSE,"Tran"}</definedName>
    <definedName name="jjj_1_4" hidden="1">{"Riqfin97",#N/A,FALSE,"Tran";"Riqfinpro",#N/A,FALSE,"Tran"}</definedName>
    <definedName name="jjj_2" hidden="1">{"Riqfin97",#N/A,FALSE,"Tran";"Riqfinpro",#N/A,FALSE,"Tran"}</definedName>
    <definedName name="jjj_3" hidden="1">{"Riqfin97",#N/A,FALSE,"Tran";"Riqfinpro",#N/A,FALSE,"Tran"}</definedName>
    <definedName name="jjj_4" hidden="1">{"Riqfin97",#N/A,FALSE,"Tran";"Riqfinpro",#N/A,FALSE,"Tran"}</definedName>
    <definedName name="jjjj" hidden="1">{"Tab1",#N/A,FALSE,"P";"Tab2",#N/A,FALSE,"P"}</definedName>
    <definedName name="jjjj_1" hidden="1">{"Tab1",#N/A,FALSE,"P";"Tab2",#N/A,FALSE,"P"}</definedName>
    <definedName name="jjjj_1_1" hidden="1">{"Tab1",#N/A,FALSE,"P";"Tab2",#N/A,FALSE,"P"}</definedName>
    <definedName name="jjjj_1_2" hidden="1">{"Tab1",#N/A,FALSE,"P";"Tab2",#N/A,FALSE,"P"}</definedName>
    <definedName name="jjjj_1_3" hidden="1">{"Tab1",#N/A,FALSE,"P";"Tab2",#N/A,FALSE,"P"}</definedName>
    <definedName name="jjjj_1_4" hidden="1">{"Tab1",#N/A,FALSE,"P";"Tab2",#N/A,FALSE,"P"}</definedName>
    <definedName name="jjjj_2" hidden="1">{"Tab1",#N/A,FALSE,"P";"Tab2",#N/A,FALSE,"P"}</definedName>
    <definedName name="jjjj_3" hidden="1">{"Tab1",#N/A,FALSE,"P";"Tab2",#N/A,FALSE,"P"}</definedName>
    <definedName name="jjjj_4" hidden="1">{"Tab1",#N/A,FALSE,"P";"Tab2",#N/A,FALSE,"P"}</definedName>
    <definedName name="jjjjjj" hidden="1">'[83]J(Priv.Cap)'!#REF!</definedName>
    <definedName name="jjjjjjjjjjjjjjjjjj" hidden="1">{"Tab1",#N/A,FALSE,"P";"Tab2",#N/A,FALSE,"P"}</definedName>
    <definedName name="jjjjjjjjjjjjjjjjjj_1" hidden="1">{"Tab1",#N/A,FALSE,"P";"Tab2",#N/A,FALSE,"P"}</definedName>
    <definedName name="jjjjjjjjjjjjjjjjjj_1_1" hidden="1">{"Tab1",#N/A,FALSE,"P";"Tab2",#N/A,FALSE,"P"}</definedName>
    <definedName name="jjjjjjjjjjjjjjjjjj_1_2" hidden="1">{"Tab1",#N/A,FALSE,"P";"Tab2",#N/A,FALSE,"P"}</definedName>
    <definedName name="jjjjjjjjjjjjjjjjjj_1_3" hidden="1">{"Tab1",#N/A,FALSE,"P";"Tab2",#N/A,FALSE,"P"}</definedName>
    <definedName name="jjjjjjjjjjjjjjjjjj_1_4" hidden="1">{"Tab1",#N/A,FALSE,"P";"Tab2",#N/A,FALSE,"P"}</definedName>
    <definedName name="jjjjjjjjjjjjjjjjjj_2" hidden="1">{"Tab1",#N/A,FALSE,"P";"Tab2",#N/A,FALSE,"P"}</definedName>
    <definedName name="jjjjjjjjjjjjjjjjjj_3" hidden="1">{"Tab1",#N/A,FALSE,"P";"Tab2",#N/A,FALSE,"P"}</definedName>
    <definedName name="jjjjjjjjjjjjjjjjjj_4" hidden="1">{"Tab1",#N/A,FALSE,"P";"Tab2",#N/A,FALSE,"P"}</definedName>
    <definedName name="jlajl" hidden="1">{"Riqfin97",#N/A,FALSE,"Tran";"Riqfinpro",#N/A,FALSE,"Tran"}</definedName>
    <definedName name="jlajl_1" hidden="1">{"Riqfin97",#N/A,FALSE,"Tran";"Riqfinpro",#N/A,FALSE,"Tran"}</definedName>
    <definedName name="jlajl_1_1" hidden="1">{"Riqfin97",#N/A,FALSE,"Tran";"Riqfinpro",#N/A,FALSE,"Tran"}</definedName>
    <definedName name="jlajl_1_2" hidden="1">{"Riqfin97",#N/A,FALSE,"Tran";"Riqfinpro",#N/A,FALSE,"Tran"}</definedName>
    <definedName name="jlajl_1_3" hidden="1">{"Riqfin97",#N/A,FALSE,"Tran";"Riqfinpro",#N/A,FALSE,"Tran"}</definedName>
    <definedName name="jlajl_1_4" hidden="1">{"Riqfin97",#N/A,FALSE,"Tran";"Riqfinpro",#N/A,FALSE,"Tran"}</definedName>
    <definedName name="jlajl_2" hidden="1">{"Riqfin97",#N/A,FALSE,"Tran";"Riqfinpro",#N/A,FALSE,"Tran"}</definedName>
    <definedName name="jlajl_3" hidden="1">{"Riqfin97",#N/A,FALSE,"Tran";"Riqfinpro",#N/A,FALSE,"Tran"}</definedName>
    <definedName name="jlajl_4" hidden="1">{"Riqfin97",#N/A,FALSE,"Tran";"Riqfinpro",#N/A,FALSE,"Tran"}</definedName>
    <definedName name="jos" hidden="1">{"'RIN-INTRANET'!$A$1:$K$71"}</definedName>
    <definedName name="jos_1" hidden="1">{"'RIN-INTRANET'!$A$1:$K$71"}</definedName>
    <definedName name="jos_1_1" hidden="1">{"'RIN-INTRANET'!$A$1:$K$71"}</definedName>
    <definedName name="jos_1_2" hidden="1">{"'RIN-INTRANET'!$A$1:$K$71"}</definedName>
    <definedName name="jos_1_3" hidden="1">{"'RIN-INTRANET'!$A$1:$K$71"}</definedName>
    <definedName name="jos_1_4" hidden="1">{"'RIN-INTRANET'!$A$1:$K$71"}</definedName>
    <definedName name="jos_2" hidden="1">{"'RIN-INTRANET'!$A$1:$K$71"}</definedName>
    <definedName name="jos_3" hidden="1">{"'RIN-INTRANET'!$A$1:$K$71"}</definedName>
    <definedName name="jos_4" hidden="1">{"'RIN-INTRANET'!$A$1:$K$71"}</definedName>
    <definedName name="jose" hidden="1">{"'RIN-INTRANET'!$A$1:$K$71"}</definedName>
    <definedName name="jose_1" hidden="1">{"'RIN-INTRANET'!$A$1:$K$71"}</definedName>
    <definedName name="jose_1_1" hidden="1">{"'RIN-INTRANET'!$A$1:$K$71"}</definedName>
    <definedName name="jose_1_2" hidden="1">{"'RIN-INTRANET'!$A$1:$K$71"}</definedName>
    <definedName name="jose_1_3" hidden="1">{"'RIN-INTRANET'!$A$1:$K$71"}</definedName>
    <definedName name="jose_1_4" hidden="1">{"'RIN-INTRANET'!$A$1:$K$71"}</definedName>
    <definedName name="jose_2" hidden="1">{"'RIN-INTRANET'!$A$1:$K$71"}</definedName>
    <definedName name="jose_3" hidden="1">{"'RIN-INTRANET'!$A$1:$K$71"}</definedName>
    <definedName name="jose_4" hidden="1">{"'RIN-INTRANET'!$A$1:$K$71"}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hidden="1">{"Riqfin97",#N/A,FALSE,"Tran";"Riqfinpro",#N/A,FALSE,"Tran"}</definedName>
    <definedName name="jui_1" hidden="1">{"Riqfin97",#N/A,FALSE,"Tran";"Riqfinpro",#N/A,FALSE,"Tran"}</definedName>
    <definedName name="jui_1_1" hidden="1">{"Riqfin97",#N/A,FALSE,"Tran";"Riqfinpro",#N/A,FALSE,"Tran"}</definedName>
    <definedName name="jui_1_2" hidden="1">{"Riqfin97",#N/A,FALSE,"Tran";"Riqfinpro",#N/A,FALSE,"Tran"}</definedName>
    <definedName name="jui_1_3" hidden="1">{"Riqfin97",#N/A,FALSE,"Tran";"Riqfinpro",#N/A,FALSE,"Tran"}</definedName>
    <definedName name="jui_1_4" hidden="1">{"Riqfin97",#N/A,FALSE,"Tran";"Riqfinpro",#N/A,FALSE,"Tran"}</definedName>
    <definedName name="jui_2" hidden="1">{"Riqfin97",#N/A,FALSE,"Tran";"Riqfinpro",#N/A,FALSE,"Tran"}</definedName>
    <definedName name="jui_3" hidden="1">{"Riqfin97",#N/A,FALSE,"Tran";"Riqfinpro",#N/A,FALSE,"Tran"}</definedName>
    <definedName name="jui_4" hidden="1">{"Riqfin97",#N/A,FALSE,"Tran";"Riqfinpro",#N/A,FALSE,"Tran"}</definedName>
    <definedName name="JUL">#REF!</definedName>
    <definedName name="JUL.MD5.S">[84]MD5!#REF!</definedName>
    <definedName name="JULIO">#REF!</definedName>
    <definedName name="JULIO2018">#REF!</definedName>
    <definedName name="JUN">#REF!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hidden="1">{"Tab1",#N/A,FALSE,"P";"Tab2",#N/A,FALSE,"P"}</definedName>
    <definedName name="juy_1" hidden="1">{"Tab1",#N/A,FALSE,"P";"Tab2",#N/A,FALSE,"P"}</definedName>
    <definedName name="juy_1_1" hidden="1">{"Tab1",#N/A,FALSE,"P";"Tab2",#N/A,FALSE,"P"}</definedName>
    <definedName name="juy_1_2" hidden="1">{"Tab1",#N/A,FALSE,"P";"Tab2",#N/A,FALSE,"P"}</definedName>
    <definedName name="juy_1_3" hidden="1">{"Tab1",#N/A,FALSE,"P";"Tab2",#N/A,FALSE,"P"}</definedName>
    <definedName name="juy_1_4" hidden="1">{"Tab1",#N/A,FALSE,"P";"Tab2",#N/A,FALSE,"P"}</definedName>
    <definedName name="juy_2" hidden="1">{"Tab1",#N/A,FALSE,"P";"Tab2",#N/A,FALSE,"P"}</definedName>
    <definedName name="juy_3" hidden="1">{"Tab1",#N/A,FALSE,"P";"Tab2",#N/A,FALSE,"P"}</definedName>
    <definedName name="juy_4" hidden="1">{"Tab1",#N/A,FALSE,"P";"Tab2",#N/A,FALSE,"P"}</definedName>
    <definedName name="K" hidden="1">[36]Base!$AV1</definedName>
    <definedName name="K.1">#REF!</definedName>
    <definedName name="KB">[36]Base!$AW1</definedName>
    <definedName name="KC">[36]Base!$AX1</definedName>
    <definedName name="kdfjkfdjkerj" hidden="1">{"'RIN-INTRANET'!$A$1:$K$71"}</definedName>
    <definedName name="kdfjkfdjkerj_1" hidden="1">{"'RIN-INTRANET'!$A$1:$K$71"}</definedName>
    <definedName name="kdfjkfdjkerj_1_1" hidden="1">{"'RIN-INTRANET'!$A$1:$K$71"}</definedName>
    <definedName name="kdfjkfdjkerj_1_1_1" hidden="1">{"'RIN-INTRANET'!$A$1:$K$71"}</definedName>
    <definedName name="kdfjkfdjkerj_1_1_2" hidden="1">{"'RIN-INTRANET'!$A$1:$K$71"}</definedName>
    <definedName name="kdfjkfdjkerj_1_1_3" hidden="1">{"'RIN-INTRANET'!$A$1:$K$71"}</definedName>
    <definedName name="kdfjkfdjkerj_1_1_4" hidden="1">{"'RIN-INTRANET'!$A$1:$K$71"}</definedName>
    <definedName name="kdfjkfdjkerj_1_2" hidden="1">{"'RIN-INTRANET'!$A$1:$K$71"}</definedName>
    <definedName name="kdfjkfdjkerj_1_2_1" hidden="1">{"'RIN-INTRANET'!$A$1:$K$71"}</definedName>
    <definedName name="kdfjkfdjkerj_1_2_2" hidden="1">{"'RIN-INTRANET'!$A$1:$K$71"}</definedName>
    <definedName name="kdfjkfdjkerj_1_2_3" hidden="1">{"'RIN-INTRANET'!$A$1:$K$71"}</definedName>
    <definedName name="kdfjkfdjkerj_1_3" hidden="1">{"'RIN-INTRANET'!$A$1:$K$71"}</definedName>
    <definedName name="kdfjkfdjkerj_1_4" hidden="1">{"'RIN-INTRANET'!$A$1:$K$71"}</definedName>
    <definedName name="kdfjkfdjkerj_1_5" hidden="1">{"'RIN-INTRANET'!$A$1:$K$71"}</definedName>
    <definedName name="kdfjkfdjkerj_2" hidden="1">{"'RIN-INTRANET'!$A$1:$K$71"}</definedName>
    <definedName name="kdfjkfdjkerj_2_1" hidden="1">{"'RIN-INTRANET'!$A$1:$K$71"}</definedName>
    <definedName name="kdfjkfdjkerj_2_2" hidden="1">{"'RIN-INTRANET'!$A$1:$K$71"}</definedName>
    <definedName name="kdfjkfdjkerj_2_3" hidden="1">{"'RIN-INTRANET'!$A$1:$K$71"}</definedName>
    <definedName name="kdfjkfdjkerj_2_4" hidden="1">{"'RIN-INTRANET'!$A$1:$K$71"}</definedName>
    <definedName name="kdfjkfdjkerj_3" hidden="1">{"'RIN-INTRANET'!$A$1:$K$71"}</definedName>
    <definedName name="kdfjkfdjkerj_4" hidden="1">{"'RIN-INTRANET'!$A$1:$K$71"}</definedName>
    <definedName name="kdfjkfdjkerj_5" hidden="1">{"'RIN-INTRANET'!$A$1:$K$71"}</definedName>
    <definedName name="KF">[36]Base!$AY1</definedName>
    <definedName name="kh" hidden="1">{"Minpmon",#N/A,FALSE,"Monthinput"}</definedName>
    <definedName name="kh_1" hidden="1">{"Minpmon",#N/A,FALSE,"Monthinput"}</definedName>
    <definedName name="kh_1_1" hidden="1">{"Minpmon",#N/A,FALSE,"Monthinput"}</definedName>
    <definedName name="kh_1_2" hidden="1">{"Minpmon",#N/A,FALSE,"Monthinput"}</definedName>
    <definedName name="kh_1_3" hidden="1">{"Minpmon",#N/A,FALSE,"Monthinput"}</definedName>
    <definedName name="kh_1_4" hidden="1">{"Minpmon",#N/A,FALSE,"Monthinput"}</definedName>
    <definedName name="kh_2" hidden="1">{"Minpmon",#N/A,FALSE,"Monthinput"}</definedName>
    <definedName name="kh_3" hidden="1">{"Minpmon",#N/A,FALSE,"Monthinput"}</definedName>
    <definedName name="kh_4" hidden="1">{"Minpmon",#N/A,FALSE,"Monthinput"}</definedName>
    <definedName name="kio" hidden="1">{"Tab1",#N/A,FALSE,"P";"Tab2",#N/A,FALSE,"P"}</definedName>
    <definedName name="kio_1" hidden="1">{"Tab1",#N/A,FALSE,"P";"Tab2",#N/A,FALSE,"P"}</definedName>
    <definedName name="kio_1_1" hidden="1">{"Tab1",#N/A,FALSE,"P";"Tab2",#N/A,FALSE,"P"}</definedName>
    <definedName name="kio_1_2" hidden="1">{"Tab1",#N/A,FALSE,"P";"Tab2",#N/A,FALSE,"P"}</definedName>
    <definedName name="kio_1_3" hidden="1">{"Tab1",#N/A,FALSE,"P";"Tab2",#N/A,FALSE,"P"}</definedName>
    <definedName name="kio_1_4" hidden="1">{"Tab1",#N/A,FALSE,"P";"Tab2",#N/A,FALSE,"P"}</definedName>
    <definedName name="kio_2" hidden="1">{"Tab1",#N/A,FALSE,"P";"Tab2",#N/A,FALSE,"P"}</definedName>
    <definedName name="kio_3" hidden="1">{"Tab1",#N/A,FALSE,"P";"Tab2",#N/A,FALSE,"P"}</definedName>
    <definedName name="kio_4" hidden="1">{"Tab1",#N/A,FALSE,"P";"Tab2",#N/A,FALSE,"P"}</definedName>
    <definedName name="kiu" hidden="1">{"Riqfin97",#N/A,FALSE,"Tran";"Riqfinpro",#N/A,FALSE,"Tran"}</definedName>
    <definedName name="kiu_1" hidden="1">{"Riqfin97",#N/A,FALSE,"Tran";"Riqfinpro",#N/A,FALSE,"Tran"}</definedName>
    <definedName name="kiu_1_1" hidden="1">{"Riqfin97",#N/A,FALSE,"Tran";"Riqfinpro",#N/A,FALSE,"Tran"}</definedName>
    <definedName name="kiu_1_2" hidden="1">{"Riqfin97",#N/A,FALSE,"Tran";"Riqfinpro",#N/A,FALSE,"Tran"}</definedName>
    <definedName name="kiu_1_3" hidden="1">{"Riqfin97",#N/A,FALSE,"Tran";"Riqfinpro",#N/A,FALSE,"Tran"}</definedName>
    <definedName name="kiu_1_4" hidden="1">{"Riqfin97",#N/A,FALSE,"Tran";"Riqfinpro",#N/A,FALSE,"Tran"}</definedName>
    <definedName name="kiu_2" hidden="1">{"Riqfin97",#N/A,FALSE,"Tran";"Riqfinpro",#N/A,FALSE,"Tran"}</definedName>
    <definedName name="kiu_3" hidden="1">{"Riqfin97",#N/A,FALSE,"Tran";"Riqfinpro",#N/A,FALSE,"Tran"}</definedName>
    <definedName name="kiu_4" hidden="1">{"Riqfin97",#N/A,FALSE,"Tran";"Riqfinpro",#N/A,FALSE,"Tran"}</definedName>
    <definedName name="kjdvfsdakjfkja">#REF!</definedName>
    <definedName name="KJFDSAKLF">#N/A</definedName>
    <definedName name="kjhklfhlasd" hidden="1">{"Riqfin97",#N/A,FALSE,"Tran";"Riqfinpro",#N/A,FALSE,"Tran"}</definedName>
    <definedName name="kjhklfhlasd_1" hidden="1">{"Riqfin97",#N/A,FALSE,"Tran";"Riqfinpro",#N/A,FALSE,"Tran"}</definedName>
    <definedName name="kjhklfhlasd_1_1" hidden="1">{"Riqfin97",#N/A,FALSE,"Tran";"Riqfinpro",#N/A,FALSE,"Tran"}</definedName>
    <definedName name="kjhklfhlasd_1_2" hidden="1">{"Riqfin97",#N/A,FALSE,"Tran";"Riqfinpro",#N/A,FALSE,"Tran"}</definedName>
    <definedName name="kjhklfhlasd_1_3" hidden="1">{"Riqfin97",#N/A,FALSE,"Tran";"Riqfinpro",#N/A,FALSE,"Tran"}</definedName>
    <definedName name="kjhklfhlasd_1_4" hidden="1">{"Riqfin97",#N/A,FALSE,"Tran";"Riqfinpro",#N/A,FALSE,"Tran"}</definedName>
    <definedName name="kjhklfhlasd_2" hidden="1">{"Riqfin97",#N/A,FALSE,"Tran";"Riqfinpro",#N/A,FALSE,"Tran"}</definedName>
    <definedName name="kjhklfhlasd_3" hidden="1">{"Riqfin97",#N/A,FALSE,"Tran";"Riqfinpro",#N/A,FALSE,"Tran"}</definedName>
    <definedName name="kjhklfhlasd_4" hidden="1">{"Riqfin97",#N/A,FALSE,"Tran";"Riqfinpro",#N/A,FALSE,"Tran"}</definedName>
    <definedName name="kk" hidden="1">{"Tab1",#N/A,FALSE,"P";"Tab2",#N/A,FALSE,"P"}</definedName>
    <definedName name="kk_1" hidden="1">{"Tab1",#N/A,FALSE,"P";"Tab2",#N/A,FALSE,"P"}</definedName>
    <definedName name="kk_1_1" hidden="1">{"Tab1",#N/A,FALSE,"P";"Tab2",#N/A,FALSE,"P"}</definedName>
    <definedName name="kk_1_2" hidden="1">{"Tab1",#N/A,FALSE,"P";"Tab2",#N/A,FALSE,"P"}</definedName>
    <definedName name="kk_1_3" hidden="1">{"Tab1",#N/A,FALSE,"P";"Tab2",#N/A,FALSE,"P"}</definedName>
    <definedName name="kk_1_4" hidden="1">{"Tab1",#N/A,FALSE,"P";"Tab2",#N/A,FALSE,"P"}</definedName>
    <definedName name="kk_2" hidden="1">{"Tab1",#N/A,FALSE,"P";"Tab2",#N/A,FALSE,"P"}</definedName>
    <definedName name="kk_3" hidden="1">{"Tab1",#N/A,FALSE,"P";"Tab2",#N/A,FALSE,"P"}</definedName>
    <definedName name="kk_4" hidden="1">{"Tab1",#N/A,FALSE,"P";"Tab2",#N/A,FALSE,"P"}</definedName>
    <definedName name="kkj" hidden="1">{"Riqfin97",#N/A,FALSE,"Tran";"Riqfinpro",#N/A,FALSE,"Tran"}</definedName>
    <definedName name="kkj_1" hidden="1">{"Riqfin97",#N/A,FALSE,"Tran";"Riqfinpro",#N/A,FALSE,"Tran"}</definedName>
    <definedName name="kkj_1_1" hidden="1">{"Riqfin97",#N/A,FALSE,"Tran";"Riqfinpro",#N/A,FALSE,"Tran"}</definedName>
    <definedName name="kkj_1_2" hidden="1">{"Riqfin97",#N/A,FALSE,"Tran";"Riqfinpro",#N/A,FALSE,"Tran"}</definedName>
    <definedName name="kkj_1_3" hidden="1">{"Riqfin97",#N/A,FALSE,"Tran";"Riqfinpro",#N/A,FALSE,"Tran"}</definedName>
    <definedName name="kkj_1_4" hidden="1">{"Riqfin97",#N/A,FALSE,"Tran";"Riqfinpro",#N/A,FALSE,"Tran"}</definedName>
    <definedName name="kkj_2" hidden="1">{"Riqfin97",#N/A,FALSE,"Tran";"Riqfinpro",#N/A,FALSE,"Tran"}</definedName>
    <definedName name="kkj_3" hidden="1">{"Riqfin97",#N/A,FALSE,"Tran";"Riqfinpro",#N/A,FALSE,"Tran"}</definedName>
    <definedName name="kkj_4" hidden="1">{"Riqfin97",#N/A,FALSE,"Tran";"Riqfinpro",#N/A,FALSE,"Tran"}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hidden="1">'[92]J(Priv.Cap)'!#REF!</definedName>
    <definedName name="kkkkkkkk" hidden="1">{"Riqfin97",#N/A,FALSE,"Tran";"Riqfinpro",#N/A,FALSE,"Tran"}</definedName>
    <definedName name="kkkkkkkk_1" hidden="1">{"Riqfin97",#N/A,FALSE,"Tran";"Riqfinpro",#N/A,FALSE,"Tran"}</definedName>
    <definedName name="kkkkkkkk_1_1" hidden="1">{"Riqfin97",#N/A,FALSE,"Tran";"Riqfinpro",#N/A,FALSE,"Tran"}</definedName>
    <definedName name="kkkkkkkk_1_2" hidden="1">{"Riqfin97",#N/A,FALSE,"Tran";"Riqfinpro",#N/A,FALSE,"Tran"}</definedName>
    <definedName name="kkkkkkkk_1_3" hidden="1">{"Riqfin97",#N/A,FALSE,"Tran";"Riqfinpro",#N/A,FALSE,"Tran"}</definedName>
    <definedName name="kkkkkkkk_1_4" hidden="1">{"Riqfin97",#N/A,FALSE,"Tran";"Riqfinpro",#N/A,FALSE,"Tran"}</definedName>
    <definedName name="kkkkkkkk_2" hidden="1">{"Riqfin97",#N/A,FALSE,"Tran";"Riqfinpro",#N/A,FALSE,"Tran"}</definedName>
    <definedName name="kkkkkkkk_3" hidden="1">{"Riqfin97",#N/A,FALSE,"Tran";"Riqfinpro",#N/A,FALSE,"Tran"}</definedName>
    <definedName name="kkkkkkkk_4" hidden="1">{"Riqfin97",#N/A,FALSE,"Tran";"Riqfinpro",#N/A,FALSE,"Tran"}</definedName>
    <definedName name="kl" hidden="1">{"Riqfin97",#N/A,FALSE,"Tran";"Riqfinpro",#N/A,FALSE,"Tran"}</definedName>
    <definedName name="km" hidden="1">{"Tab1",#N/A,FALSE,"P";"Tab2",#N/A,FALSE,"P"}</definedName>
    <definedName name="ko">[36]Base!#REF!</definedName>
    <definedName name="ksrjrgf" hidden="1">#REF!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st_Row">IF(Values_Entered,Header_Row+Number_of_Payments,Header_Row)</definedName>
    <definedName name="LCDP">[36]Base!#REF!</definedName>
    <definedName name="LCDPR">[36]Base!$AZ1</definedName>
    <definedName name="LCM">[29]Q3!$E$45:$AH$45</definedName>
    <definedName name="LDPR">[36]Base!#REF!</definedName>
    <definedName name="LE">[36]Base!$BB1</definedName>
    <definedName name="LEKTCR">[36]Base!$BD1</definedName>
    <definedName name="LEM">[29]Q3!$E$51:$AH$51</definedName>
    <definedName name="LEMISION">#REF!</definedName>
    <definedName name="LGR">[36]Base!$BI1</definedName>
    <definedName name="lgr_1">[36]Base!$BI1048576</definedName>
    <definedName name="LHEM">[29]Q3!$E$33:$AH$33</definedName>
    <definedName name="LHM">[29]Q3!$E$54:$AH$54</definedName>
    <definedName name="LI">#REF!</definedName>
    <definedName name="LIBOR3">[60]SUPUESTOS!$12:$12</definedName>
    <definedName name="LIBOR6">[60]SUPUESTOS!A$11</definedName>
    <definedName name="LIBRETA">#REF!</definedName>
    <definedName name="LICOM">#REF!</definedName>
    <definedName name="LIM">[36]Base!$BJ1</definedName>
    <definedName name="lim_1">[36]Base!$BJ1048576</definedName>
    <definedName name="LIMAE">#REF!</definedName>
    <definedName name="LINES">#REF!</definedName>
    <definedName name="LIPC">#REF!</definedName>
    <definedName name="LIPM">[29]Q3!$E$42:$AH$42</definedName>
    <definedName name="liqc">[24]Programa!#REF!</definedName>
    <definedName name="liqd">[24]Programa!#REF!</definedName>
    <definedName name="lk">[93]FHIS!#REF!</definedName>
    <definedName name="lkjh" hidden="1">{"Riqfin97",#N/A,FALSE,"Tran";"Riqfinpro",#N/A,FALSE,"Tran"}</definedName>
    <definedName name="ll" hidden="1">{"Tab1",#N/A,FALSE,"P";"Tab2",#N/A,FALSE,"P"}</definedName>
    <definedName name="ll_1" hidden="1">{"Tab1",#N/A,FALSE,"P";"Tab2",#N/A,FALSE,"P"}</definedName>
    <definedName name="ll_1_1" hidden="1">{"Tab1",#N/A,FALSE,"P";"Tab2",#N/A,FALSE,"P"}</definedName>
    <definedName name="ll_1_2" hidden="1">{"Tab1",#N/A,FALSE,"P";"Tab2",#N/A,FALSE,"P"}</definedName>
    <definedName name="ll_1_3" hidden="1">{"Tab1",#N/A,FALSE,"P";"Tab2",#N/A,FALSE,"P"}</definedName>
    <definedName name="ll_1_4" hidden="1">{"Tab1",#N/A,FALSE,"P";"Tab2",#N/A,FALSE,"P"}</definedName>
    <definedName name="ll_2" hidden="1">{"Tab1",#N/A,FALSE,"P";"Tab2",#N/A,FALSE,"P"}</definedName>
    <definedName name="ll_3" hidden="1">{"Tab1",#N/A,FALSE,"P";"Tab2",#N/A,FALSE,"P"}</definedName>
    <definedName name="ll_4" hidden="1">{"Tab1",#N/A,FALSE,"P";"Tab2",#N/A,FALSE,"P"}</definedName>
    <definedName name="LLF">[29]Q3!$E$10:$AH$10</definedName>
    <definedName name="lll" hidden="1">{"Minpmon",#N/A,FALSE,"Monthinput"}</definedName>
    <definedName name="lll_1" hidden="1">{"Minpmon",#N/A,FALSE,"Monthinput"}</definedName>
    <definedName name="lll_1_1" hidden="1">{"Minpmon",#N/A,FALSE,"Monthinput"}</definedName>
    <definedName name="lll_1_2" hidden="1">{"Minpmon",#N/A,FALSE,"Monthinput"}</definedName>
    <definedName name="lll_1_3" hidden="1">{"Minpmon",#N/A,FALSE,"Monthinput"}</definedName>
    <definedName name="lll_1_4" hidden="1">{"Minpmon",#N/A,FALSE,"Monthinput"}</definedName>
    <definedName name="lll_2" hidden="1">{"Minpmon",#N/A,FALSE,"Monthinput"}</definedName>
    <definedName name="lll_3" hidden="1">{"Minpmon",#N/A,FALSE,"Monthinput"}</definedName>
    <definedName name="lll_4" hidden="1">{"Minpmon",#N/A,FALSE,"Monthinput"}</definedName>
    <definedName name="llll" hidden="1">{"Minpmon",#N/A,FALSE,"Monthinput"}</definedName>
    <definedName name="llll_1" hidden="1">{"Minpmon",#N/A,FALSE,"Monthinput"}</definedName>
    <definedName name="llll_1_1" hidden="1">{"Minpmon",#N/A,FALSE,"Monthinput"}</definedName>
    <definedName name="llll_1_2" hidden="1">{"Minpmon",#N/A,FALSE,"Monthinput"}</definedName>
    <definedName name="llll_1_3" hidden="1">{"Minpmon",#N/A,FALSE,"Monthinput"}</definedName>
    <definedName name="llll_1_4" hidden="1">{"Minpmon",#N/A,FALSE,"Monthinput"}</definedName>
    <definedName name="llll_2" hidden="1">{"Minpmon",#N/A,FALSE,"Monthinput"}</definedName>
    <definedName name="llll_3" hidden="1">{"Minpmon",#N/A,FALSE,"Monthinput"}</definedName>
    <definedName name="llll_4" hidden="1">{"Minpmon",#N/A,FALSE,"Monthinput"}</definedName>
    <definedName name="lllll" hidden="1">{"Tab1",#N/A,FALSE,"P";"Tab2",#N/A,FALSE,"P"}</definedName>
    <definedName name="lllll_1" hidden="1">{"Tab1",#N/A,FALSE,"P";"Tab2",#N/A,FALSE,"P"}</definedName>
    <definedName name="lllll_1_1" hidden="1">{"Tab1",#N/A,FALSE,"P";"Tab2",#N/A,FALSE,"P"}</definedName>
    <definedName name="lllll_1_2" hidden="1">{"Tab1",#N/A,FALSE,"P";"Tab2",#N/A,FALSE,"P"}</definedName>
    <definedName name="lllll_1_3" hidden="1">{"Tab1",#N/A,FALSE,"P";"Tab2",#N/A,FALSE,"P"}</definedName>
    <definedName name="lllll_1_4" hidden="1">{"Tab1",#N/A,FALSE,"P";"Tab2",#N/A,FALSE,"P"}</definedName>
    <definedName name="lllll_2" hidden="1">{"Tab1",#N/A,FALSE,"P";"Tab2",#N/A,FALSE,"P"}</definedName>
    <definedName name="lllll_3" hidden="1">{"Tab1",#N/A,FALSE,"P";"Tab2",#N/A,FALSE,"P"}</definedName>
    <definedName name="lllll_4" hidden="1">{"Tab1",#N/A,FALSE,"P";"Tab2",#N/A,FALSE,"P"}</definedName>
    <definedName name="llllll" hidden="1">{"Minpmon",#N/A,FALSE,"Monthinput"}</definedName>
    <definedName name="llllll_1" hidden="1">{"Minpmon",#N/A,FALSE,"Monthinput"}</definedName>
    <definedName name="llllll_1_1" hidden="1">{"Minpmon",#N/A,FALSE,"Monthinput"}</definedName>
    <definedName name="llllll_1_2" hidden="1">{"Minpmon",#N/A,FALSE,"Monthinput"}</definedName>
    <definedName name="llllll_1_3" hidden="1">{"Minpmon",#N/A,FALSE,"Monthinput"}</definedName>
    <definedName name="llllll_1_4" hidden="1">{"Minpmon",#N/A,FALSE,"Monthinput"}</definedName>
    <definedName name="llllll_2" hidden="1">{"Minpmon",#N/A,FALSE,"Monthinput"}</definedName>
    <definedName name="llllll_3" hidden="1">{"Minpmon",#N/A,FALSE,"Monthinput"}</definedName>
    <definedName name="llllll_4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hidden="1">{"Minpmon",#N/A,FALSE,"Monthinput"}</definedName>
    <definedName name="lllllllllllllllll_1" hidden="1">{"Minpmon",#N/A,FALSE,"Monthinput"}</definedName>
    <definedName name="lllllllllllllllll_1_1" hidden="1">{"Minpmon",#N/A,FALSE,"Monthinput"}</definedName>
    <definedName name="lllllllllllllllll_1_2" hidden="1">{"Minpmon",#N/A,FALSE,"Monthinput"}</definedName>
    <definedName name="lllllllllllllllll_1_3" hidden="1">{"Minpmon",#N/A,FALSE,"Monthinput"}</definedName>
    <definedName name="lllllllllllllllll_1_4" hidden="1">{"Minpmon",#N/A,FALSE,"Monthinput"}</definedName>
    <definedName name="lllllllllllllllll_2" hidden="1">{"Minpmon",#N/A,FALSE,"Monthinput"}</definedName>
    <definedName name="lllllllllllllllll_3" hidden="1">{"Minpmon",#N/A,FALSE,"Monthinput"}</definedName>
    <definedName name="lllllllllllllllll_4" hidden="1">{"Minpmon",#N/A,FALSE,"Monthinput"}</definedName>
    <definedName name="LMR_1">[36]Base!#REF!</definedName>
    <definedName name="LMRD">[36]Base!#REF!</definedName>
    <definedName name="LMRD_1">[36]Base!#REF!</definedName>
    <definedName name="Loan_Amount">#REF!</definedName>
    <definedName name="Loan_Start">#REF!</definedName>
    <definedName name="Loan_Years">#REF!</definedName>
    <definedName name="LONAB96">#REF!</definedName>
    <definedName name="Low_external">#REF!</definedName>
    <definedName name="Low_fiscal">#REF!</definedName>
    <definedName name="Low_growth_extended">#REF!</definedName>
    <definedName name="Low_growth_summary">#REF!</definedName>
    <definedName name="Low_monetary">#REF!</definedName>
    <definedName name="Low_real">#REF!</definedName>
    <definedName name="Low_summary">#REF!</definedName>
    <definedName name="LP">[36]Base!$BK1</definedName>
    <definedName name="lp_1">[36]Base!$BK1048576</definedName>
    <definedName name="LPESP">[36]Base!#REF!</definedName>
    <definedName name="LPESPF">[36]Base!#REF!</definedName>
    <definedName name="LPM">[36]Base!$BM1</definedName>
    <definedName name="LPMC">[36]Base!$BP1</definedName>
    <definedName name="lpmc_1">[36]Base!$BP1048576</definedName>
    <definedName name="lpmdoll">[36]Base!$BN1</definedName>
    <definedName name="lpopoiuo" hidden="1">{"Tab1",#N/A,FALSE,"P";"Tab2",#N/A,FALSE,"P"}</definedName>
    <definedName name="lpopoiuo_1" hidden="1">{"Tab1",#N/A,FALSE,"P";"Tab2",#N/A,FALSE,"P"}</definedName>
    <definedName name="lpopoiuo_1_1" hidden="1">{"Tab1",#N/A,FALSE,"P";"Tab2",#N/A,FALSE,"P"}</definedName>
    <definedName name="lpopoiuo_1_2" hidden="1">{"Tab1",#N/A,FALSE,"P";"Tab2",#N/A,FALSE,"P"}</definedName>
    <definedName name="lpopoiuo_1_3" hidden="1">{"Tab1",#N/A,FALSE,"P";"Tab2",#N/A,FALSE,"P"}</definedName>
    <definedName name="lpopoiuo_1_4" hidden="1">{"Tab1",#N/A,FALSE,"P";"Tab2",#N/A,FALSE,"P"}</definedName>
    <definedName name="lpopoiuo_2" hidden="1">{"Tab1",#N/A,FALSE,"P";"Tab2",#N/A,FALSE,"P"}</definedName>
    <definedName name="lpopoiuo_3" hidden="1">{"Tab1",#N/A,FALSE,"P";"Tab2",#N/A,FALSE,"P"}</definedName>
    <definedName name="lpopoiuo_4" hidden="1">{"Tab1",#N/A,FALSE,"P";"Tab2",#N/A,FALSE,"P"}</definedName>
    <definedName name="LPX">[36]Base!$BR1</definedName>
    <definedName name="LPY">[36]Base!$BT1</definedName>
    <definedName name="LT">[36]Base!$BV1</definedName>
    <definedName name="lta" hidden="1">{"Riqfin97",#N/A,FALSE,"Tran";"Riqfinpro",#N/A,FALSE,"Tran"}</definedName>
    <definedName name="LTC">#REF!</definedName>
    <definedName name="LTcirr">#REF!</definedName>
    <definedName name="LTCR">[36]Base!$BY1</definedName>
    <definedName name="LTCRM">[36]Base!#REF!</definedName>
    <definedName name="LTF">[36]Base!#REF!</definedName>
    <definedName name="LTr">#REF!</definedName>
    <definedName name="LUGAR" localSheetId="1">'[6]prog-2003'!#REF!</definedName>
    <definedName name="LUGAR">'[7]prog-2003'!#REF!</definedName>
    <definedName name="LULCM">[29]Q3!$E$36:$AH$36</definedName>
    <definedName name="LUR">[29]Q3!$E$16:$AH$16</definedName>
    <definedName name="LX">[36]Base!$BZ1</definedName>
    <definedName name="lx_1">[36]Base!$BZ1048576</definedName>
    <definedName name="LY">[36]Base!$CB1</definedName>
    <definedName name="LYCTE">[36]Base!$CE1</definedName>
    <definedName name="Lyon">[94]C!$O$1</definedName>
    <definedName name="M">[36]Base!#REF!</definedName>
    <definedName name="macario">#REF!</definedName>
    <definedName name="MACRO">#REF!</definedName>
    <definedName name="MACROINPUT">#REF!</definedName>
    <definedName name="MACROS" localSheetId="1">'[6]prog-2003'!#REF!</definedName>
    <definedName name="MACROS">'[7]prog-2003'!#REF!</definedName>
    <definedName name="magy">[95]Claves!#REF!</definedName>
    <definedName name="Malaysia">#REF!</definedName>
    <definedName name="mar">[24]Programa!#REF!</definedName>
    <definedName name="MARI">#REF!</definedName>
    <definedName name="MAT4_1" hidden="1">{"'para SB'!$A$1420:$F$1479"}</definedName>
    <definedName name="MAT4_1_1" hidden="1">{"'para SB'!$A$1420:$F$1479"}</definedName>
    <definedName name="MAT4_1_1_1" hidden="1">{"'para SB'!$A$1420:$F$1479"}</definedName>
    <definedName name="MAT4_1_1_2" hidden="1">{"'para SB'!$A$1420:$F$1479"}</definedName>
    <definedName name="MAT4_1_1_3" hidden="1">{"'para SB'!$A$1420:$F$1479"}</definedName>
    <definedName name="MAT4_1_1_4" hidden="1">{"'para SB'!$A$1420:$F$1479"}</definedName>
    <definedName name="MAT4_1_2" hidden="1">{"'para SB'!$A$1420:$F$1479"}</definedName>
    <definedName name="MAT4_1_3" hidden="1">{"'para SB'!$A$1420:$F$1479"}</definedName>
    <definedName name="MAT4_1_4" hidden="1">{"'para SB'!$A$1420:$F$1479"}</definedName>
    <definedName name="MAT4_2" hidden="1">{"'para SB'!$A$1420:$F$1479"}</definedName>
    <definedName name="MAT4_2_1" hidden="1">{"'para SB'!$A$1420:$F$1479"}</definedName>
    <definedName name="MAT4_2_2" hidden="1">{"'para SB'!$A$1420:$F$1479"}</definedName>
    <definedName name="MAT4_2_3" hidden="1">{"'para SB'!$A$1420:$F$1479"}</definedName>
    <definedName name="MAT4_2_4" hidden="1">{"'para SB'!$A$1420:$F$1479"}</definedName>
    <definedName name="MAT4_3" hidden="1">{"'para SB'!$A$1420:$F$1479"}</definedName>
    <definedName name="MAT4_4" hidden="1">{"'para SB'!$A$1420:$F$1479"}</definedName>
    <definedName name="MAT4_5" hidden="1">{"'para SB'!$A$1420:$F$1479"}</definedName>
    <definedName name="MATRICULA">#REF!</definedName>
    <definedName name="MatrizD.41">#REF!</definedName>
    <definedName name="MatrizD.421">#REF!</definedName>
    <definedName name="MatrizD.422">#REF!</definedName>
    <definedName name="MatrizD.43">#REF!</definedName>
    <definedName name="MatrizD.45">#REF!</definedName>
    <definedName name="MatrizD.7">#REF!</definedName>
    <definedName name="MatrizD.9">#REF!</definedName>
    <definedName name="MatrizF.211">#REF!</definedName>
    <definedName name="MatrizF.212">#REF!</definedName>
    <definedName name="MatrizF.2211">#REF!</definedName>
    <definedName name="MatrizF.2212...">#REF!</definedName>
    <definedName name="MatrizF.2311">#REF!</definedName>
    <definedName name="MatrizF.2312...">#REF!</definedName>
    <definedName name="MatrizF.2411">#REF!</definedName>
    <definedName name="MatrizF.2412...">#REF!</definedName>
    <definedName name="MatrizF.2911">#REF!</definedName>
    <definedName name="MatrizF.2912...">#REF!</definedName>
    <definedName name="MatrizF.311">#REF!</definedName>
    <definedName name="MatrizF.312">#REF!</definedName>
    <definedName name="MatrizF.313">#REF!</definedName>
    <definedName name="MatrizF.31411">#REF!</definedName>
    <definedName name="MatrizF.31412...">#REF!</definedName>
    <definedName name="MatrizF.31911">#REF!</definedName>
    <definedName name="MatrizF.31912...">#REF!</definedName>
    <definedName name="MatrizF.321">#REF!</definedName>
    <definedName name="MatrizF.322">#REF!</definedName>
    <definedName name="MatrizF.323">#REF!</definedName>
    <definedName name="MatrizF.32411">#REF!</definedName>
    <definedName name="MatrizF.32412...">#REF!</definedName>
    <definedName name="MatrizF.32911">#REF!</definedName>
    <definedName name="MatrizF.32912...">#REF!</definedName>
    <definedName name="MatrizF.4111...">#REF!</definedName>
    <definedName name="MatrizF.4112...">#REF!</definedName>
    <definedName name="MatrizF.4211...">#REF!</definedName>
    <definedName name="MatrizF.4212...">#REF!</definedName>
    <definedName name="MatrizF.51">#REF!</definedName>
    <definedName name="MatrizF.52">#REF!</definedName>
    <definedName name="MatrizF.53">#REF!</definedName>
    <definedName name="MatrizF.711">#REF!</definedName>
    <definedName name="MatrizF.712">#REF!</definedName>
    <definedName name="MatrizF.79">#REF!</definedName>
    <definedName name="Maturity_IDA">#REF!</definedName>
    <definedName name="Maturity_NC">#REF!</definedName>
    <definedName name="maxe1">#REF!</definedName>
    <definedName name="maxe2">#REF!</definedName>
    <definedName name="maxf1">#REF!</definedName>
    <definedName name="maxf2">#REF!</definedName>
    <definedName name="maxp1">#REF!</definedName>
    <definedName name="maxp2">#REF!</definedName>
    <definedName name="may">[24]Programa!#REF!</definedName>
    <definedName name="mayis">[29]Main!$E$63:$AH$63</definedName>
    <definedName name="MCPI">#REF!</definedName>
    <definedName name="MCV">[51]Q2!$E$63:$AH$63</definedName>
    <definedName name="MCV_B">[49]Q6!$E$166:$AN$166</definedName>
    <definedName name="MCV_B1">#REF!</definedName>
    <definedName name="MCV_D">#REF!</definedName>
    <definedName name="MCV_D1">[96]Q7!$E$59:$AH$59</definedName>
    <definedName name="MCV_N">[56]Q1!$E$57:$AH$57</definedName>
    <definedName name="MCV_N1">[56]Q1!$E$58:$AH$58</definedName>
    <definedName name="MCV_T">[96]Q5!$E$103:$AH$103</definedName>
    <definedName name="MCV_T1">[96]Q5!$E$104:$AH$104</definedName>
    <definedName name="Memoitems">#REF!</definedName>
    <definedName name="MENORES">#REF!</definedName>
    <definedName name="MENSAJE" localSheetId="1">'[87]prog-2003'!$D$3</definedName>
    <definedName name="MENSAJE">'[88]prog-2003'!$D$3</definedName>
    <definedName name="MENU">#REF!</definedName>
    <definedName name="MENU1" localSheetId="1">'[6]prog-2003'!#REF!</definedName>
    <definedName name="MENU1">'[7]prog-2003'!#REF!</definedName>
    <definedName name="MENU2" localSheetId="1">'[6]prog-2003'!#REF!</definedName>
    <definedName name="MENU2">'[7]prog-2003'!#REF!</definedName>
    <definedName name="MENU3">#REF!</definedName>
    <definedName name="mes">#REF!</definedName>
    <definedName name="meses_">#REF!</definedName>
    <definedName name="metas">[30]Metas!$A$2:$AU$57</definedName>
    <definedName name="MFISCAL">'[32]Annual Raw Data'!#REF!</definedName>
    <definedName name="mflowsa" localSheetId="11">[44]!mflowsa</definedName>
    <definedName name="mflowsa" localSheetId="13">[44]!mflowsa</definedName>
    <definedName name="mflowsa" localSheetId="14">[44]!mflowsa</definedName>
    <definedName name="mflowsa" localSheetId="16">[44]!mflowsa</definedName>
    <definedName name="mflowsa" localSheetId="3">[44]!mflowsa</definedName>
    <definedName name="mflowsa" localSheetId="4">[44]!mflowsa</definedName>
    <definedName name="mflowsa" localSheetId="5">[44]!mflowsa</definedName>
    <definedName name="mflowsa" localSheetId="6">[44]!mflowsa</definedName>
    <definedName name="mflowsa" localSheetId="7">[44]!mflowsa</definedName>
    <definedName name="mflowsa" localSheetId="9">[44]!mflowsa</definedName>
    <definedName name="mflowsa">[44]!mflowsa</definedName>
    <definedName name="mflowsq" localSheetId="11">[44]!mflowsq</definedName>
    <definedName name="mflowsq" localSheetId="13">[44]!mflowsq</definedName>
    <definedName name="mflowsq" localSheetId="14">[44]!mflowsq</definedName>
    <definedName name="mflowsq" localSheetId="16">[44]!mflowsq</definedName>
    <definedName name="mflowsq" localSheetId="3">[44]!mflowsq</definedName>
    <definedName name="mflowsq" localSheetId="4">[44]!mflowsq</definedName>
    <definedName name="mflowsq" localSheetId="5">[44]!mflowsq</definedName>
    <definedName name="mflowsq" localSheetId="6">[44]!mflowsq</definedName>
    <definedName name="mflowsq" localSheetId="7">[44]!mflowsq</definedName>
    <definedName name="mflowsq" localSheetId="9">[44]!mflowsq</definedName>
    <definedName name="mflowsq">[44]!mflowsq</definedName>
    <definedName name="MICRO">#REF!</definedName>
    <definedName name="MIDDLE">#REF!</definedName>
    <definedName name="MISC3">#REF!</definedName>
    <definedName name="MISC4">[37]OUTPUT!#REF!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>[36]Base!$CG1</definedName>
    <definedName name="mmfkjfj" hidden="1">{"Tab1",#N/A,FALSE,"P";"Tab2",#N/A,FALSE,"P"}</definedName>
    <definedName name="mmfkjfj_1" hidden="1">{"Tab1",#N/A,FALSE,"P";"Tab2",#N/A,FALSE,"P"}</definedName>
    <definedName name="mmfkjfj_1_1" hidden="1">{"Tab1",#N/A,FALSE,"P";"Tab2",#N/A,FALSE,"P"}</definedName>
    <definedName name="mmfkjfj_1_2" hidden="1">{"Tab1",#N/A,FALSE,"P";"Tab2",#N/A,FALSE,"P"}</definedName>
    <definedName name="mmfkjfj_1_3" hidden="1">{"Tab1",#N/A,FALSE,"P";"Tab2",#N/A,FALSE,"P"}</definedName>
    <definedName name="mmfkjfj_1_4" hidden="1">{"Tab1",#N/A,FALSE,"P";"Tab2",#N/A,FALSE,"P"}</definedName>
    <definedName name="mmfkjfj_2" hidden="1">{"Tab1",#N/A,FALSE,"P";"Tab2",#N/A,FALSE,"P"}</definedName>
    <definedName name="mmfkjfj_3" hidden="1">{"Tab1",#N/A,FALSE,"P";"Tab2",#N/A,FALSE,"P"}</definedName>
    <definedName name="mmfkjfj_4" hidden="1">{"Tab1",#N/A,FALSE,"P";"Tab2",#N/A,FALSE,"P"}</definedName>
    <definedName name="mmm" hidden="1">{"Riqfin97",#N/A,FALSE,"Tran";"Riqfinpro",#N/A,FALSE,"Tran"}</definedName>
    <definedName name="mmm_1" hidden="1">{"Riqfin97",#N/A,FALSE,"Tran";"Riqfinpro",#N/A,FALSE,"Tran"}</definedName>
    <definedName name="mmm_1_1" hidden="1">{"Riqfin97",#N/A,FALSE,"Tran";"Riqfinpro",#N/A,FALSE,"Tran"}</definedName>
    <definedName name="mmm_1_2" hidden="1">{"Riqfin97",#N/A,FALSE,"Tran";"Riqfinpro",#N/A,FALSE,"Tran"}</definedName>
    <definedName name="mmm_1_3" hidden="1">{"Riqfin97",#N/A,FALSE,"Tran";"Riqfinpro",#N/A,FALSE,"Tran"}</definedName>
    <definedName name="mmm_1_4" hidden="1">{"Riqfin97",#N/A,FALSE,"Tran";"Riqfinpro",#N/A,FALSE,"Tran"}</definedName>
    <definedName name="mmm_2" hidden="1">{"Riqfin97",#N/A,FALSE,"Tran";"Riqfinpro",#N/A,FALSE,"Tran"}</definedName>
    <definedName name="mmm_3" hidden="1">{"Riqfin97",#N/A,FALSE,"Tran";"Riqfinpro",#N/A,FALSE,"Tran"}</definedName>
    <definedName name="mmm_4" hidden="1">{"Riqfin97",#N/A,FALSE,"Tran";"Riqfinpro",#N/A,FALSE,"Tran"}</definedName>
    <definedName name="mmmm" hidden="1">{"Tab1",#N/A,FALSE,"P";"Tab2",#N/A,FALSE,"P"}</definedName>
    <definedName name="mmmm_1" hidden="1">{"Tab1",#N/A,FALSE,"P";"Tab2",#N/A,FALSE,"P"}</definedName>
    <definedName name="mmmm_1_1" hidden="1">{"Tab1",#N/A,FALSE,"P";"Tab2",#N/A,FALSE,"P"}</definedName>
    <definedName name="mmmm_1_2" hidden="1">{"Tab1",#N/A,FALSE,"P";"Tab2",#N/A,FALSE,"P"}</definedName>
    <definedName name="mmmm_1_3" hidden="1">{"Tab1",#N/A,FALSE,"P";"Tab2",#N/A,FALSE,"P"}</definedName>
    <definedName name="mmmm_1_4" hidden="1">{"Tab1",#N/A,FALSE,"P";"Tab2",#N/A,FALSE,"P"}</definedName>
    <definedName name="mmmm_2" hidden="1">{"Tab1",#N/A,FALSE,"P";"Tab2",#N/A,FALSE,"P"}</definedName>
    <definedName name="mmmm_3" hidden="1">{"Tab1",#N/A,FALSE,"P";"Tab2",#N/A,FALSE,"P"}</definedName>
    <definedName name="mmmm_4" hidden="1">{"Tab1",#N/A,FALSE,"P";"Tab2",#N/A,FALSE,"P"}</definedName>
    <definedName name="mmmmm" hidden="1">{"Riqfin97",#N/A,FALSE,"Tran";"Riqfinpro",#N/A,FALSE,"Tran"}</definedName>
    <definedName name="mmmmm_1" hidden="1">{"Riqfin97",#N/A,FALSE,"Tran";"Riqfinpro",#N/A,FALSE,"Tran"}</definedName>
    <definedName name="mmmmm_1_1" hidden="1">{"Riqfin97",#N/A,FALSE,"Tran";"Riqfinpro",#N/A,FALSE,"Tran"}</definedName>
    <definedName name="mmmmm_1_2" hidden="1">{"Riqfin97",#N/A,FALSE,"Tran";"Riqfinpro",#N/A,FALSE,"Tran"}</definedName>
    <definedName name="mmmmm_1_3" hidden="1">{"Riqfin97",#N/A,FALSE,"Tran";"Riqfinpro",#N/A,FALSE,"Tran"}</definedName>
    <definedName name="mmmmm_1_4" hidden="1">{"Riqfin97",#N/A,FALSE,"Tran";"Riqfinpro",#N/A,FALSE,"Tran"}</definedName>
    <definedName name="mmmmm_2" hidden="1">{"Riqfin97",#N/A,FALSE,"Tran";"Riqfinpro",#N/A,FALSE,"Tran"}</definedName>
    <definedName name="mmmmm_3" hidden="1">{"Riqfin97",#N/A,FALSE,"Tran";"Riqfinpro",#N/A,FALSE,"Tran"}</definedName>
    <definedName name="mmmmm_4" hidden="1">{"Riqfin97",#N/A,FALSE,"Tran";"Riqfinpro",#N/A,FALSE,"Tran"}</definedName>
    <definedName name="mmmmmmmmm" hidden="1">{"Riqfin97",#N/A,FALSE,"Tran";"Riqfinpro",#N/A,FALSE,"Tran"}</definedName>
    <definedName name="mmmmmmmmm_1" hidden="1">{"Riqfin97",#N/A,FALSE,"Tran";"Riqfinpro",#N/A,FALSE,"Tran"}</definedName>
    <definedName name="mmmmmmmmm_1_1" hidden="1">{"Riqfin97",#N/A,FALSE,"Tran";"Riqfinpro",#N/A,FALSE,"Tran"}</definedName>
    <definedName name="mmmmmmmmm_1_2" hidden="1">{"Riqfin97",#N/A,FALSE,"Tran";"Riqfinpro",#N/A,FALSE,"Tran"}</definedName>
    <definedName name="mmmmmmmmm_1_3" hidden="1">{"Riqfin97",#N/A,FALSE,"Tran";"Riqfinpro",#N/A,FALSE,"Tran"}</definedName>
    <definedName name="mmmmmmmmm_1_4" hidden="1">{"Riqfin97",#N/A,FALSE,"Tran";"Riqfinpro",#N/A,FALSE,"Tran"}</definedName>
    <definedName name="mmmmmmmmm_2" hidden="1">{"Riqfin97",#N/A,FALSE,"Tran";"Riqfinpro",#N/A,FALSE,"Tran"}</definedName>
    <definedName name="mmmmmmmmm_3" hidden="1">{"Riqfin97",#N/A,FALSE,"Tran";"Riqfinpro",#N/A,FALSE,"Tran"}</definedName>
    <definedName name="mmmmmmmmm_4" hidden="1">{"Riqfin97",#N/A,FALSE,"Tran";"Riqfinpro",#N/A,FALSE,"Tran"}</definedName>
    <definedName name="MN">[36]Base!#REF!</definedName>
    <definedName name="mn_1">[36]Base!#REF!</definedName>
    <definedName name="mncncn" hidden="1">{"Tab1",#N/A,FALSE,"P";"Tab2",#N/A,FALSE,"P"}</definedName>
    <definedName name="mncncn_1" hidden="1">{"Tab1",#N/A,FALSE,"P";"Tab2",#N/A,FALSE,"P"}</definedName>
    <definedName name="mncncn_1_1" hidden="1">{"Tab1",#N/A,FALSE,"P";"Tab2",#N/A,FALSE,"P"}</definedName>
    <definedName name="mncncn_1_2" hidden="1">{"Tab1",#N/A,FALSE,"P";"Tab2",#N/A,FALSE,"P"}</definedName>
    <definedName name="mncncn_1_3" hidden="1">{"Tab1",#N/A,FALSE,"P";"Tab2",#N/A,FALSE,"P"}</definedName>
    <definedName name="mncncn_1_4" hidden="1">{"Tab1",#N/A,FALSE,"P";"Tab2",#N/A,FALSE,"P"}</definedName>
    <definedName name="mncncn_2" hidden="1">{"Tab1",#N/A,FALSE,"P";"Tab2",#N/A,FALSE,"P"}</definedName>
    <definedName name="mncncn_3" hidden="1">{"Tab1",#N/A,FALSE,"P";"Tab2",#N/A,FALSE,"P"}</definedName>
    <definedName name="mncncn_4" hidden="1">{"Tab1",#N/A,FALSE,"P";"Tab2",#N/A,FALSE,"P"}</definedName>
    <definedName name="MNDATES">#REF!</definedName>
    <definedName name="MON_SM">#REF!</definedName>
    <definedName name="mone" hidden="1">{"'RIN-INTRANET'!$A$1:$K$71"}</definedName>
    <definedName name="mone_1" hidden="1">{"'RIN-INTRANET'!$A$1:$K$71"}</definedName>
    <definedName name="mone_1_1" hidden="1">{"'RIN-INTRANET'!$A$1:$K$71"}</definedName>
    <definedName name="mone_1_1_1" hidden="1">{"'RIN-INTRANET'!$A$1:$K$71"}</definedName>
    <definedName name="mone_1_1_2" hidden="1">{"'RIN-INTRANET'!$A$1:$K$71"}</definedName>
    <definedName name="mone_1_1_3" hidden="1">{"'RIN-INTRANET'!$A$1:$K$71"}</definedName>
    <definedName name="mone_1_1_4" hidden="1">{"'RIN-INTRANET'!$A$1:$K$71"}</definedName>
    <definedName name="mone_1_2" hidden="1">{"'RIN-INTRANET'!$A$1:$K$71"}</definedName>
    <definedName name="mone_1_2_1" hidden="1">{"'RIN-INTRANET'!$A$1:$K$71"}</definedName>
    <definedName name="mone_1_2_2" hidden="1">{"'RIN-INTRANET'!$A$1:$K$71"}</definedName>
    <definedName name="mone_1_2_3" hidden="1">{"'RIN-INTRANET'!$A$1:$K$71"}</definedName>
    <definedName name="mone_1_3" hidden="1">{"'RIN-INTRANET'!$A$1:$K$71"}</definedName>
    <definedName name="mone_1_4" hidden="1">{"'RIN-INTRANET'!$A$1:$K$71"}</definedName>
    <definedName name="mone_1_5" hidden="1">{"'RIN-INTRANET'!$A$1:$K$71"}</definedName>
    <definedName name="mone_2" hidden="1">{"'RIN-INTRANET'!$A$1:$K$71"}</definedName>
    <definedName name="mone_2_1" hidden="1">{"'RIN-INTRANET'!$A$1:$K$71"}</definedName>
    <definedName name="mone_2_2" hidden="1">{"'RIN-INTRANET'!$A$1:$K$71"}</definedName>
    <definedName name="mone_2_3" hidden="1">{"'RIN-INTRANET'!$A$1:$K$71"}</definedName>
    <definedName name="mone_2_4" hidden="1">{"'RIN-INTRANET'!$A$1:$K$71"}</definedName>
    <definedName name="mone_3" hidden="1">{"'RIN-INTRANET'!$A$1:$K$71"}</definedName>
    <definedName name="mone_4" hidden="1">{"'RIN-INTRANET'!$A$1:$K$71"}</definedName>
    <definedName name="mone_5" hidden="1">{"'RIN-INTRANET'!$A$1:$K$71"}</definedName>
    <definedName name="Monetary_Program">#REF!</definedName>
    <definedName name="Monetary_Survey">#REF!</definedName>
    <definedName name="Monetary_Survey_Analytical_Tables">#REF!</definedName>
    <definedName name="Monetary_Survey_growth_rates">#REF!</definedName>
    <definedName name="MONF_SM">#REF!</definedName>
    <definedName name="Monthly_CG_projection">#REF!</definedName>
    <definedName name="MonthlyInf">#REF!</definedName>
    <definedName name="MONY">#REF!</definedName>
    <definedName name="MPETROLEO">#REF!</definedName>
    <definedName name="MR">[36]Base!#REF!</definedName>
    <definedName name="MS_BCA_GDP">[29]Micro!$E$27:$AH$27</definedName>
    <definedName name="MS_BMG">[29]Micro!$E$29:$AH$29</definedName>
    <definedName name="MS_BXG">[29]Micro!$E$28:$AH$28</definedName>
    <definedName name="MS_GCB_NGDP">[29]Micro!$E$19:$AH$19</definedName>
    <definedName name="MS_GGB_NGDP">[29]Micro!$E$20:$AH$20</definedName>
    <definedName name="MS_LUR">[29]Micro!$E$15:$AH$15</definedName>
    <definedName name="MS_NGDP">[29]Micro!$E$12:$AH$12</definedName>
    <definedName name="MS_NGDP_RG">[29]Micro!$E$9:$AH$9</definedName>
    <definedName name="MS_PCPIG">[29]Micro!$E$16:$AH$16</definedName>
    <definedName name="MS_TMG_RPCH">[29]Micro!$E$24:$AH$24</definedName>
    <definedName name="MS_TXG_RPCH">[29]Micro!$E$23:$AH$23</definedName>
    <definedName name="MS_TXGM_DPCH">[29]Micro!#REF!</definedName>
    <definedName name="mstocksa" localSheetId="11">[44]!mstocksa</definedName>
    <definedName name="mstocksa" localSheetId="13">[44]!mstocksa</definedName>
    <definedName name="mstocksa" localSheetId="14">[44]!mstocksa</definedName>
    <definedName name="mstocksa" localSheetId="16">[44]!mstocksa</definedName>
    <definedName name="mstocksa" localSheetId="3">[44]!mstocksa</definedName>
    <definedName name="mstocksa" localSheetId="4">[44]!mstocksa</definedName>
    <definedName name="mstocksa" localSheetId="5">[44]!mstocksa</definedName>
    <definedName name="mstocksa" localSheetId="6">[44]!mstocksa</definedName>
    <definedName name="mstocksa" localSheetId="7">[44]!mstocksa</definedName>
    <definedName name="mstocksa" localSheetId="9">[44]!mstocksa</definedName>
    <definedName name="mstocksa">[44]!mstocksa</definedName>
    <definedName name="mstocksq" localSheetId="11">[44]!mstocksq</definedName>
    <definedName name="mstocksq" localSheetId="13">[44]!mstocksq</definedName>
    <definedName name="mstocksq" localSheetId="14">[44]!mstocksq</definedName>
    <definedName name="mstocksq" localSheetId="16">[44]!mstocksq</definedName>
    <definedName name="mstocksq" localSheetId="3">[44]!mstocksq</definedName>
    <definedName name="mstocksq" localSheetId="4">[44]!mstocksq</definedName>
    <definedName name="mstocksq" localSheetId="5">[44]!mstocksq</definedName>
    <definedName name="mstocksq" localSheetId="6">[44]!mstocksq</definedName>
    <definedName name="mstocksq" localSheetId="7">[44]!mstocksq</definedName>
    <definedName name="mstocksq" localSheetId="9">[44]!mstocksq</definedName>
    <definedName name="mstocksq">[44]!mstocksq</definedName>
    <definedName name="mte" hidden="1">{"Riqfin97",#N/A,FALSE,"Tran";"Riqfinpro",#N/A,FALSE,"Tran"}</definedName>
    <definedName name="mte_1" hidden="1">{"Riqfin97",#N/A,FALSE,"Tran";"Riqfinpro",#N/A,FALSE,"Tran"}</definedName>
    <definedName name="mte_1_1" hidden="1">{"Riqfin97",#N/A,FALSE,"Tran";"Riqfinpro",#N/A,FALSE,"Tran"}</definedName>
    <definedName name="mte_1_2" hidden="1">{"Riqfin97",#N/A,FALSE,"Tran";"Riqfinpro",#N/A,FALSE,"Tran"}</definedName>
    <definedName name="mte_1_3" hidden="1">{"Riqfin97",#N/A,FALSE,"Tran";"Riqfinpro",#N/A,FALSE,"Tran"}</definedName>
    <definedName name="mte_1_4" hidden="1">{"Riqfin97",#N/A,FALSE,"Tran";"Riqfinpro",#N/A,FALSE,"Tran"}</definedName>
    <definedName name="mte_2" hidden="1">{"Riqfin97",#N/A,FALSE,"Tran";"Riqfinpro",#N/A,FALSE,"Tran"}</definedName>
    <definedName name="mte_3" hidden="1">{"Riqfin97",#N/A,FALSE,"Tran";"Riqfinpro",#N/A,FALSE,"Tran"}</definedName>
    <definedName name="mte_4" hidden="1">{"Riqfin97",#N/A,FALSE,"Tran";"Riqfinpro",#N/A,FALSE,"Tran"}</definedName>
    <definedName name="MUNI96">#REF!</definedName>
    <definedName name="Municipios">#REF!</definedName>
    <definedName name="n">[36]Base!$CI1</definedName>
    <definedName name="NAMES">#REF!</definedName>
    <definedName name="NAMES_A">#REF!</definedName>
    <definedName name="Names_Annual">#REF!</definedName>
    <definedName name="Names_Monthly">#REF!</definedName>
    <definedName name="NAMES_NOW">#REF!</definedName>
    <definedName name="NAMES_Q">#REF!</definedName>
    <definedName name="names_w">#REF!</definedName>
    <definedName name="narciso">#REF!</definedName>
    <definedName name="nbabvsd" hidden="1">{"'RIN-INTRANET'!$A$1:$K$71"}</definedName>
    <definedName name="nbabvsd_1" hidden="1">{"'RIN-INTRANET'!$A$1:$K$71"}</definedName>
    <definedName name="nbabvsd_1_1" hidden="1">{"'RIN-INTRANET'!$A$1:$K$71"}</definedName>
    <definedName name="nbabvsd_1_1_1" hidden="1">{"'RIN-INTRANET'!$A$1:$K$71"}</definedName>
    <definedName name="nbabvsd_1_1_2" hidden="1">{"'RIN-INTRANET'!$A$1:$K$71"}</definedName>
    <definedName name="nbabvsd_1_1_3" hidden="1">{"'RIN-INTRANET'!$A$1:$K$71"}</definedName>
    <definedName name="nbabvsd_1_1_4" hidden="1">{"'RIN-INTRANET'!$A$1:$K$71"}</definedName>
    <definedName name="nbabvsd_1_2" hidden="1">{"'RIN-INTRANET'!$A$1:$K$71"}</definedName>
    <definedName name="nbabvsd_1_2_1" hidden="1">{"'RIN-INTRANET'!$A$1:$K$71"}</definedName>
    <definedName name="nbabvsd_1_2_2" hidden="1">{"'RIN-INTRANET'!$A$1:$K$71"}</definedName>
    <definedName name="nbabvsd_1_2_3" hidden="1">{"'RIN-INTRANET'!$A$1:$K$71"}</definedName>
    <definedName name="nbabvsd_1_3" hidden="1">{"'RIN-INTRANET'!$A$1:$K$71"}</definedName>
    <definedName name="nbabvsd_1_4" hidden="1">{"'RIN-INTRANET'!$A$1:$K$71"}</definedName>
    <definedName name="nbabvsd_1_5" hidden="1">{"'RIN-INTRANET'!$A$1:$K$71"}</definedName>
    <definedName name="nbabvsd_2" hidden="1">{"'RIN-INTRANET'!$A$1:$K$71"}</definedName>
    <definedName name="nbabvsd_2_1" hidden="1">{"'RIN-INTRANET'!$A$1:$K$71"}</definedName>
    <definedName name="nbabvsd_2_2" hidden="1">{"'RIN-INTRANET'!$A$1:$K$71"}</definedName>
    <definedName name="nbabvsd_2_3" hidden="1">{"'RIN-INTRANET'!$A$1:$K$71"}</definedName>
    <definedName name="nbabvsd_2_4" hidden="1">{"'RIN-INTRANET'!$A$1:$K$71"}</definedName>
    <definedName name="nbabvsd_3" hidden="1">{"'RIN-INTRANET'!$A$1:$K$71"}</definedName>
    <definedName name="nbabvsd_4" hidden="1">{"'RIN-INTRANET'!$A$1:$K$71"}</definedName>
    <definedName name="nbabvsd_5" hidden="1">{"'RIN-INTRANET'!$A$1:$K$71"}</definedName>
    <definedName name="NC_R">[56]Q1!$E$8:$AH$8</definedName>
    <definedName name="NCG">[29]Q2!$E$8:$AH$8</definedName>
    <definedName name="NCG_R">[56]Q1!$E$11:$AH$11</definedName>
    <definedName name="NCP">[29]Q2!$E$11:$AH$11</definedName>
    <definedName name="NCP_R">[56]Q1!$E$14:$AH$14</definedName>
    <definedName name="Ndf" localSheetId="1">'[41]Debt 2009'!#REF!</definedName>
    <definedName name="Ndf">'[41]Debt 2009'!#REF!</definedName>
    <definedName name="ndmdkfdvjmk" hidden="1">{"'RIN-INTRANET'!$A$1:$K$71"}</definedName>
    <definedName name="ndmdkfdvjmk_1" hidden="1">{"'RIN-INTRANET'!$A$1:$K$71"}</definedName>
    <definedName name="ndmdkfdvjmk_1_1" hidden="1">{"'RIN-INTRANET'!$A$1:$K$71"}</definedName>
    <definedName name="ndmdkfdvjmk_1_1_1" hidden="1">{"'RIN-INTRANET'!$A$1:$K$71"}</definedName>
    <definedName name="ndmdkfdvjmk_1_1_2" hidden="1">{"'RIN-INTRANET'!$A$1:$K$71"}</definedName>
    <definedName name="ndmdkfdvjmk_1_1_3" hidden="1">{"'RIN-INTRANET'!$A$1:$K$71"}</definedName>
    <definedName name="ndmdkfdvjmk_1_1_4" hidden="1">{"'RIN-INTRANET'!$A$1:$K$71"}</definedName>
    <definedName name="ndmdkfdvjmk_1_2" hidden="1">{"'RIN-INTRANET'!$A$1:$K$71"}</definedName>
    <definedName name="ndmdkfdvjmk_1_2_1" hidden="1">{"'RIN-INTRANET'!$A$1:$K$71"}</definedName>
    <definedName name="ndmdkfdvjmk_1_2_2" hidden="1">{"'RIN-INTRANET'!$A$1:$K$71"}</definedName>
    <definedName name="ndmdkfdvjmk_1_2_3" hidden="1">{"'RIN-INTRANET'!$A$1:$K$71"}</definedName>
    <definedName name="ndmdkfdvjmk_1_3" hidden="1">{"'RIN-INTRANET'!$A$1:$K$71"}</definedName>
    <definedName name="ndmdkfdvjmk_1_4" hidden="1">{"'RIN-INTRANET'!$A$1:$K$71"}</definedName>
    <definedName name="ndmdkfdvjmk_1_5" hidden="1">{"'RIN-INTRANET'!$A$1:$K$71"}</definedName>
    <definedName name="ndmdkfdvjmk_2" hidden="1">{"'RIN-INTRANET'!$A$1:$K$71"}</definedName>
    <definedName name="ndmdkfdvjmk_2_1" hidden="1">{"'RIN-INTRANET'!$A$1:$K$71"}</definedName>
    <definedName name="ndmdkfdvjmk_2_2" hidden="1">{"'RIN-INTRANET'!$A$1:$K$71"}</definedName>
    <definedName name="ndmdkfdvjmk_2_3" hidden="1">{"'RIN-INTRANET'!$A$1:$K$71"}</definedName>
    <definedName name="ndmdkfdvjmk_2_4" hidden="1">{"'RIN-INTRANET'!$A$1:$K$71"}</definedName>
    <definedName name="ndmdkfdvjmk_3" hidden="1">{"'RIN-INTRANET'!$A$1:$K$71"}</definedName>
    <definedName name="ndmdkfdvjmk_4" hidden="1">{"'RIN-INTRANET'!$A$1:$K$71"}</definedName>
    <definedName name="ndmdkfdvjmk_5" hidden="1">{"'RIN-INTRANET'!$A$1:$K$71"}</definedName>
    <definedName name="NEWSHEET">#REF!</definedName>
    <definedName name="NFB_R">[56]Q1!$E$29:$AH$29</definedName>
    <definedName name="NFB_R_GDP">[56]Q1!$E$30:$AH$30</definedName>
    <definedName name="NFI">[29]Q2!$E$20:$AH$20</definedName>
    <definedName name="NFI_R">[56]Q1!$E$23:$AH$23</definedName>
    <definedName name="NFIG">[29]Q2!$E$23:$AH$23</definedName>
    <definedName name="NFIP">[29]Q2!$E$26:$AH$26</definedName>
    <definedName name="NFPS_">[31]OPS!#REF!</definedName>
    <definedName name="NGDP">[51]Q2!$E$47:$AH$47</definedName>
    <definedName name="NGDP_D">[29]Q3!$E$22:$AH$22</definedName>
    <definedName name="NGDP_D.ARQ">#REF!</definedName>
    <definedName name="NGDP_D.Q">#REF!</definedName>
    <definedName name="NGDP_D.YOY">#REF!</definedName>
    <definedName name="NGDP_DG">[29]Q3!$E$23:$AH$23</definedName>
    <definedName name="NGDP_R">[56]Q1!$E$50:$AH$50</definedName>
    <definedName name="NGDP_R.ARQ">#REF!</definedName>
    <definedName name="NGDP_R.Q">#REF!</definedName>
    <definedName name="NGDP_R.YOY">#REF!</definedName>
    <definedName name="NGDP_RG">[56]Q1!$E$51:$AH$51</definedName>
    <definedName name="NGDPA">#REF!</definedName>
    <definedName name="NGS">[29]Q2!$E$50:$AH$50</definedName>
    <definedName name="NGS_NGDP">[29]Q2!$E$51:$AH$51</definedName>
    <definedName name="NGSG">[29]Q2!$E$53:$AH$53</definedName>
    <definedName name="NGSP">[29]Q2!$E$56:$AH$56</definedName>
    <definedName name="NI">[29]Q2!$E$14:$AH$14</definedName>
    <definedName name="NI_GDP">[29]Q2!$E$16:$AH$16</definedName>
    <definedName name="NI_NGDP">[29]Q2!$E$16:$AH$16</definedName>
    <definedName name="NI_R">[56]Q1!$E$17:$AH$17</definedName>
    <definedName name="NIC17A">#REF!</definedName>
    <definedName name="NIC17B">#REF!</definedName>
    <definedName name="NINV">[29]Q2!$E$18:$AH$18</definedName>
    <definedName name="NINV_R">[56]Q1!$E$20:$AH$20</definedName>
    <definedName name="NINV_R_GDP">[56]Q1!$E$21:$AH$21</definedName>
    <definedName name="nknlkjn" hidden="1">{"Tab1",#N/A,FALSE,"P";"Tab2",#N/A,FALSE,"P"}</definedName>
    <definedName name="nknlkjn_1" hidden="1">{"Tab1",#N/A,FALSE,"P";"Tab2",#N/A,FALSE,"P"}</definedName>
    <definedName name="nknlkjn_1_1" hidden="1">{"Tab1",#N/A,FALSE,"P";"Tab2",#N/A,FALSE,"P"}</definedName>
    <definedName name="nknlkjn_1_2" hidden="1">{"Tab1",#N/A,FALSE,"P";"Tab2",#N/A,FALSE,"P"}</definedName>
    <definedName name="nknlkjn_1_3" hidden="1">{"Tab1",#N/A,FALSE,"P";"Tab2",#N/A,FALSE,"P"}</definedName>
    <definedName name="nknlkjn_1_4" hidden="1">{"Tab1",#N/A,FALSE,"P";"Tab2",#N/A,FALSE,"P"}</definedName>
    <definedName name="nknlkjn_2" hidden="1">{"Tab1",#N/A,FALSE,"P";"Tab2",#N/A,FALSE,"P"}</definedName>
    <definedName name="nknlkjn_3" hidden="1">{"Tab1",#N/A,FALSE,"P";"Tab2",#N/A,FALSE,"P"}</definedName>
    <definedName name="nknlkjn_4" hidden="1">{"Tab1",#N/A,FALSE,"P";"Tab2",#N/A,FALSE,"P"}</definedName>
    <definedName name="NM">[36]Base!#REF!</definedName>
    <definedName name="NM_R">[56]Q1!$E$41:$AH$41</definedName>
    <definedName name="NMG">[29]Q2!$E$41:$AH$41</definedName>
    <definedName name="NMG_R">[56]Q1!$E$44:$AH$44</definedName>
    <definedName name="NMG_RG">[56]Q1!$E$45:$AH$45</definedName>
    <definedName name="NMS">[29]Q2!$E$44:$AH$44</definedName>
    <definedName name="NMS_R">[56]Q1!$E$47:$AH$47</definedName>
    <definedName name="nn">#REF!</definedName>
    <definedName name="NNN">#REF!</definedName>
    <definedName name="NNNN" localSheetId="11">Scheduled_Payment+Extra_Payment</definedName>
    <definedName name="NNNN" localSheetId="13">Scheduled_Payment+Extra_Payment</definedName>
    <definedName name="NNNN" localSheetId="14">Scheduled_Payment+Extra_Payment</definedName>
    <definedName name="NNNN" localSheetId="16">Scheduled_Payment+Extra_Payment</definedName>
    <definedName name="NNNN" localSheetId="3">Scheduled_Payment+Extra_Payment</definedName>
    <definedName name="NNNN" localSheetId="4">Scheduled_Payment+Extra_Payment</definedName>
    <definedName name="NNNN" localSheetId="5">Scheduled_Payment+Extra_Payment</definedName>
    <definedName name="NNNN" localSheetId="6">Scheduled_Payment+Extra_Payment</definedName>
    <definedName name="NNNN" localSheetId="7">Scheduled_Payment+Extra_Payment</definedName>
    <definedName name="NNNN" localSheetId="9">Scheduled_Payment+Extra_Payment</definedName>
    <definedName name="NNNN">Scheduled_Payment+Extra_Payment</definedName>
    <definedName name="nnnnn">#REF!</definedName>
    <definedName name="nnnnnnnnnn" hidden="1">{"Minpmon",#N/A,FALSE,"Monthinput"}</definedName>
    <definedName name="nnnnnnnnnn_1" hidden="1">{"Minpmon",#N/A,FALSE,"Monthinput"}</definedName>
    <definedName name="nnnnnnnnnn_1_1" hidden="1">{"Minpmon",#N/A,FALSE,"Monthinput"}</definedName>
    <definedName name="nnnnnnnnnn_1_2" hidden="1">{"Minpmon",#N/A,FALSE,"Monthinput"}</definedName>
    <definedName name="nnnnnnnnnn_1_3" hidden="1">{"Minpmon",#N/A,FALSE,"Monthinput"}</definedName>
    <definedName name="nnnnnnnnnn_1_4" hidden="1">{"Minpmon",#N/A,FALSE,"Monthinput"}</definedName>
    <definedName name="nnnnnnnnnn_2" hidden="1">{"Minpmon",#N/A,FALSE,"Monthinput"}</definedName>
    <definedName name="nnnnnnnnnn_3" hidden="1">{"Minpmon",#N/A,FALSE,"Monthinput"}</definedName>
    <definedName name="nnnnnnnnnn_4" hidden="1">{"Minpmon",#N/A,FALSE,"Monthinput"}</definedName>
    <definedName name="nnnnnnnnnnnn" hidden="1">{"Riqfin97",#N/A,FALSE,"Tran";"Riqfinpro",#N/A,FALSE,"Tran"}</definedName>
    <definedName name="nnnnnnnnnnnn_1" hidden="1">{"Riqfin97",#N/A,FALSE,"Tran";"Riqfinpro",#N/A,FALSE,"Tran"}</definedName>
    <definedName name="nnnnnnnnnnnn_1_1" hidden="1">{"Riqfin97",#N/A,FALSE,"Tran";"Riqfinpro",#N/A,FALSE,"Tran"}</definedName>
    <definedName name="nnnnnnnnnnnn_1_2" hidden="1">{"Riqfin97",#N/A,FALSE,"Tran";"Riqfinpro",#N/A,FALSE,"Tran"}</definedName>
    <definedName name="nnnnnnnnnnnn_1_3" hidden="1">{"Riqfin97",#N/A,FALSE,"Tran";"Riqfinpro",#N/A,FALSE,"Tran"}</definedName>
    <definedName name="nnnnnnnnnnnn_1_4" hidden="1">{"Riqfin97",#N/A,FALSE,"Tran";"Riqfinpro",#N/A,FALSE,"Tran"}</definedName>
    <definedName name="nnnnnnnnnnnn_2" hidden="1">{"Riqfin97",#N/A,FALSE,"Tran";"Riqfinpro",#N/A,FALSE,"Tran"}</definedName>
    <definedName name="nnnnnnnnnnnn_3" hidden="1">{"Riqfin97",#N/A,FALSE,"Tran";"Riqfinpro",#N/A,FALSE,"Tran"}</definedName>
    <definedName name="nnnnnnnnnnnn_4" hidden="1">{"Riqfin97",#N/A,FALSE,"Tran";"Riqfinpro",#N/A,FALSE,"Tran"}</definedName>
    <definedName name="no">IF(Values_Entered,Header_Row+Number_of_Payments,Header_Row)</definedName>
    <definedName name="NORMAL">[97]normal!$A$1:$O$125,[97]normal!$A$125:$O$131</definedName>
    <definedName name="NOTA_EXPLICATIV">#REF!</definedName>
    <definedName name="NOTACUAD">#REF!</definedName>
    <definedName name="NOTITLES">#REF!</definedName>
    <definedName name="NOTRAD1">#REF!</definedName>
    <definedName name="NOV">#REF!</definedName>
    <definedName name="NOV8_1" hidden="1">{"'para SB'!$A$1420:$F$1479"}</definedName>
    <definedName name="NOV8_1_1" hidden="1">{"'para SB'!$A$1420:$F$1479"}</definedName>
    <definedName name="NOV8_1_1_1" hidden="1">{"'para SB'!$A$1420:$F$1479"}</definedName>
    <definedName name="NOV8_1_1_2" hidden="1">{"'para SB'!$A$1420:$F$1479"}</definedName>
    <definedName name="NOV8_1_1_3" hidden="1">{"'para SB'!$A$1420:$F$1479"}</definedName>
    <definedName name="NOV8_1_1_4" hidden="1">{"'para SB'!$A$1420:$F$1479"}</definedName>
    <definedName name="NOV8_1_2" hidden="1">{"'para SB'!$A$1420:$F$1479"}</definedName>
    <definedName name="NOV8_1_3" hidden="1">{"'para SB'!$A$1420:$F$1479"}</definedName>
    <definedName name="NOV8_1_4" hidden="1">{"'para SB'!$A$1420:$F$1479"}</definedName>
    <definedName name="NOV8_2" hidden="1">{"'para SB'!$A$1420:$F$1479"}</definedName>
    <definedName name="NOV8_2_1" hidden="1">{"'para SB'!$A$1420:$F$1479"}</definedName>
    <definedName name="NOV8_2_2" hidden="1">{"'para SB'!$A$1420:$F$1479"}</definedName>
    <definedName name="NOV8_2_3" hidden="1">{"'para SB'!$A$1420:$F$1479"}</definedName>
    <definedName name="NOV8_2_4" hidden="1">{"'para SB'!$A$1420:$F$1479"}</definedName>
    <definedName name="NOV8_3" hidden="1">{"'para SB'!$A$1420:$F$1479"}</definedName>
    <definedName name="NOV8_4" hidden="1">{"'para SB'!$A$1420:$F$1479"}</definedName>
    <definedName name="NOV8_5" hidden="1">{"'para SB'!$A$1420:$F$1479"}</definedName>
    <definedName name="NOVIEMBRE">[3]Info!#REF!</definedName>
    <definedName name="np">#N/A</definedName>
    <definedName name="NPD">#N/A</definedName>
    <definedName name="NTDD_R">[56]Q1!$E$26:$AH$26</definedName>
    <definedName name="NTDD_R.ARQ">#REF!</definedName>
    <definedName name="NTDD_R.Q">#REF!</definedName>
    <definedName name="NTDD_R.YOY">#REF!</definedName>
    <definedName name="NTDD_RG">[56]Q1!$E$27:$AH$27</definedName>
    <definedName name="Num_Pmt_Per_Year">#REF!</definedName>
    <definedName name="Number_of_Payments">MATCH(0.01,End_Bal,-1)+1</definedName>
    <definedName name="NX">[29]Q2!$E$29:$AH$29</definedName>
    <definedName name="NX_R">[56]Q1!$E$32:$AH$32</definedName>
    <definedName name="nxcv">#REF!</definedName>
    <definedName name="NXG">[29]Q2!$E$32:$AH$32</definedName>
    <definedName name="NXG_R">[56]Q1!$E$35:$AH$35</definedName>
    <definedName name="NXG_RG">[56]Q1!$E$36:$AH$36</definedName>
    <definedName name="NXS">[29]Q2!$E$35:$AH$35</definedName>
    <definedName name="NXS_R">[56]Q1!$E$38:$AH$38</definedName>
    <definedName name="ñfkjghkdghk" hidden="1">{"'RIN-INTRANET'!$A$1:$K$71"}</definedName>
    <definedName name="ñfkjghkdghk_1" hidden="1">{"'RIN-INTRANET'!$A$1:$K$71"}</definedName>
    <definedName name="ñfkjghkdghk_1_1" hidden="1">{"'RIN-INTRANET'!$A$1:$K$71"}</definedName>
    <definedName name="ñfkjghkdghk_1_1_1" hidden="1">{"'RIN-INTRANET'!$A$1:$K$71"}</definedName>
    <definedName name="ñfkjghkdghk_1_1_2" hidden="1">{"'RIN-INTRANET'!$A$1:$K$71"}</definedName>
    <definedName name="ñfkjghkdghk_1_1_3" hidden="1">{"'RIN-INTRANET'!$A$1:$K$71"}</definedName>
    <definedName name="ñfkjghkdghk_1_1_4" hidden="1">{"'RIN-INTRANET'!$A$1:$K$71"}</definedName>
    <definedName name="ñfkjghkdghk_1_2" hidden="1">{"'RIN-INTRANET'!$A$1:$K$71"}</definedName>
    <definedName name="ñfkjghkdghk_1_2_1" hidden="1">{"'RIN-INTRANET'!$A$1:$K$71"}</definedName>
    <definedName name="ñfkjghkdghk_1_2_2" hidden="1">{"'RIN-INTRANET'!$A$1:$K$71"}</definedName>
    <definedName name="ñfkjghkdghk_1_2_3" hidden="1">{"'RIN-INTRANET'!$A$1:$K$71"}</definedName>
    <definedName name="ñfkjghkdghk_1_3" hidden="1">{"'RIN-INTRANET'!$A$1:$K$71"}</definedName>
    <definedName name="ñfkjghkdghk_1_4" hidden="1">{"'RIN-INTRANET'!$A$1:$K$71"}</definedName>
    <definedName name="ñfkjghkdghk_1_5" hidden="1">{"'RIN-INTRANET'!$A$1:$K$71"}</definedName>
    <definedName name="ñfkjghkdghk_2" hidden="1">{"'RIN-INTRANET'!$A$1:$K$71"}</definedName>
    <definedName name="ñfkjghkdghk_2_1" hidden="1">{"'RIN-INTRANET'!$A$1:$K$71"}</definedName>
    <definedName name="ñfkjghkdghk_2_2" hidden="1">{"'RIN-INTRANET'!$A$1:$K$71"}</definedName>
    <definedName name="ñfkjghkdghk_2_3" hidden="1">{"'RIN-INTRANET'!$A$1:$K$71"}</definedName>
    <definedName name="ñfkjghkdghk_2_4" hidden="1">{"'RIN-INTRANET'!$A$1:$K$71"}</definedName>
    <definedName name="ñfkjghkdghk_3" hidden="1">{"'RIN-INTRANET'!$A$1:$K$71"}</definedName>
    <definedName name="ñfkjghkdghk_4" hidden="1">{"'RIN-INTRANET'!$A$1:$K$71"}</definedName>
    <definedName name="ñfkjghkdghk_5" hidden="1">{"'RIN-INTRANET'!$A$1:$K$71"}</definedName>
    <definedName name="OAE">[36]Base!$CK1</definedName>
    <definedName name="OAN">[36]Base!$CN1</definedName>
    <definedName name="OANBCH">[36]Base!#REF!</definedName>
    <definedName name="OBPRBCH">[36]Base!#REF!</definedName>
    <definedName name="OCT">#REF!</definedName>
    <definedName name="OD">[36]Base!#REF!</definedName>
    <definedName name="ODPBCH">[36]Base!$CO1</definedName>
    <definedName name="ofelia">#REF!</definedName>
    <definedName name="OnShow">#N/A</definedName>
    <definedName name="oo" hidden="1">{"Riqfin97",#N/A,FALSE,"Tran";"Riqfinpro",#N/A,FALSE,"Tran"}</definedName>
    <definedName name="oo_1" hidden="1">{"Riqfin97",#N/A,FALSE,"Tran";"Riqfinpro",#N/A,FALSE,"Tran"}</definedName>
    <definedName name="oo_1_1" hidden="1">{"Riqfin97",#N/A,FALSE,"Tran";"Riqfinpro",#N/A,FALSE,"Tran"}</definedName>
    <definedName name="oo_1_2" hidden="1">{"Riqfin97",#N/A,FALSE,"Tran";"Riqfinpro",#N/A,FALSE,"Tran"}</definedName>
    <definedName name="oo_1_3" hidden="1">{"Riqfin97",#N/A,FALSE,"Tran";"Riqfinpro",#N/A,FALSE,"Tran"}</definedName>
    <definedName name="oo_1_4" hidden="1">{"Riqfin97",#N/A,FALSE,"Tran";"Riqfinpro",#N/A,FALSE,"Tran"}</definedName>
    <definedName name="oo_2" hidden="1">{"Riqfin97",#N/A,FALSE,"Tran";"Riqfinpro",#N/A,FALSE,"Tran"}</definedName>
    <definedName name="oo_3" hidden="1">{"Riqfin97",#N/A,FALSE,"Tran";"Riqfinpro",#N/A,FALSE,"Tran"}</definedName>
    <definedName name="oo_4" hidden="1">{"Riqfin97",#N/A,FALSE,"Tran";"Riqfinpro",#N/A,FALSE,"Tran"}</definedName>
    <definedName name="ooo" hidden="1">{"Tab1",#N/A,FALSE,"P";"Tab2",#N/A,FALSE,"P"}</definedName>
    <definedName name="ooo_1" hidden="1">{"Tab1",#N/A,FALSE,"P";"Tab2",#N/A,FALSE,"P"}</definedName>
    <definedName name="ooo_1_1" hidden="1">{"Tab1",#N/A,FALSE,"P";"Tab2",#N/A,FALSE,"P"}</definedName>
    <definedName name="ooo_1_2" hidden="1">{"Tab1",#N/A,FALSE,"P";"Tab2",#N/A,FALSE,"P"}</definedName>
    <definedName name="ooo_1_3" hidden="1">{"Tab1",#N/A,FALSE,"P";"Tab2",#N/A,FALSE,"P"}</definedName>
    <definedName name="ooo_1_4" hidden="1">{"Tab1",#N/A,FALSE,"P";"Tab2",#N/A,FALSE,"P"}</definedName>
    <definedName name="ooo_2" hidden="1">{"Tab1",#N/A,FALSE,"P";"Tab2",#N/A,FALSE,"P"}</definedName>
    <definedName name="ooo_3" hidden="1">{"Tab1",#N/A,FALSE,"P";"Tab2",#N/A,FALSE,"P"}</definedName>
    <definedName name="ooo_4" hidden="1">{"Tab1",#N/A,FALSE,"P";"Tab2",#N/A,FALSE,"P"}</definedName>
    <definedName name="oooo" hidden="1">{"Tab1",#N/A,FALSE,"P";"Tab2",#N/A,FALSE,"P"}</definedName>
    <definedName name="oooo_1" hidden="1">{"Tab1",#N/A,FALSE,"P";"Tab2",#N/A,FALSE,"P"}</definedName>
    <definedName name="oooo_1_1" hidden="1">{"Tab1",#N/A,FALSE,"P";"Tab2",#N/A,FALSE,"P"}</definedName>
    <definedName name="oooo_1_2" hidden="1">{"Tab1",#N/A,FALSE,"P";"Tab2",#N/A,FALSE,"P"}</definedName>
    <definedName name="oooo_1_3" hidden="1">{"Tab1",#N/A,FALSE,"P";"Tab2",#N/A,FALSE,"P"}</definedName>
    <definedName name="oooo_1_4" hidden="1">{"Tab1",#N/A,FALSE,"P";"Tab2",#N/A,FALSE,"P"}</definedName>
    <definedName name="oooo_2" hidden="1">{"Tab1",#N/A,FALSE,"P";"Tab2",#N/A,FALSE,"P"}</definedName>
    <definedName name="oooo_3" hidden="1">{"Tab1",#N/A,FALSE,"P";"Tab2",#N/A,FALSE,"P"}</definedName>
    <definedName name="oooo_4" hidden="1">{"Tab1",#N/A,FALSE,"P";"Tab2",#N/A,FALSE,"P"}</definedName>
    <definedName name="Opec" localSheetId="1">'[41]Debt 2009'!#REF!</definedName>
    <definedName name="Opec">'[41]Debt 2009'!#REF!</definedName>
    <definedName name="opu" hidden="1">{"Riqfin97",#N/A,FALSE,"Tran";"Riqfinpro",#N/A,FALSE,"Tran"}</definedName>
    <definedName name="opu_1" hidden="1">{"Riqfin97",#N/A,FALSE,"Tran";"Riqfinpro",#N/A,FALSE,"Tran"}</definedName>
    <definedName name="opu_1_1" hidden="1">{"Riqfin97",#N/A,FALSE,"Tran";"Riqfinpro",#N/A,FALSE,"Tran"}</definedName>
    <definedName name="opu_1_2" hidden="1">{"Riqfin97",#N/A,FALSE,"Tran";"Riqfinpro",#N/A,FALSE,"Tran"}</definedName>
    <definedName name="opu_1_3" hidden="1">{"Riqfin97",#N/A,FALSE,"Tran";"Riqfinpro",#N/A,FALSE,"Tran"}</definedName>
    <definedName name="opu_1_4" hidden="1">{"Riqfin97",#N/A,FALSE,"Tran";"Riqfinpro",#N/A,FALSE,"Tran"}</definedName>
    <definedName name="opu_2" hidden="1">{"Riqfin97",#N/A,FALSE,"Tran";"Riqfinpro",#N/A,FALSE,"Tran"}</definedName>
    <definedName name="opu_3" hidden="1">{"Riqfin97",#N/A,FALSE,"Tran";"Riqfinpro",#N/A,FALSE,"Tran"}</definedName>
    <definedName name="opu_4" hidden="1">{"Riqfin97",#N/A,FALSE,"Tran";"Riqfinpro",#N/A,FALSE,"Tran"}</definedName>
    <definedName name="ORIG">[39]Sum1!#REF!</definedName>
    <definedName name="Original">OFFSET('[98]C.1'!$C$21,0,0,COUNT('[98]C.1'!$C$21:$C$441))</definedName>
    <definedName name="OriginalComponentes">OFFSET(#REF!,0,0,COUNT(#REF!))</definedName>
    <definedName name="osbgc">[36]Base!$CP1</definedName>
    <definedName name="osbgc_1">[36]Base!$CP1048576</definedName>
    <definedName name="Otr_Inst_Banc_40G">#REF!</definedName>
    <definedName name="Otras_Residuales">#REF!</definedName>
    <definedName name="OTRAS96">#REF!</definedName>
    <definedName name="OtrasSubvenciones">#REF!</definedName>
    <definedName name="OTRBOP">[36]Base!$CQ1</definedName>
    <definedName name="OTROS1">#REF!</definedName>
    <definedName name="otros2000">#REF!</definedName>
    <definedName name="otros2001">#REF!</definedName>
    <definedName name="otros2002">#REF!</definedName>
    <definedName name="otros2003">#REF!</definedName>
    <definedName name="otros98">[24]Programa!#REF!</definedName>
    <definedName name="otros98j">[24]Programa!#REF!</definedName>
    <definedName name="otros98s">#REF!</definedName>
    <definedName name="otros99">#REF!</definedName>
    <definedName name="otrossss" hidden="1">'[21]1990'!#REF!</definedName>
    <definedName name="OUTDS1">#REF!</definedName>
    <definedName name="OUTFISC">#REF!</definedName>
    <definedName name="OUTIMF">#REF!</definedName>
    <definedName name="OUTMN">#REF!</definedName>
    <definedName name="p" hidden="1">[36]Base!$CR1</definedName>
    <definedName name="P.51FBK">#REF!</definedName>
    <definedName name="P.Bruta">#REF!</definedName>
    <definedName name="p_1">[36]Base!$CR1048576</definedName>
    <definedName name="p_2">'[36]Programa A'!$B$48:$W$105</definedName>
    <definedName name="p_3">'[36]Programa A'!$B$107:$W$158</definedName>
    <definedName name="P1D">#REF!</definedName>
    <definedName name="P1G">#REF!</definedName>
    <definedName name="PAGOS">#REF!</definedName>
    <definedName name="Pan_Bancario_50G">#REF!</definedName>
    <definedName name="Pan_Monet_30G">#REF!</definedName>
    <definedName name="ParaBCH">#REF!</definedName>
    <definedName name="pared">#REF!</definedName>
    <definedName name="Parmeshwar">[94]E!$AJ$98:$AX$115</definedName>
    <definedName name="PARTIDA">[99]SPNF!#REF!</definedName>
    <definedName name="pase">#REF!</definedName>
    <definedName name="pasfcoma">#REF!</definedName>
    <definedName name="pasivas">#REF!</definedName>
    <definedName name="Path_Data">#REF!</definedName>
    <definedName name="Path_System">#REF!</definedName>
    <definedName name="Pay_Date">#REF!</definedName>
    <definedName name="Pay_Num">#REF!</definedName>
    <definedName name="Pay_Num.">#REF!</definedName>
    <definedName name="Payment_Date" localSheetId="11">DATE(YEAR([0]!Loan_Start),MONTH([0]!Loan_Start)+Payment_Number,DAY([0]!Loan_Start))</definedName>
    <definedName name="Payment_Date" localSheetId="13">DATE(YEAR([0]!Loan_Start),MONTH([0]!Loan_Start)+Payment_Number,DAY([0]!Loan_Start))</definedName>
    <definedName name="Payment_Date" localSheetId="14">DATE(YEAR([0]!Loan_Start),MONTH([0]!Loan_Start)+Payment_Number,DAY([0]!Loan_Start))</definedName>
    <definedName name="Payment_Date" localSheetId="16">DATE(YEAR([0]!Loan_Start),MONTH([0]!Loan_Start)+Payment_Number,DAY([0]!Loan_Start))</definedName>
    <definedName name="Payment_Date" localSheetId="3">DATE(YEAR([0]!Loan_Start),MONTH([0]!Loan_Start)+Payment_Number,DAY([0]!Loan_Start))</definedName>
    <definedName name="Payment_Date" localSheetId="4">DATE(YEAR([0]!Loan_Start),MONTH([0]!Loan_Start)+Payment_Number,DAY([0]!Loan_Start))</definedName>
    <definedName name="Payment_Date" localSheetId="5">DATE(YEAR([0]!Loan_Start),MONTH([0]!Loan_Start)+Payment_Number,DAY([0]!Loan_Start))</definedName>
    <definedName name="Payment_Date" localSheetId="6">DATE(YEAR([0]!Loan_Start),MONTH([0]!Loan_Start)+Payment_Number,DAY([0]!Loan_Start))</definedName>
    <definedName name="Payment_Date" localSheetId="7">DATE(YEAR([0]!Loan_Start),MONTH([0]!Loan_Start)+Payment_Number,DAY([0]!Loan_Start))</definedName>
    <definedName name="Payment_Date" localSheetId="9">DATE(YEAR([0]!Loan_Start),MONTH([0]!Loan_Start)+Payment_Number,DAY([0]!Loan_Start))</definedName>
    <definedName name="Payment_Date">DATE(YEAR(Loan_Start),MONTH(Loan_Start)+Payment_Number,DAY(Loan_Start))</definedName>
    <definedName name="Payment_Needed">"Pago necesario"</definedName>
    <definedName name="pchBM">[29]Q6!#REF!</definedName>
    <definedName name="pchBMG">#REF!</definedName>
    <definedName name="pchBX">[29]Q6!#REF!</definedName>
    <definedName name="pchBXG">#REF!</definedName>
    <definedName name="pchNM_R">[56]Q1!$E$42:$AH$42</definedName>
    <definedName name="pchNMG_R">[56]Q1!$E$45:$AH$45</definedName>
    <definedName name="pchNX_R">[56]Q1!$E$33:$AH$33</definedName>
    <definedName name="pchNXG_R">[56]Q1!$E$36:$AH$36</definedName>
    <definedName name="PCPI">[29]Q3!$E$25:$AH$25</definedName>
    <definedName name="PCPI.ARQ">#REF!</definedName>
    <definedName name="PCPI.Q">#REF!</definedName>
    <definedName name="PCPI.YOY">#REF!</definedName>
    <definedName name="PCPIE">[29]Q3!$E$28:$AH$28</definedName>
    <definedName name="PCPIG">[29]Q3!$E$26:$AH$26</definedName>
    <definedName name="PCshare">#REF!</definedName>
    <definedName name="PCTOFGDP">#REF!</definedName>
    <definedName name="PEACEAGR">#REF!</definedName>
    <definedName name="PERDIDAS">#REF!</definedName>
    <definedName name="PERE96">#REF!</definedName>
    <definedName name="PERIODO">[9]CONSULTA!$AU$8:$AU$16</definedName>
    <definedName name="PESP">[36]Base!#REF!</definedName>
    <definedName name="pesp_1">[36]Base!#REF!</definedName>
    <definedName name="PESPF">[36]Base!#REF!</definedName>
    <definedName name="Petroecuador">#REF!</definedName>
    <definedName name="PEX">[60]SUPUESTOS!A$14</definedName>
    <definedName name="PF">#REF!</definedName>
    <definedName name="pib_int">#REF!</definedName>
    <definedName name="pib98j">[24]Programa!#REF!</definedName>
    <definedName name="pib98s">[24]Programa!#REF!</definedName>
    <definedName name="PIBCORD">'[12]PIB corr'!#REF!</definedName>
    <definedName name="PIBORO">'[12]PIB corr'!#REF!</definedName>
    <definedName name="PIBporSECT">#REF!</definedName>
    <definedName name="pit" hidden="1">{"Riqfin97",#N/A,FALSE,"Tran";"Riqfinpro",#N/A,FALSE,"Tran"}</definedName>
    <definedName name="pit_1" hidden="1">{"Riqfin97",#N/A,FALSE,"Tran";"Riqfinpro",#N/A,FALSE,"Tran"}</definedName>
    <definedName name="pit_1_1" hidden="1">{"Riqfin97",#N/A,FALSE,"Tran";"Riqfinpro",#N/A,FALSE,"Tran"}</definedName>
    <definedName name="pit_1_2" hidden="1">{"Riqfin97",#N/A,FALSE,"Tran";"Riqfinpro",#N/A,FALSE,"Tran"}</definedName>
    <definedName name="pit_1_3" hidden="1">{"Riqfin97",#N/A,FALSE,"Tran";"Riqfinpro",#N/A,FALSE,"Tran"}</definedName>
    <definedName name="pit_1_4" hidden="1">{"Riqfin97",#N/A,FALSE,"Tran";"Riqfinpro",#N/A,FALSE,"Tran"}</definedName>
    <definedName name="pit_2" hidden="1">{"Riqfin97",#N/A,FALSE,"Tran";"Riqfinpro",#N/A,FALSE,"Tran"}</definedName>
    <definedName name="pit_3" hidden="1">{"Riqfin97",#N/A,FALSE,"Tran";"Riqfinpro",#N/A,FALSE,"Tran"}</definedName>
    <definedName name="pit_4" hidden="1">{"Riqfin97",#N/A,FALSE,"Tran";"Riqfinpro",#N/A,FALSE,"Tran"}</definedName>
    <definedName name="PK">#REF!</definedName>
    <definedName name="plame">#REF!</definedName>
    <definedName name="plame2000">#REF!</definedName>
    <definedName name="plame2001">#REF!</definedName>
    <definedName name="plame2002">#REF!</definedName>
    <definedName name="plame2003">#REF!</definedName>
    <definedName name="plame98">[24]Programa!#REF!</definedName>
    <definedName name="plame98j">[24]Programa!#REF!</definedName>
    <definedName name="plame98s">#REF!</definedName>
    <definedName name="plame99">#REF!</definedName>
    <definedName name="PLATA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98">[24]Programa!#REF!</definedName>
    <definedName name="plazo98j">[24]Programa!#REF!</definedName>
    <definedName name="plazo98s">#REF!</definedName>
    <definedName name="plazo99">#REF!</definedName>
    <definedName name="PM">[36]Base!$CS1</definedName>
    <definedName name="PMC">[36]Base!$CU1</definedName>
    <definedName name="pmdoll">[36]Base!$CT1</definedName>
    <definedName name="POLLO">#REF!</definedName>
    <definedName name="Ports">#REF!</definedName>
    <definedName name="posnet2">#REF!</definedName>
    <definedName name="pp" hidden="1">{"Riqfin97",#N/A,FALSE,"Tran";"Riqfinpro",#N/A,FALSE,"Tran"}</definedName>
    <definedName name="pp_1" hidden="1">{"Riqfin97",#N/A,FALSE,"Tran";"Riqfinpro",#N/A,FALSE,"Tran"}</definedName>
    <definedName name="pp_1_1" hidden="1">{"Riqfin97",#N/A,FALSE,"Tran";"Riqfinpro",#N/A,FALSE,"Tran"}</definedName>
    <definedName name="pp_1_2" hidden="1">{"Riqfin97",#N/A,FALSE,"Tran";"Riqfinpro",#N/A,FALSE,"Tran"}</definedName>
    <definedName name="pp_1_3" hidden="1">{"Riqfin97",#N/A,FALSE,"Tran";"Riqfinpro",#N/A,FALSE,"Tran"}</definedName>
    <definedName name="pp_1_4" hidden="1">{"Riqfin97",#N/A,FALSE,"Tran";"Riqfinpro",#N/A,FALSE,"Tran"}</definedName>
    <definedName name="pp_2" hidden="1">{"Riqfin97",#N/A,FALSE,"Tran";"Riqfinpro",#N/A,FALSE,"Tran"}</definedName>
    <definedName name="pp_3" hidden="1">{"Riqfin97",#N/A,FALSE,"Tran";"Riqfinpro",#N/A,FALSE,"Tran"}</definedName>
    <definedName name="pp_4" hidden="1">{"Riqfin97",#N/A,FALSE,"Tran";"Riqfinpro",#N/A,FALSE,"Tran"}</definedName>
    <definedName name="PPET">[36]Base!#REF!</definedName>
    <definedName name="ppp" hidden="1">{"Riqfin97",#N/A,FALSE,"Tran";"Riqfinpro",#N/A,FALSE,"Tran"}</definedName>
    <definedName name="ppp_1" hidden="1">{"Riqfin97",#N/A,FALSE,"Tran";"Riqfinpro",#N/A,FALSE,"Tran"}</definedName>
    <definedName name="ppp_1_1" hidden="1">{"Riqfin97",#N/A,FALSE,"Tran";"Riqfinpro",#N/A,FALSE,"Tran"}</definedName>
    <definedName name="ppp_1_2" hidden="1">{"Riqfin97",#N/A,FALSE,"Tran";"Riqfinpro",#N/A,FALSE,"Tran"}</definedName>
    <definedName name="ppp_1_3" hidden="1">{"Riqfin97",#N/A,FALSE,"Tran";"Riqfinpro",#N/A,FALSE,"Tran"}</definedName>
    <definedName name="ppp_1_4" hidden="1">{"Riqfin97",#N/A,FALSE,"Tran";"Riqfinpro",#N/A,FALSE,"Tran"}</definedName>
    <definedName name="ppp_2" hidden="1">{"Riqfin97",#N/A,FALSE,"Tran";"Riqfinpro",#N/A,FALSE,"Tran"}</definedName>
    <definedName name="ppp_3" hidden="1">{"Riqfin97",#N/A,FALSE,"Tran";"Riqfinpro",#N/A,FALSE,"Tran"}</definedName>
    <definedName name="ppp_4" hidden="1">{"Riqfin97",#N/A,FALSE,"Tran";"Riqfinpro",#N/A,FALSE,"Tran"}</definedName>
    <definedName name="pppppp" hidden="1">{"Riqfin97",#N/A,FALSE,"Tran";"Riqfinpro",#N/A,FALSE,"Tran"}</definedName>
    <definedName name="pppppp_1" hidden="1">{"Riqfin97",#N/A,FALSE,"Tran";"Riqfinpro",#N/A,FALSE,"Tran"}</definedName>
    <definedName name="pppppp_1_1" hidden="1">{"Riqfin97",#N/A,FALSE,"Tran";"Riqfinpro",#N/A,FALSE,"Tran"}</definedName>
    <definedName name="pppppp_1_2" hidden="1">{"Riqfin97",#N/A,FALSE,"Tran";"Riqfinpro",#N/A,FALSE,"Tran"}</definedName>
    <definedName name="pppppp_1_3" hidden="1">{"Riqfin97",#N/A,FALSE,"Tran";"Riqfinpro",#N/A,FALSE,"Tran"}</definedName>
    <definedName name="pppppp_1_4" hidden="1">{"Riqfin97",#N/A,FALSE,"Tran";"Riqfinpro",#N/A,FALSE,"Tran"}</definedName>
    <definedName name="pppppp_2" hidden="1">{"Riqfin97",#N/A,FALSE,"Tran";"Riqfinpro",#N/A,FALSE,"Tran"}</definedName>
    <definedName name="pppppp_3" hidden="1">{"Riqfin97",#N/A,FALSE,"Tran";"Riqfinpro",#N/A,FALSE,"Tran"}</definedName>
    <definedName name="pppppp_4" hidden="1">{"Riqfin97",#N/A,FALSE,"Tran";"Riqfinpro",#N/A,FALSE,"Tran"}</definedName>
    <definedName name="PPPWGT">[29]Q2!$E$65:$AH$65</definedName>
    <definedName name="pps" hidden="1">{"Tab1",#N/A,FALSE,"P";"Tab2",#N/A,FALSE,"P"}</definedName>
    <definedName name="PRECIOCIFBANANO">#REF!</definedName>
    <definedName name="pri">#REF!</definedName>
    <definedName name="primero">#REF!</definedName>
    <definedName name="Princ">#REF!</definedName>
    <definedName name="Principal_Fuentes">#REF!</definedName>
    <definedName name="Principal_Usos">#REF!</definedName>
    <definedName name="print">#REF!</definedName>
    <definedName name="Print_Area_MI">[100]A!#REF!</definedName>
    <definedName name="Print_Area_Reset">OFFSET(Full_Print,0,0,Last_Row)</definedName>
    <definedName name="Print_Area_T4">'[101]Table 4'!$A$5:$L$85</definedName>
    <definedName name="Print_Area_T5">'[101]Table 5'!$A$2:$L$56</definedName>
    <definedName name="Print_Area_T6">'[101]Table 6'!$A$1:$AF$86</definedName>
    <definedName name="Print_Titles2">#REF!,#REF!</definedName>
    <definedName name="PRINTMACRO">#REF!</definedName>
    <definedName name="PrintThis_Links">[29]Links!$A$1:$F$33</definedName>
    <definedName name="PRIV0">[102]gas112601!#REF!</definedName>
    <definedName name="PRIV00">[102]gas112601!#REF!</definedName>
    <definedName name="PRIV1">[102]gas112601!#REF!</definedName>
    <definedName name="PRIV11">[102]gas112601!#REF!</definedName>
    <definedName name="PRIV2">[102]gas112601!#REF!</definedName>
    <definedName name="PRIV22">[102]gas112601!#REF!</definedName>
    <definedName name="PRIV3">[102]gas112601!#REF!</definedName>
    <definedName name="PRIV33">[102]gas112601!#REF!</definedName>
    <definedName name="PROG">'[35]Assumptions:Cash Flow'!$B$2:$J$72</definedName>
    <definedName name="progra">#REF!</definedName>
    <definedName name="PROJ">[35]Assumptions:Fund!$B$2:$N$57</definedName>
    <definedName name="promedio">[103]PROMEDIO!$A$97:$G$121,[103]PROMEDIO!$A$248:$G$272</definedName>
    <definedName name="prphalf">[104]Sheet4!$C$3:$G$57</definedName>
    <definedName name="PRPINTSEPT">[105]STOCK!$D$4:$W$102</definedName>
    <definedName name="PUBL00">[102]gas112601!#REF!</definedName>
    <definedName name="PUBL11">[102]gas112601!#REF!</definedName>
    <definedName name="PUBL2">[102]gas112601!#REF!</definedName>
    <definedName name="PUBL22">[102]gas112601!#REF!</definedName>
    <definedName name="PUBL33">[102]gas112601!#REF!</definedName>
    <definedName name="PUBL5">[102]gas112601!#REF!</definedName>
    <definedName name="PUBL55">[102]gas112601!#REF!</definedName>
    <definedName name="PUBL6">[102]gas112601!#REF!</definedName>
    <definedName name="PUBL66">[102]gas112601!#REF!</definedName>
    <definedName name="PX">[36]Base!$CV1</definedName>
    <definedName name="pxdoll">[36]Base!$CW1</definedName>
    <definedName name="PY">[36]Base!$CX1</definedName>
    <definedName name="Q6_">#REF!</definedName>
    <definedName name="qaz" hidden="1">{"Tab1",#N/A,FALSE,"P";"Tab2",#N/A,FALSE,"P"}</definedName>
    <definedName name="qaz_1" hidden="1">{"Tab1",#N/A,FALSE,"P";"Tab2",#N/A,FALSE,"P"}</definedName>
    <definedName name="qaz_1_1" hidden="1">{"Tab1",#N/A,FALSE,"P";"Tab2",#N/A,FALSE,"P"}</definedName>
    <definedName name="qaz_1_2" hidden="1">{"Tab1",#N/A,FALSE,"P";"Tab2",#N/A,FALSE,"P"}</definedName>
    <definedName name="qaz_1_3" hidden="1">{"Tab1",#N/A,FALSE,"P";"Tab2",#N/A,FALSE,"P"}</definedName>
    <definedName name="qaz_1_4" hidden="1">{"Tab1",#N/A,FALSE,"P";"Tab2",#N/A,FALSE,"P"}</definedName>
    <definedName name="qaz_2" hidden="1">{"Tab1",#N/A,FALSE,"P";"Tab2",#N/A,FALSE,"P"}</definedName>
    <definedName name="qaz_3" hidden="1">{"Tab1",#N/A,FALSE,"P";"Tab2",#N/A,FALSE,"P"}</definedName>
    <definedName name="qaz_4" hidden="1">{"Tab1",#N/A,FALSE,"P";"Tab2",#N/A,FALSE,"P"}</definedName>
    <definedName name="qer" hidden="1">{"Tab1",#N/A,FALSE,"P";"Tab2",#N/A,FALSE,"P"}</definedName>
    <definedName name="qer_1" hidden="1">{"Tab1",#N/A,FALSE,"P";"Tab2",#N/A,FALSE,"P"}</definedName>
    <definedName name="qer_1_1" hidden="1">{"Tab1",#N/A,FALSE,"P";"Tab2",#N/A,FALSE,"P"}</definedName>
    <definedName name="qer_1_2" hidden="1">{"Tab1",#N/A,FALSE,"P";"Tab2",#N/A,FALSE,"P"}</definedName>
    <definedName name="qer_1_3" hidden="1">{"Tab1",#N/A,FALSE,"P";"Tab2",#N/A,FALSE,"P"}</definedName>
    <definedName name="qer_1_4" hidden="1">{"Tab1",#N/A,FALSE,"P";"Tab2",#N/A,FALSE,"P"}</definedName>
    <definedName name="qer_2" hidden="1">{"Tab1",#N/A,FALSE,"P";"Tab2",#N/A,FALSE,"P"}</definedName>
    <definedName name="qer_3" hidden="1">{"Tab1",#N/A,FALSE,"P";"Tab2",#N/A,FALSE,"P"}</definedName>
    <definedName name="qer_4" hidden="1">{"Tab1",#N/A,FALSE,"P";"Tab2",#N/A,FALSE,"P"}</definedName>
    <definedName name="QFISCAL">'[32]Quarterly Raw Data'!#REF!</definedName>
    <definedName name="qq" hidden="1">'[92]J(Priv.Cap)'!#REF!</definedName>
    <definedName name="qqq" hidden="1">{"Minpmon",#N/A,FALSE,"Monthinput"}</definedName>
    <definedName name="qqqqq" hidden="1">{"Minpmon",#N/A,FALSE,"Monthinput"}</definedName>
    <definedName name="qqqqq_1" hidden="1">{"Minpmon",#N/A,FALSE,"Monthinput"}</definedName>
    <definedName name="qqqqq_1_1" hidden="1">{"Minpmon",#N/A,FALSE,"Monthinput"}</definedName>
    <definedName name="qqqqq_1_2" hidden="1">{"Minpmon",#N/A,FALSE,"Monthinput"}</definedName>
    <definedName name="qqqqq_1_3" hidden="1">{"Minpmon",#N/A,FALSE,"Monthinput"}</definedName>
    <definedName name="qqqqq_1_4" hidden="1">{"Minpmon",#N/A,FALSE,"Monthinput"}</definedName>
    <definedName name="qqqqq_2" hidden="1">{"Minpmon",#N/A,FALSE,"Monthinput"}</definedName>
    <definedName name="qqqqq_3" hidden="1">{"Minpmon",#N/A,FALSE,"Monthinput"}</definedName>
    <definedName name="qqqqq_4" hidden="1">{"Minpmon",#N/A,FALSE,"Monthinput"}</definedName>
    <definedName name="qqqqqq" hidden="1">{"Riqfin97",#N/A,FALSE,"Tran";"Riqfinpro",#N/A,FALSE,"Tran"}</definedName>
    <definedName name="qqqqqqqqqq" hidden="1">{"Riqfin97",#N/A,FALSE,"Tran";"Riqfinpro",#N/A,FALSE,"Tran"}</definedName>
    <definedName name="qqqqqqqqqqqqq" hidden="1">{"Tab1",#N/A,FALSE,"P";"Tab2",#N/A,FALSE,"P"}</definedName>
    <definedName name="qqqqqqqqqqqqq_1" hidden="1">{"Tab1",#N/A,FALSE,"P";"Tab2",#N/A,FALSE,"P"}</definedName>
    <definedName name="qqqqqqqqqqqqq_1_1" hidden="1">{"Tab1",#N/A,FALSE,"P";"Tab2",#N/A,FALSE,"P"}</definedName>
    <definedName name="qqqqqqqqqqqqq_1_2" hidden="1">{"Tab1",#N/A,FALSE,"P";"Tab2",#N/A,FALSE,"P"}</definedName>
    <definedName name="qqqqqqqqqqqqq_1_3" hidden="1">{"Tab1",#N/A,FALSE,"P";"Tab2",#N/A,FALSE,"P"}</definedName>
    <definedName name="qqqqqqqqqqqqq_1_4" hidden="1">{"Tab1",#N/A,FALSE,"P";"Tab2",#N/A,FALSE,"P"}</definedName>
    <definedName name="qqqqqqqqqqqqq_2" hidden="1">{"Tab1",#N/A,FALSE,"P";"Tab2",#N/A,FALSE,"P"}</definedName>
    <definedName name="qqqqqqqqqqqqq_3" hidden="1">{"Tab1",#N/A,FALSE,"P";"Tab2",#N/A,FALSE,"P"}</definedName>
    <definedName name="qqqqqqqqqqqqq_4" hidden="1">{"Tab1",#N/A,FALSE,"P";"Tab2",#N/A,FALSE,"P"}</definedName>
    <definedName name="qqw">#N/A</definedName>
    <definedName name="QTAB7">'[32]Quarterly MacroFlow'!#REF!</definedName>
    <definedName name="QTAB7A">'[32]Quarterly MacroFlow'!#REF!</definedName>
    <definedName name="qw" hidden="1">{"Riqfin97",#N/A,FALSE,"Tran";"Riqfinpro",#N/A,FALSE,"Tran"}</definedName>
    <definedName name="qw_1" hidden="1">{"Riqfin97",#N/A,FALSE,"Tran";"Riqfinpro",#N/A,FALSE,"Tran"}</definedName>
    <definedName name="qw_1_1" hidden="1">{"Riqfin97",#N/A,FALSE,"Tran";"Riqfinpro",#N/A,FALSE,"Tran"}</definedName>
    <definedName name="qw_1_2" hidden="1">{"Riqfin97",#N/A,FALSE,"Tran";"Riqfinpro",#N/A,FALSE,"Tran"}</definedName>
    <definedName name="qw_1_3" hidden="1">{"Riqfin97",#N/A,FALSE,"Tran";"Riqfinpro",#N/A,FALSE,"Tran"}</definedName>
    <definedName name="qw_1_4" hidden="1">{"Riqfin97",#N/A,FALSE,"Tran";"Riqfinpro",#N/A,FALSE,"Tran"}</definedName>
    <definedName name="qw_2" hidden="1">{"Riqfin97",#N/A,FALSE,"Tran";"Riqfinpro",#N/A,FALSE,"Tran"}</definedName>
    <definedName name="qw_3" hidden="1">{"Riqfin97",#N/A,FALSE,"Tran";"Riqfinpro",#N/A,FALSE,"Tran"}</definedName>
    <definedName name="qw_4" hidden="1">{"Riqfin97",#N/A,FALSE,"Tran";"Riqfinpro",#N/A,FALSE,"Tran"}</definedName>
    <definedName name="qwer" hidden="1">{"Tab1",#N/A,FALSE,"P";"Tab2",#N/A,FALSE,"P"}</definedName>
    <definedName name="qwereq" hidden="1">{"Tab1",#N/A,FALSE,"P";"Tab2",#N/A,FALSE,"P"}</definedName>
    <definedName name="qwereq_1" hidden="1">{"Tab1",#N/A,FALSE,"P";"Tab2",#N/A,FALSE,"P"}</definedName>
    <definedName name="qwereq_1_1" hidden="1">{"Tab1",#N/A,FALSE,"P";"Tab2",#N/A,FALSE,"P"}</definedName>
    <definedName name="qwereq_1_2" hidden="1">{"Tab1",#N/A,FALSE,"P";"Tab2",#N/A,FALSE,"P"}</definedName>
    <definedName name="qwereq_1_3" hidden="1">{"Tab1",#N/A,FALSE,"P";"Tab2",#N/A,FALSE,"P"}</definedName>
    <definedName name="qwereq_1_4" hidden="1">{"Tab1",#N/A,FALSE,"P";"Tab2",#N/A,FALSE,"P"}</definedName>
    <definedName name="qwereq_2" hidden="1">{"Tab1",#N/A,FALSE,"P";"Tab2",#N/A,FALSE,"P"}</definedName>
    <definedName name="qwereq_3" hidden="1">{"Tab1",#N/A,FALSE,"P";"Tab2",#N/A,FALSE,"P"}</definedName>
    <definedName name="qwereq_4" hidden="1">{"Tab1",#N/A,FALSE,"P";"Tab2",#N/A,FALSE,"P"}</definedName>
    <definedName name="r_1">[36]Base!$CY1048576</definedName>
    <definedName name="R_GaCo">#REF!</definedName>
    <definedName name="RANGLIST">#REF!</definedName>
    <definedName name="RBC">[36]Base!$CZ1</definedName>
    <definedName name="rbc_1">[36]Base!$CZ1048576</definedName>
    <definedName name="Realprint">#REF!</definedName>
    <definedName name="RECATA">#REF!</definedName>
    <definedName name="RECLI">#REF!</definedName>
    <definedName name="RECTO">#REF!</definedName>
    <definedName name="RECUSOS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GISTERALL">#REF!</definedName>
    <definedName name="Reimbursement">"Reembolso"</definedName>
    <definedName name="Remuneraciones">#REF!</definedName>
    <definedName name="renegocia">[24]Programa!#REF!</definedName>
    <definedName name="rep_tasas">#REF!</definedName>
    <definedName name="rerer2" hidden="1">{"Tab1",#N/A,FALSE,"P";"Tab2",#N/A,FALSE,"P"}</definedName>
    <definedName name="rerer2_1" hidden="1">{"Tab1",#N/A,FALSE,"P";"Tab2",#N/A,FALSE,"P"}</definedName>
    <definedName name="rerer2_1_1" hidden="1">{"Tab1",#N/A,FALSE,"P";"Tab2",#N/A,FALSE,"P"}</definedName>
    <definedName name="rerer2_1_2" hidden="1">{"Tab1",#N/A,FALSE,"P";"Tab2",#N/A,FALSE,"P"}</definedName>
    <definedName name="rerer2_1_3" hidden="1">{"Tab1",#N/A,FALSE,"P";"Tab2",#N/A,FALSE,"P"}</definedName>
    <definedName name="rerer2_1_4" hidden="1">{"Tab1",#N/A,FALSE,"P";"Tab2",#N/A,FALSE,"P"}</definedName>
    <definedName name="rerer2_2" hidden="1">{"Tab1",#N/A,FALSE,"P";"Tab2",#N/A,FALSE,"P"}</definedName>
    <definedName name="rerer2_3" hidden="1">{"Tab1",#N/A,FALSE,"P";"Tab2",#N/A,FALSE,"P"}</definedName>
    <definedName name="rerer2_4" hidden="1">{"Tab1",#N/A,FALSE,"P";"Tab2",#N/A,FALSE,"P"}</definedName>
    <definedName name="RES">#REF!</definedName>
    <definedName name="RESEMI_1">[36]Base!$BH1048576</definedName>
    <definedName name="RESERVAS">#REF!</definedName>
    <definedName name="RESF">#REF!</definedName>
    <definedName name="RESLT">[36]Base!$DA1</definedName>
    <definedName name="reslt_1">[36]Base!$DA1048576</definedName>
    <definedName name="RESPIB2">[36]Base!$DB1</definedName>
    <definedName name="respib2_1">[36]Base!$DB1048576</definedName>
    <definedName name="RESTNFPS">#REF!</definedName>
    <definedName name="RESTNFPS_">#REF!</definedName>
    <definedName name="RESUM">#REF!</definedName>
    <definedName name="RESUMEN" localSheetId="1">'[6]prog-2003'!#REF!</definedName>
    <definedName name="RESUMEN">'[7]prog-2003'!#REF!</definedName>
    <definedName name="resumenfff">#REF!</definedName>
    <definedName name="RESUMENPIB" localSheetId="1">'[6]prog-2003'!#REF!</definedName>
    <definedName name="RESUMENPIB">'[7]prog-2003'!#REF!</definedName>
    <definedName name="reumen">#REF!</definedName>
    <definedName name="REVENUE_">#REF!</definedName>
    <definedName name="Revisions">#REF!</definedName>
    <definedName name="rf">[24]Programa!#REF!</definedName>
    <definedName name="RFSP">#REF!</definedName>
    <definedName name="rft" hidden="1">{"Riqfin97",#N/A,FALSE,"Tran";"Riqfinpro",#N/A,FALSE,"Tran"}</definedName>
    <definedName name="rft_1" hidden="1">{"Riqfin97",#N/A,FALSE,"Tran";"Riqfinpro",#N/A,FALSE,"Tran"}</definedName>
    <definedName name="rft_1_1" hidden="1">{"Riqfin97",#N/A,FALSE,"Tran";"Riqfinpro",#N/A,FALSE,"Tran"}</definedName>
    <definedName name="rft_1_2" hidden="1">{"Riqfin97",#N/A,FALSE,"Tran";"Riqfinpro",#N/A,FALSE,"Tran"}</definedName>
    <definedName name="rft_1_3" hidden="1">{"Riqfin97",#N/A,FALSE,"Tran";"Riqfinpro",#N/A,FALSE,"Tran"}</definedName>
    <definedName name="rft_1_4" hidden="1">{"Riqfin97",#N/A,FALSE,"Tran";"Riqfinpro",#N/A,FALSE,"Tran"}</definedName>
    <definedName name="rft_2" hidden="1">{"Riqfin97",#N/A,FALSE,"Tran";"Riqfinpro",#N/A,FALSE,"Tran"}</definedName>
    <definedName name="rft_3" hidden="1">{"Riqfin97",#N/A,FALSE,"Tran";"Riqfinpro",#N/A,FALSE,"Tran"}</definedName>
    <definedName name="rft_4" hidden="1">{"Riqfin97",#N/A,FALSE,"Tran";"Riqfinpro",#N/A,FALSE,"Tran"}</definedName>
    <definedName name="rfv" hidden="1">{"Tab1",#N/A,FALSE,"P";"Tab2",#N/A,FALSE,"P"}</definedName>
    <definedName name="rfv_1" hidden="1">{"Tab1",#N/A,FALSE,"P";"Tab2",#N/A,FALSE,"P"}</definedName>
    <definedName name="rfv_1_1" hidden="1">{"Tab1",#N/A,FALSE,"P";"Tab2",#N/A,FALSE,"P"}</definedName>
    <definedName name="rfv_1_2" hidden="1">{"Tab1",#N/A,FALSE,"P";"Tab2",#N/A,FALSE,"P"}</definedName>
    <definedName name="rfv_1_3" hidden="1">{"Tab1",#N/A,FALSE,"P";"Tab2",#N/A,FALSE,"P"}</definedName>
    <definedName name="rfv_1_4" hidden="1">{"Tab1",#N/A,FALSE,"P";"Tab2",#N/A,FALSE,"P"}</definedName>
    <definedName name="rfv_2" hidden="1">{"Tab1",#N/A,FALSE,"P";"Tab2",#N/A,FALSE,"P"}</definedName>
    <definedName name="rfv_3" hidden="1">{"Tab1",#N/A,FALSE,"P";"Tab2",#N/A,FALSE,"P"}</definedName>
    <definedName name="rfv_4" hidden="1">{"Tab1",#N/A,FALSE,"P";"Tab2",#N/A,FALSE,"P"}</definedName>
    <definedName name="RgCcode">[106]EERProfile!$B$2</definedName>
    <definedName name="RgCName">[106]EERProfile!$A$2</definedName>
    <definedName name="RGDPA">#REF!</definedName>
    <definedName name="RgFdBaseYr">[106]EERProfile!$O$2</definedName>
    <definedName name="RgFdBper">[106]EERProfile!$M$2</definedName>
    <definedName name="RgFdDefBaseYr">[106]EERProfile!$P$2</definedName>
    <definedName name="RgFdEper">[106]EERProfile!$N$2</definedName>
    <definedName name="RgFdGrFoot">[106]EERProfile!$AC$2</definedName>
    <definedName name="RgFdGrSeries">[106]EERProfile!$AA$2:$AA$7</definedName>
    <definedName name="RgFdGrSeriesVal">[106]EERProfile!$AB$2:$AB$7</definedName>
    <definedName name="RgFdGrType">[106]EERProfile!$Z$2</definedName>
    <definedName name="RgFdPartCseries">[106]EERProfile!$K$2</definedName>
    <definedName name="RgFdPartCsource">#REF!</definedName>
    <definedName name="RgFdPartEseries">#REF!</definedName>
    <definedName name="RgFdPartEsource">#REF!</definedName>
    <definedName name="RgFdPartUserFile">[106]EERProfile!$L$2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[106]EERProfile!$G$2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gwerg" hidden="1">{"Minpmon",#N/A,FALSE,"Monthinput"}</definedName>
    <definedName name="rgwerg_1" hidden="1">{"Minpmon",#N/A,FALSE,"Monthinput"}</definedName>
    <definedName name="rgwerg_1_1" hidden="1">{"Minpmon",#N/A,FALSE,"Monthinput"}</definedName>
    <definedName name="rgwerg_1_2" hidden="1">{"Minpmon",#N/A,FALSE,"Monthinput"}</definedName>
    <definedName name="rgwerg_1_3" hidden="1">{"Minpmon",#N/A,FALSE,"Monthinput"}</definedName>
    <definedName name="rgwerg_1_4" hidden="1">{"Minpmon",#N/A,FALSE,"Monthinput"}</definedName>
    <definedName name="rgwerg_2" hidden="1">{"Minpmon",#N/A,FALSE,"Monthinput"}</definedName>
    <definedName name="rgwerg_3" hidden="1">{"Minpmon",#N/A,FALSE,"Monthinput"}</definedName>
    <definedName name="rgwerg_4" hidden="1">{"Minpmon",#N/A,FALSE,"Monthinput"}</definedName>
    <definedName name="RIN">#REF!</definedName>
    <definedName name="RINB" hidden="1">{"'RIN-INTRANET'!$A$1:$K$71"}</definedName>
    <definedName name="RINB_1" hidden="1">{"'RIN-INTRANET'!$A$1:$K$71"}</definedName>
    <definedName name="RINB_1_1" hidden="1">{"'RIN-INTRANET'!$A$1:$K$71"}</definedName>
    <definedName name="RINB_1_1_1" hidden="1">{"'RIN-INTRANET'!$A$1:$K$71"}</definedName>
    <definedName name="RINB_1_1_2" hidden="1">{"'RIN-INTRANET'!$A$1:$K$71"}</definedName>
    <definedName name="RINB_1_1_3" hidden="1">{"'RIN-INTRANET'!$A$1:$K$71"}</definedName>
    <definedName name="RINB_1_1_4" hidden="1">{"'RIN-INTRANET'!$A$1:$K$71"}</definedName>
    <definedName name="RINB_1_2" hidden="1">{"'RIN-INTRANET'!$A$1:$K$71"}</definedName>
    <definedName name="RINB_1_2_1" hidden="1">{"'RIN-INTRANET'!$A$1:$K$71"}</definedName>
    <definedName name="RINB_1_2_2" hidden="1">{"'RIN-INTRANET'!$A$1:$K$71"}</definedName>
    <definedName name="RINB_1_2_3" hidden="1">{"'RIN-INTRANET'!$A$1:$K$71"}</definedName>
    <definedName name="RINB_1_3" hidden="1">{"'RIN-INTRANET'!$A$1:$K$71"}</definedName>
    <definedName name="RINB_1_4" hidden="1">{"'RIN-INTRANET'!$A$1:$K$71"}</definedName>
    <definedName name="RINB_1_5" hidden="1">{"'RIN-INTRANET'!$A$1:$K$71"}</definedName>
    <definedName name="RINB_2" hidden="1">{"'RIN-INTRANET'!$A$1:$K$71"}</definedName>
    <definedName name="RINB_2_1" hidden="1">{"'RIN-INTRANET'!$A$1:$K$71"}</definedName>
    <definedName name="RINB_2_2" hidden="1">{"'RIN-INTRANET'!$A$1:$K$71"}</definedName>
    <definedName name="RINB_2_3" hidden="1">{"'RIN-INTRANET'!$A$1:$K$71"}</definedName>
    <definedName name="RINB_2_4" hidden="1">{"'RIN-INTRANET'!$A$1:$K$71"}</definedName>
    <definedName name="RINB_3" hidden="1">{"'RIN-INTRANET'!$A$1:$K$71"}</definedName>
    <definedName name="RINB_4" hidden="1">{"'RIN-INTRANET'!$A$1:$K$71"}</definedName>
    <definedName name="RINB_5" hidden="1">{"'RIN-INTRANET'!$A$1:$K$71"}</definedName>
    <definedName name="rinfinpriv">#REF!</definedName>
    <definedName name="rino">#N/A</definedName>
    <definedName name="RIQFIN">#REF!</definedName>
    <definedName name="riqueza1">[30]riqueza!$A$1:$AU$89</definedName>
    <definedName name="riqueza2">[30]riqueza!$A$93:$AU$123</definedName>
    <definedName name="rngDepartmentDrive">[107]Main!$AB$23</definedName>
    <definedName name="rngEMailAddress">[107]Main!$AB$20</definedName>
    <definedName name="rngErrorSort">[29]ErrCheck!$A$4</definedName>
    <definedName name="rngLastSave">[29]Main!$G$19</definedName>
    <definedName name="rngLastSent">[29]Main!$G$18</definedName>
    <definedName name="rngLastUpdate">[29]Links!$D$2</definedName>
    <definedName name="rngNeedsUpdate">[29]Links!$E$2</definedName>
    <definedName name="RNGNM">#REF!</definedName>
    <definedName name="rngQuestChecked">[29]ErrCheck!$A$3</definedName>
    <definedName name="RR">[39]Projections:PDVSA!$B$2:$BH$531</definedName>
    <definedName name="rrr" hidden="1">{"Riqfin97",#N/A,FALSE,"Tran";"Riqfinpro",#N/A,FALSE,"Tran"}</definedName>
    <definedName name="rrr_1" hidden="1">{"Riqfin97",#N/A,FALSE,"Tran";"Riqfinpro",#N/A,FALSE,"Tran"}</definedName>
    <definedName name="rrr_1_1" hidden="1">{"Riqfin97",#N/A,FALSE,"Tran";"Riqfinpro",#N/A,FALSE,"Tran"}</definedName>
    <definedName name="rrr_1_2" hidden="1">{"Riqfin97",#N/A,FALSE,"Tran";"Riqfinpro",#N/A,FALSE,"Tran"}</definedName>
    <definedName name="rrr_1_3" hidden="1">{"Riqfin97",#N/A,FALSE,"Tran";"Riqfinpro",#N/A,FALSE,"Tran"}</definedName>
    <definedName name="rrr_1_4" hidden="1">{"Riqfin97",#N/A,FALSE,"Tran";"Riqfinpro",#N/A,FALSE,"Tran"}</definedName>
    <definedName name="rrr_2" hidden="1">{"Riqfin97",#N/A,FALSE,"Tran";"Riqfinpro",#N/A,FALSE,"Tran"}</definedName>
    <definedName name="rrr_3" hidden="1">{"Riqfin97",#N/A,FALSE,"Tran";"Riqfinpro",#N/A,FALSE,"Tran"}</definedName>
    <definedName name="rrr_4" hidden="1">{"Riqfin97",#N/A,FALSE,"Tran";"Riqfinpro",#N/A,FALSE,"Tran"}</definedName>
    <definedName name="rrrgg" hidden="1">{"Riqfin97",#N/A,FALSE,"Tran";"Riqfinpro",#N/A,FALSE,"Tran"}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hidden="1">{"Tab1",#N/A,FALSE,"P";"Tab2",#N/A,FALSE,"P"}</definedName>
    <definedName name="rrrrrr_1" hidden="1">{"Tab1",#N/A,FALSE,"P";"Tab2",#N/A,FALSE,"P"}</definedName>
    <definedName name="rrrrrr_1_1" hidden="1">{"Tab1",#N/A,FALSE,"P";"Tab2",#N/A,FALSE,"P"}</definedName>
    <definedName name="rrrrrr_1_2" hidden="1">{"Tab1",#N/A,FALSE,"P";"Tab2",#N/A,FALSE,"P"}</definedName>
    <definedName name="rrrrrr_1_3" hidden="1">{"Tab1",#N/A,FALSE,"P";"Tab2",#N/A,FALSE,"P"}</definedName>
    <definedName name="rrrrrr_1_4" hidden="1">{"Tab1",#N/A,FALSE,"P";"Tab2",#N/A,FALSE,"P"}</definedName>
    <definedName name="rrrrrr_2" hidden="1">{"Tab1",#N/A,FALSE,"P";"Tab2",#N/A,FALSE,"P"}</definedName>
    <definedName name="rrrrrr_3" hidden="1">{"Tab1",#N/A,FALSE,"P";"Tab2",#N/A,FALSE,"P"}</definedName>
    <definedName name="rrrrrr_4" hidden="1">{"Tab1",#N/A,FALSE,"P";"Tab2",#N/A,FALSE,"P"}</definedName>
    <definedName name="rrrrrrr" hidden="1">{"Tab1",#N/A,FALSE,"P";"Tab2",#N/A,FALSE,"P"}</definedName>
    <definedName name="rrrrrrr_1" hidden="1">{"Tab1",#N/A,FALSE,"P";"Tab2",#N/A,FALSE,"P"}</definedName>
    <definedName name="rrrrrrr_1_1" hidden="1">{"Tab1",#N/A,FALSE,"P";"Tab2",#N/A,FALSE,"P"}</definedName>
    <definedName name="rrrrrrr_1_2" hidden="1">{"Tab1",#N/A,FALSE,"P";"Tab2",#N/A,FALSE,"P"}</definedName>
    <definedName name="rrrrrrr_1_3" hidden="1">{"Tab1",#N/A,FALSE,"P";"Tab2",#N/A,FALSE,"P"}</definedName>
    <definedName name="rrrrrrr_1_4" hidden="1">{"Tab1",#N/A,FALSE,"P";"Tab2",#N/A,FALSE,"P"}</definedName>
    <definedName name="rrrrrrr_2" hidden="1">{"Tab1",#N/A,FALSE,"P";"Tab2",#N/A,FALSE,"P"}</definedName>
    <definedName name="rrrrrrr_3" hidden="1">{"Tab1",#N/A,FALSE,"P";"Tab2",#N/A,FALSE,"P"}</definedName>
    <definedName name="rrrrrrr_4" hidden="1">{"Tab1",#N/A,FALSE,"P";"Tab2",#N/A,FALSE,"P"}</definedName>
    <definedName name="rrrrrrrrrrrrr" hidden="1">{"Tab1",#N/A,FALSE,"P";"Tab2",#N/A,FALSE,"P"}</definedName>
    <definedName name="rrrrrrrrrrrrr_1" hidden="1">{"Tab1",#N/A,FALSE,"P";"Tab2",#N/A,FALSE,"P"}</definedName>
    <definedName name="rrrrrrrrrrrrr_1_1" hidden="1">{"Tab1",#N/A,FALSE,"P";"Tab2",#N/A,FALSE,"P"}</definedName>
    <definedName name="rrrrrrrrrrrrr_1_2" hidden="1">{"Tab1",#N/A,FALSE,"P";"Tab2",#N/A,FALSE,"P"}</definedName>
    <definedName name="rrrrrrrrrrrrr_1_3" hidden="1">{"Tab1",#N/A,FALSE,"P";"Tab2",#N/A,FALSE,"P"}</definedName>
    <definedName name="rrrrrrrrrrrrr_1_4" hidden="1">{"Tab1",#N/A,FALSE,"P";"Tab2",#N/A,FALSE,"P"}</definedName>
    <definedName name="rrrrrrrrrrrrr_2" hidden="1">{"Tab1",#N/A,FALSE,"P";"Tab2",#N/A,FALSE,"P"}</definedName>
    <definedName name="rrrrrrrrrrrrr_3" hidden="1">{"Tab1",#N/A,FALSE,"P";"Tab2",#N/A,FALSE,"P"}</definedName>
    <definedName name="rrrrrrrrrrrrr_4" hidden="1">{"Tab1",#N/A,FALSE,"P";"Tab2",#N/A,FALSE,"P"}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B">#REF!</definedName>
    <definedName name="rsb_1">[36]Base!$DC1048576</definedName>
    <definedName name="RSB_1ERSEM">#REF!</definedName>
    <definedName name="RSB_2DOSEM">#REF!</definedName>
    <definedName name="RSB_AHAP_40R">#REF!</definedName>
    <definedName name="RSB_Bcos_Des_40R">#REF!</definedName>
    <definedName name="RSB_SOCFIN_40R">#REF!</definedName>
    <definedName name="rt" hidden="1">{"Minpmon",#N/A,FALSE,"Monthinput"}</definedName>
    <definedName name="rt_1" hidden="1">{"Minpmon",#N/A,FALSE,"Monthinput"}</definedName>
    <definedName name="rt_1_1" hidden="1">{"Minpmon",#N/A,FALSE,"Monthinput"}</definedName>
    <definedName name="rt_1_2" hidden="1">{"Minpmon",#N/A,FALSE,"Monthinput"}</definedName>
    <definedName name="rt_1_3" hidden="1">{"Minpmon",#N/A,FALSE,"Monthinput"}</definedName>
    <definedName name="rt_1_4" hidden="1">{"Minpmon",#N/A,FALSE,"Monthinput"}</definedName>
    <definedName name="rt_2" hidden="1">{"Minpmon",#N/A,FALSE,"Monthinput"}</definedName>
    <definedName name="rt_3" hidden="1">{"Minpmon",#N/A,FALSE,"Monthinput"}</definedName>
    <definedName name="rt_4" hidden="1">{"Minpmon",#N/A,FALSE,"Monthinput"}</definedName>
    <definedName name="rte" hidden="1">{"Riqfin97",#N/A,FALSE,"Tran";"Riqfinpro",#N/A,FALSE,"Tran"}</definedName>
    <definedName name="rte_1" hidden="1">{"Riqfin97",#N/A,FALSE,"Tran";"Riqfinpro",#N/A,FALSE,"Tran"}</definedName>
    <definedName name="rte_1_1" hidden="1">{"Riqfin97",#N/A,FALSE,"Tran";"Riqfinpro",#N/A,FALSE,"Tran"}</definedName>
    <definedName name="rte_1_2" hidden="1">{"Riqfin97",#N/A,FALSE,"Tran";"Riqfinpro",#N/A,FALSE,"Tran"}</definedName>
    <definedName name="rte_1_3" hidden="1">{"Riqfin97",#N/A,FALSE,"Tran";"Riqfinpro",#N/A,FALSE,"Tran"}</definedName>
    <definedName name="rte_1_4" hidden="1">{"Riqfin97",#N/A,FALSE,"Tran";"Riqfinpro",#N/A,FALSE,"Tran"}</definedName>
    <definedName name="rte_2" hidden="1">{"Riqfin97",#N/A,FALSE,"Tran";"Riqfinpro",#N/A,FALSE,"Tran"}</definedName>
    <definedName name="rte_3" hidden="1">{"Riqfin97",#N/A,FALSE,"Tran";"Riqfinpro",#N/A,FALSE,"Tran"}</definedName>
    <definedName name="rte_4" hidden="1">{"Riqfin97",#N/A,FALSE,"Tran";"Riqfinpro",#N/A,FALSE,"Tran"}</definedName>
    <definedName name="rtr" hidden="1">{"Main Economic Indicators",#N/A,FALSE,"C"}</definedName>
    <definedName name="rtre" hidden="1">{"Main Economic Indicators",#N/A,FALSE,"C"}</definedName>
    <definedName name="rty" hidden="1">{"Riqfin97",#N/A,FALSE,"Tran";"Riqfinpro",#N/A,FALSE,"Tran"}</definedName>
    <definedName name="rty_1" hidden="1">{"Riqfin97",#N/A,FALSE,"Tran";"Riqfinpro",#N/A,FALSE,"Tran"}</definedName>
    <definedName name="rty_1_1" hidden="1">{"Riqfin97",#N/A,FALSE,"Tran";"Riqfinpro",#N/A,FALSE,"Tran"}</definedName>
    <definedName name="rty_1_2" hidden="1">{"Riqfin97",#N/A,FALSE,"Tran";"Riqfinpro",#N/A,FALSE,"Tran"}</definedName>
    <definedName name="rty_1_3" hidden="1">{"Riqfin97",#N/A,FALSE,"Tran";"Riqfinpro",#N/A,FALSE,"Tran"}</definedName>
    <definedName name="rty_1_4" hidden="1">{"Riqfin97",#N/A,FALSE,"Tran";"Riqfinpro",#N/A,FALSE,"Tran"}</definedName>
    <definedName name="rty_2" hidden="1">{"Riqfin97",#N/A,FALSE,"Tran";"Riqfinpro",#N/A,FALSE,"Tran"}</definedName>
    <definedName name="rty_3" hidden="1">{"Riqfin97",#N/A,FALSE,"Tran";"Riqfinpro",#N/A,FALSE,"Tran"}</definedName>
    <definedName name="rty_4" hidden="1">{"Riqfin97",#N/A,FALSE,"Tran";"Riqfinpro",#N/A,FALSE,"Tran"}</definedName>
    <definedName name="rubros">#REF!</definedName>
    <definedName name="rubros1">#REF!</definedName>
    <definedName name="RUTA" localSheetId="1">'[6]prog-2003'!#REF!</definedName>
    <definedName name="RUTA">'[7]prog-2003'!#REF!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s" hidden="1">[36]Base!$DD1</definedName>
    <definedName name="S.1">#REF!</definedName>
    <definedName name="S.11">#REF!</definedName>
    <definedName name="S.111">#REF!</definedName>
    <definedName name="S.112">#REF!</definedName>
    <definedName name="S.1121">#REF!</definedName>
    <definedName name="S.1122">#REF!</definedName>
    <definedName name="S.12">#REF!</definedName>
    <definedName name="S.121">#REF!</definedName>
    <definedName name="S.122">#REF!</definedName>
    <definedName name="S.1221">#REF!</definedName>
    <definedName name="S.12211">#REF!</definedName>
    <definedName name="S.12212">#REF!</definedName>
    <definedName name="S.12213">#REF!</definedName>
    <definedName name="S.1222">#REF!</definedName>
    <definedName name="S.12221">#REF!</definedName>
    <definedName name="S.12222">#REF!</definedName>
    <definedName name="S.12223">#REF!</definedName>
    <definedName name="S.123">#REF!</definedName>
    <definedName name="S.1231">#REF!</definedName>
    <definedName name="S.1232">#REF!</definedName>
    <definedName name="S.1233">#REF!</definedName>
    <definedName name="S.124">#REF!</definedName>
    <definedName name="S.125">#REF!</definedName>
    <definedName name="S.1251">#REF!</definedName>
    <definedName name="S.12511">#REF!</definedName>
    <definedName name="S.12512">#REF!</definedName>
    <definedName name="S.1252">#REF!</definedName>
    <definedName name="S.12521">#REF!</definedName>
    <definedName name="S.12522">#REF!</definedName>
    <definedName name="S.13">#REF!</definedName>
    <definedName name="S.131">#REF!</definedName>
    <definedName name="S.132">#REF!</definedName>
    <definedName name="S.133">#REF!</definedName>
    <definedName name="S.134">#REF!</definedName>
    <definedName name="S.14">#REF!</definedName>
    <definedName name="S.15">#REF!</definedName>
    <definedName name="S.2">#REF!</definedName>
    <definedName name="sad" hidden="1">{"Riqfin97",#N/A,FALSE,"Tran";"Riqfinpro",#N/A,FALSE,"Tran"}</definedName>
    <definedName name="sad_1" hidden="1">{"Riqfin97",#N/A,FALSE,"Tran";"Riqfinpro",#N/A,FALSE,"Tran"}</definedName>
    <definedName name="sad_1_1" hidden="1">{"Riqfin97",#N/A,FALSE,"Tran";"Riqfinpro",#N/A,FALSE,"Tran"}</definedName>
    <definedName name="sad_1_2" hidden="1">{"Riqfin97",#N/A,FALSE,"Tran";"Riqfinpro",#N/A,FALSE,"Tran"}</definedName>
    <definedName name="sad_1_3" hidden="1">{"Riqfin97",#N/A,FALSE,"Tran";"Riqfinpro",#N/A,FALSE,"Tran"}</definedName>
    <definedName name="sad_1_4" hidden="1">{"Riqfin97",#N/A,FALSE,"Tran";"Riqfinpro",#N/A,FALSE,"Tran"}</definedName>
    <definedName name="sad_2" hidden="1">{"Riqfin97",#N/A,FALSE,"Tran";"Riqfinpro",#N/A,FALSE,"Tran"}</definedName>
    <definedName name="sad_3" hidden="1">{"Riqfin97",#N/A,FALSE,"Tran";"Riqfinpro",#N/A,FALSE,"Tran"}</definedName>
    <definedName name="sad_4" hidden="1">{"Riqfin97",#N/A,FALSE,"Tran";"Riqfinpro",#N/A,FALSE,"Tran"}</definedName>
    <definedName name="SAKDJF">#N/A</definedName>
    <definedName name="Saldo_Mensual">#REF!</definedName>
    <definedName name="Saldo_Semanal">#REF!</definedName>
    <definedName name="SALDOS">[30]FMI!$A$5:$T$77</definedName>
    <definedName name="SALVAR">#REF!</definedName>
    <definedName name="SB">[36]Base!$DF1</definedName>
    <definedName name="sb_1">[36]Base!$DF1048576</definedName>
    <definedName name="sbdfgbvsdg" hidden="1">{"Riqfin97",#N/A,FALSE,"Tran";"Riqfinpro",#N/A,FALSE,"Tran"}</definedName>
    <definedName name="sbdfgbvsdg_1" hidden="1">{"Riqfin97",#N/A,FALSE,"Tran";"Riqfinpro",#N/A,FALSE,"Tran"}</definedName>
    <definedName name="sbdfgbvsdg_1_1" hidden="1">{"Riqfin97",#N/A,FALSE,"Tran";"Riqfinpro",#N/A,FALSE,"Tran"}</definedName>
    <definedName name="sbdfgbvsdg_1_2" hidden="1">{"Riqfin97",#N/A,FALSE,"Tran";"Riqfinpro",#N/A,FALSE,"Tran"}</definedName>
    <definedName name="sbdfgbvsdg_1_3" hidden="1">{"Riqfin97",#N/A,FALSE,"Tran";"Riqfinpro",#N/A,FALSE,"Tran"}</definedName>
    <definedName name="sbdfgbvsdg_1_4" hidden="1">{"Riqfin97",#N/A,FALSE,"Tran";"Riqfinpro",#N/A,FALSE,"Tran"}</definedName>
    <definedName name="sbdfgbvsdg_2" hidden="1">{"Riqfin97",#N/A,FALSE,"Tran";"Riqfinpro",#N/A,FALSE,"Tran"}</definedName>
    <definedName name="sbdfgbvsdg_3" hidden="1">{"Riqfin97",#N/A,FALSE,"Tran";"Riqfinpro",#N/A,FALSE,"Tran"}</definedName>
    <definedName name="sbdfgbvsdg_4" hidden="1">{"Riqfin97",#N/A,FALSE,"Tran";"Riqfinpro",#N/A,FALSE,"Tran"}</definedName>
    <definedName name="sbop">[36]Base!$DG1</definedName>
    <definedName name="ScaleFactor">[108]Summary!$G$250</definedName>
    <definedName name="SCEN2">'[109]BOP Summary'!$AU$1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fadgfd" hidden="1">{"'RIN-INTRANET'!$A$1:$K$71"}</definedName>
    <definedName name="sdfadgfd_1" hidden="1">{"'RIN-INTRANET'!$A$1:$K$71"}</definedName>
    <definedName name="sdfadgfd_1_1" hidden="1">{"'RIN-INTRANET'!$A$1:$K$71"}</definedName>
    <definedName name="sdfadgfd_1_2" hidden="1">{"'RIN-INTRANET'!$A$1:$K$71"}</definedName>
    <definedName name="sdfadgfd_1_3" hidden="1">{"'RIN-INTRANET'!$A$1:$K$71"}</definedName>
    <definedName name="sdfadgfd_1_4" hidden="1">{"'RIN-INTRANET'!$A$1:$K$71"}</definedName>
    <definedName name="sdfadgfd_2" hidden="1">{"'RIN-INTRANET'!$A$1:$K$71"}</definedName>
    <definedName name="sdfadgfd_3" hidden="1">{"'RIN-INTRANET'!$A$1:$K$71"}</definedName>
    <definedName name="sdfadgfd_4" hidden="1">{"'RIN-INTRANET'!$A$1:$K$71"}</definedName>
    <definedName name="sdfasdf" hidden="1">{"Tab1",#N/A,FALSE,"P";"Tab2",#N/A,FALSE,"P"}</definedName>
    <definedName name="sdfasdf_1" hidden="1">{"Tab1",#N/A,FALSE,"P";"Tab2",#N/A,FALSE,"P"}</definedName>
    <definedName name="sdfasdf_1_1" hidden="1">{"Tab1",#N/A,FALSE,"P";"Tab2",#N/A,FALSE,"P"}</definedName>
    <definedName name="sdfasdf_1_2" hidden="1">{"Tab1",#N/A,FALSE,"P";"Tab2",#N/A,FALSE,"P"}</definedName>
    <definedName name="sdfasdf_1_3" hidden="1">{"Tab1",#N/A,FALSE,"P";"Tab2",#N/A,FALSE,"P"}</definedName>
    <definedName name="sdfasdf_1_4" hidden="1">{"Tab1",#N/A,FALSE,"P";"Tab2",#N/A,FALSE,"P"}</definedName>
    <definedName name="sdfasdf_2" hidden="1">{"Tab1",#N/A,FALSE,"P";"Tab2",#N/A,FALSE,"P"}</definedName>
    <definedName name="sdfasdf_3" hidden="1">{"Tab1",#N/A,FALSE,"P";"Tab2",#N/A,FALSE,"P"}</definedName>
    <definedName name="sdfasdf_4" hidden="1">{"Tab1",#N/A,FALSE,"P";"Tab2",#N/A,FALSE,"P"}</definedName>
    <definedName name="sdfdffg">#REF!</definedName>
    <definedName name="sdfgdsgsdf" hidden="1">{"Riqfin97",#N/A,FALSE,"Tran";"Riqfinpro",#N/A,FALSE,"Tran"}</definedName>
    <definedName name="sdfgdsgsdf_1" hidden="1">{"Riqfin97",#N/A,FALSE,"Tran";"Riqfinpro",#N/A,FALSE,"Tran"}</definedName>
    <definedName name="sdfgdsgsdf_1_1" hidden="1">{"Riqfin97",#N/A,FALSE,"Tran";"Riqfinpro",#N/A,FALSE,"Tran"}</definedName>
    <definedName name="sdfgdsgsdf_1_2" hidden="1">{"Riqfin97",#N/A,FALSE,"Tran";"Riqfinpro",#N/A,FALSE,"Tran"}</definedName>
    <definedName name="sdfgdsgsdf_1_3" hidden="1">{"Riqfin97",#N/A,FALSE,"Tran";"Riqfinpro",#N/A,FALSE,"Tran"}</definedName>
    <definedName name="sdfgdsgsdf_1_4" hidden="1">{"Riqfin97",#N/A,FALSE,"Tran";"Riqfinpro",#N/A,FALSE,"Tran"}</definedName>
    <definedName name="sdfgdsgsdf_2" hidden="1">{"Riqfin97",#N/A,FALSE,"Tran";"Riqfinpro",#N/A,FALSE,"Tran"}</definedName>
    <definedName name="sdfgdsgsdf_3" hidden="1">{"Riqfin97",#N/A,FALSE,"Tran";"Riqfinpro",#N/A,FALSE,"Tran"}</definedName>
    <definedName name="sdfgdsgsdf_4" hidden="1">{"Riqfin97",#N/A,FALSE,"Tran";"Riqfinpro",#N/A,FALSE,"Tran"}</definedName>
    <definedName name="sdfgsdfgsfg">#REF!</definedName>
    <definedName name="sdfgsdg" hidden="1">{"Riqfin97",#N/A,FALSE,"Tran";"Riqfinpro",#N/A,FALSE,"Tran"}</definedName>
    <definedName name="sdfgsdg_1" hidden="1">{"Riqfin97",#N/A,FALSE,"Tran";"Riqfinpro",#N/A,FALSE,"Tran"}</definedName>
    <definedName name="sdfgsdg_1_1" hidden="1">{"Riqfin97",#N/A,FALSE,"Tran";"Riqfinpro",#N/A,FALSE,"Tran"}</definedName>
    <definedName name="sdfgsdg_1_2" hidden="1">{"Riqfin97",#N/A,FALSE,"Tran";"Riqfinpro",#N/A,FALSE,"Tran"}</definedName>
    <definedName name="sdfgsdg_1_3" hidden="1">{"Riqfin97",#N/A,FALSE,"Tran";"Riqfinpro",#N/A,FALSE,"Tran"}</definedName>
    <definedName name="sdfgsdg_1_4" hidden="1">{"Riqfin97",#N/A,FALSE,"Tran";"Riqfinpro",#N/A,FALSE,"Tran"}</definedName>
    <definedName name="sdfgsdg_2" hidden="1">{"Riqfin97",#N/A,FALSE,"Tran";"Riqfinpro",#N/A,FALSE,"Tran"}</definedName>
    <definedName name="sdfgsdg_3" hidden="1">{"Riqfin97",#N/A,FALSE,"Tran";"Riqfinpro",#N/A,FALSE,"Tran"}</definedName>
    <definedName name="sdfgsdg_4" hidden="1">{"Riqfin97",#N/A,FALSE,"Tran";"Riqfinpro",#N/A,FALSE,"Tran"}</definedName>
    <definedName name="sdfgtwetw" hidden="1">{"Tab1",#N/A,FALSE,"P";"Tab2",#N/A,FALSE,"P"}</definedName>
    <definedName name="sdfgtwetw_1" hidden="1">{"Tab1",#N/A,FALSE,"P";"Tab2",#N/A,FALSE,"P"}</definedName>
    <definedName name="sdfgtwetw_1_1" hidden="1">{"Tab1",#N/A,FALSE,"P";"Tab2",#N/A,FALSE,"P"}</definedName>
    <definedName name="sdfgtwetw_1_2" hidden="1">{"Tab1",#N/A,FALSE,"P";"Tab2",#N/A,FALSE,"P"}</definedName>
    <definedName name="sdfgtwetw_1_3" hidden="1">{"Tab1",#N/A,FALSE,"P";"Tab2",#N/A,FALSE,"P"}</definedName>
    <definedName name="sdfgtwetw_1_4" hidden="1">{"Tab1",#N/A,FALSE,"P";"Tab2",#N/A,FALSE,"P"}</definedName>
    <definedName name="sdfgtwetw_2" hidden="1">{"Tab1",#N/A,FALSE,"P";"Tab2",#N/A,FALSE,"P"}</definedName>
    <definedName name="sdfgtwetw_3" hidden="1">{"Tab1",#N/A,FALSE,"P";"Tab2",#N/A,FALSE,"P"}</definedName>
    <definedName name="sdfgtwetw_4" hidden="1">{"Tab1",#N/A,FALSE,"P";"Tab2",#N/A,FALSE,"P"}</definedName>
    <definedName name="sdfgwegtrwert" hidden="1">{"Tab1",#N/A,FALSE,"P";"Tab2",#N/A,FALSE,"P"}</definedName>
    <definedName name="sdfgwegtrwert_1" hidden="1">{"Tab1",#N/A,FALSE,"P";"Tab2",#N/A,FALSE,"P"}</definedName>
    <definedName name="sdfgwegtrwert_1_1" hidden="1">{"Tab1",#N/A,FALSE,"P";"Tab2",#N/A,FALSE,"P"}</definedName>
    <definedName name="sdfgwegtrwert_1_2" hidden="1">{"Tab1",#N/A,FALSE,"P";"Tab2",#N/A,FALSE,"P"}</definedName>
    <definedName name="sdfgwegtrwert_1_3" hidden="1">{"Tab1",#N/A,FALSE,"P";"Tab2",#N/A,FALSE,"P"}</definedName>
    <definedName name="sdfgwegtrwert_1_4" hidden="1">{"Tab1",#N/A,FALSE,"P";"Tab2",#N/A,FALSE,"P"}</definedName>
    <definedName name="sdfgwegtrwert_2" hidden="1">{"Tab1",#N/A,FALSE,"P";"Tab2",#N/A,FALSE,"P"}</definedName>
    <definedName name="sdfgwegtrwert_3" hidden="1">{"Tab1",#N/A,FALSE,"P";"Tab2",#N/A,FALSE,"P"}</definedName>
    <definedName name="sdfgwegtrwert_4" hidden="1">{"Tab1",#N/A,FALSE,"P";"Tab2",#N/A,FALSE,"P"}</definedName>
    <definedName name="sdfgwergtswdgfsdr" hidden="1">{"Tab1",#N/A,FALSE,"P";"Tab2",#N/A,FALSE,"P"}</definedName>
    <definedName name="sdfgwergtswdgfsdr_1" hidden="1">{"Tab1",#N/A,FALSE,"P";"Tab2",#N/A,FALSE,"P"}</definedName>
    <definedName name="sdfgwergtswdgfsdr_1_1" hidden="1">{"Tab1",#N/A,FALSE,"P";"Tab2",#N/A,FALSE,"P"}</definedName>
    <definedName name="sdfgwergtswdgfsdr_1_2" hidden="1">{"Tab1",#N/A,FALSE,"P";"Tab2",#N/A,FALSE,"P"}</definedName>
    <definedName name="sdfgwergtswdgfsdr_1_3" hidden="1">{"Tab1",#N/A,FALSE,"P";"Tab2",#N/A,FALSE,"P"}</definedName>
    <definedName name="sdfgwergtswdgfsdr_1_4" hidden="1">{"Tab1",#N/A,FALSE,"P";"Tab2",#N/A,FALSE,"P"}</definedName>
    <definedName name="sdfgwergtswdgfsdr_2" hidden="1">{"Tab1",#N/A,FALSE,"P";"Tab2",#N/A,FALSE,"P"}</definedName>
    <definedName name="sdfgwergtswdgfsdr_3" hidden="1">{"Tab1",#N/A,FALSE,"P";"Tab2",#N/A,FALSE,"P"}</definedName>
    <definedName name="sdfgwergtswdgfsdr_4" hidden="1">{"Tab1",#N/A,FALSE,"P";"Tab2",#N/A,FALSE,"P"}</definedName>
    <definedName name="sdfgwtrwe" hidden="1">{"Minpmon",#N/A,FALSE,"Monthinput"}</definedName>
    <definedName name="sdfgwtrwe_1" hidden="1">{"Minpmon",#N/A,FALSE,"Monthinput"}</definedName>
    <definedName name="sdfgwtrwe_1_1" hidden="1">{"Minpmon",#N/A,FALSE,"Monthinput"}</definedName>
    <definedName name="sdfgwtrwe_1_2" hidden="1">{"Minpmon",#N/A,FALSE,"Monthinput"}</definedName>
    <definedName name="sdfgwtrwe_1_3" hidden="1">{"Minpmon",#N/A,FALSE,"Monthinput"}</definedName>
    <definedName name="sdfgwtrwe_1_4" hidden="1">{"Minpmon",#N/A,FALSE,"Monthinput"}</definedName>
    <definedName name="sdfgwtrwe_2" hidden="1">{"Minpmon",#N/A,FALSE,"Monthinput"}</definedName>
    <definedName name="sdfgwtrwe_3" hidden="1">{"Minpmon",#N/A,FALSE,"Monthinput"}</definedName>
    <definedName name="sdfgwtrwe_4" hidden="1">{"Minpmon",#N/A,FALSE,"Monthinput"}</definedName>
    <definedName name="sdfvadf" hidden="1">{"Riqfin97",#N/A,FALSE,"Tran";"Riqfinpro",#N/A,FALSE,"Tran"}</definedName>
    <definedName name="sdfvadf_1" hidden="1">{"Riqfin97",#N/A,FALSE,"Tran";"Riqfinpro",#N/A,FALSE,"Tran"}</definedName>
    <definedName name="sdfvadf_1_1" hidden="1">{"Riqfin97",#N/A,FALSE,"Tran";"Riqfinpro",#N/A,FALSE,"Tran"}</definedName>
    <definedName name="sdfvadf_1_2" hidden="1">{"Riqfin97",#N/A,FALSE,"Tran";"Riqfinpro",#N/A,FALSE,"Tran"}</definedName>
    <definedName name="sdfvadf_1_3" hidden="1">{"Riqfin97",#N/A,FALSE,"Tran";"Riqfinpro",#N/A,FALSE,"Tran"}</definedName>
    <definedName name="sdfvadf_1_4" hidden="1">{"Riqfin97",#N/A,FALSE,"Tran";"Riqfinpro",#N/A,FALSE,"Tran"}</definedName>
    <definedName name="sdfvadf_2" hidden="1">{"Riqfin97",#N/A,FALSE,"Tran";"Riqfinpro",#N/A,FALSE,"Tran"}</definedName>
    <definedName name="sdfvadf_3" hidden="1">{"Riqfin97",#N/A,FALSE,"Tran";"Riqfinpro",#N/A,FALSE,"Tran"}</definedName>
    <definedName name="sdfvadf_4" hidden="1">{"Riqfin97",#N/A,FALSE,"Tran";"Riqfinpro",#N/A,FALSE,"Tran"}</definedName>
    <definedName name="sdgsg" hidden="1">#REF!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JFKLDSJF">#N/A</definedName>
    <definedName name="sdjkxdjh" hidden="1">{"'RIN-INTRANET'!$A$1:$K$71"}</definedName>
    <definedName name="sdjkxdjh_1" hidden="1">{"'RIN-INTRANET'!$A$1:$K$71"}</definedName>
    <definedName name="sdjkxdjh_1_1" hidden="1">{"'RIN-INTRANET'!$A$1:$K$71"}</definedName>
    <definedName name="sdjkxdjh_1_1_1" hidden="1">{"'RIN-INTRANET'!$A$1:$K$71"}</definedName>
    <definedName name="sdjkxdjh_1_1_2" hidden="1">{"'RIN-INTRANET'!$A$1:$K$71"}</definedName>
    <definedName name="sdjkxdjh_1_1_3" hidden="1">{"'RIN-INTRANET'!$A$1:$K$71"}</definedName>
    <definedName name="sdjkxdjh_1_1_4" hidden="1">{"'RIN-INTRANET'!$A$1:$K$71"}</definedName>
    <definedName name="sdjkxdjh_1_2" hidden="1">{"'RIN-INTRANET'!$A$1:$K$71"}</definedName>
    <definedName name="sdjkxdjh_1_2_1" hidden="1">{"'RIN-INTRANET'!$A$1:$K$71"}</definedName>
    <definedName name="sdjkxdjh_1_2_2" hidden="1">{"'RIN-INTRANET'!$A$1:$K$71"}</definedName>
    <definedName name="sdjkxdjh_1_2_3" hidden="1">{"'RIN-INTRANET'!$A$1:$K$71"}</definedName>
    <definedName name="sdjkxdjh_1_3" hidden="1">{"'RIN-INTRANET'!$A$1:$K$71"}</definedName>
    <definedName name="sdjkxdjh_1_4" hidden="1">{"'RIN-INTRANET'!$A$1:$K$71"}</definedName>
    <definedName name="sdjkxdjh_1_5" hidden="1">{"'RIN-INTRANET'!$A$1:$K$71"}</definedName>
    <definedName name="sdjkxdjh_2" hidden="1">{"'RIN-INTRANET'!$A$1:$K$71"}</definedName>
    <definedName name="sdjkxdjh_2_1" hidden="1">{"'RIN-INTRANET'!$A$1:$K$71"}</definedName>
    <definedName name="sdjkxdjh_2_2" hidden="1">{"'RIN-INTRANET'!$A$1:$K$71"}</definedName>
    <definedName name="sdjkxdjh_2_3" hidden="1">{"'RIN-INTRANET'!$A$1:$K$71"}</definedName>
    <definedName name="sdjkxdjh_2_4" hidden="1">{"'RIN-INTRANET'!$A$1:$K$71"}</definedName>
    <definedName name="sdjkxdjh_3" hidden="1">{"'RIN-INTRANET'!$A$1:$K$71"}</definedName>
    <definedName name="sdjkxdjh_4" hidden="1">{"'RIN-INTRANET'!$A$1:$K$71"}</definedName>
    <definedName name="sdjkxdjh_5" hidden="1">{"'RIN-INTRANET'!$A$1:$K$71"}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oll">[36]Base!$DE1</definedName>
    <definedName name="sdr" hidden="1">{"Riqfin97",#N/A,FALSE,"Tran";"Riqfinpro",#N/A,FALSE,"Tran"}</definedName>
    <definedName name="sdr_1" hidden="1">{"Riqfin97",#N/A,FALSE,"Tran";"Riqfinpro",#N/A,FALSE,"Tran"}</definedName>
    <definedName name="sdr_1_1" hidden="1">{"Riqfin97",#N/A,FALSE,"Tran";"Riqfinpro",#N/A,FALSE,"Tran"}</definedName>
    <definedName name="sdr_1_2" hidden="1">{"Riqfin97",#N/A,FALSE,"Tran";"Riqfinpro",#N/A,FALSE,"Tran"}</definedName>
    <definedName name="sdr_1_3" hidden="1">{"Riqfin97",#N/A,FALSE,"Tran";"Riqfinpro",#N/A,FALSE,"Tran"}</definedName>
    <definedName name="sdr_1_4" hidden="1">{"Riqfin97",#N/A,FALSE,"Tran";"Riqfinpro",#N/A,FALSE,"Tran"}</definedName>
    <definedName name="sdr_2" hidden="1">{"Riqfin97",#N/A,FALSE,"Tran";"Riqfinpro",#N/A,FALSE,"Tran"}</definedName>
    <definedName name="sdr_3" hidden="1">{"Riqfin97",#N/A,FALSE,"Tran";"Riqfinpro",#N/A,FALSE,"Tran"}</definedName>
    <definedName name="sdr_4" hidden="1">{"Riqfin97",#N/A,FALSE,"Tran";"Riqfinpro",#N/A,FALSE,"Tran"}</definedName>
    <definedName name="SDR_Q198">'[55]Fin Q'!#REF!</definedName>
    <definedName name="SDR_Q298">'[55]Fin Q'!#REF!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SR">#REF!</definedName>
    <definedName name="sdsd" hidden="1">{"Riqfin97",#N/A,FALSE,"Tran";"Riqfinpro",#N/A,FALSE,"Tran"}</definedName>
    <definedName name="sdsd_1" hidden="1">{"Riqfin97",#N/A,FALSE,"Tran";"Riqfinpro",#N/A,FALSE,"Tran"}</definedName>
    <definedName name="sdsd_1_1" hidden="1">{"Riqfin97",#N/A,FALSE,"Tran";"Riqfinpro",#N/A,FALSE,"Tran"}</definedName>
    <definedName name="sdsd_1_2" hidden="1">{"Riqfin97",#N/A,FALSE,"Tran";"Riqfinpro",#N/A,FALSE,"Tran"}</definedName>
    <definedName name="sdsd_1_3" hidden="1">{"Riqfin97",#N/A,FALSE,"Tran";"Riqfinpro",#N/A,FALSE,"Tran"}</definedName>
    <definedName name="sdsd_1_4" hidden="1">{"Riqfin97",#N/A,FALSE,"Tran";"Riqfinpro",#N/A,FALSE,"Tran"}</definedName>
    <definedName name="sdsd_2" hidden="1">{"Riqfin97",#N/A,FALSE,"Tran";"Riqfinpro",#N/A,FALSE,"Tran"}</definedName>
    <definedName name="sdsd_3" hidden="1">{"Riqfin97",#N/A,FALSE,"Tran";"Riqfinpro",#N/A,FALSE,"Tran"}</definedName>
    <definedName name="sdsd_4" hidden="1">{"Riqfin97",#N/A,FALSE,"Tran";"Riqfinpro",#N/A,FALSE,"Tran"}</definedName>
    <definedName name="sdsds" localSheetId="11">Scheduled_Payment+Extra_Payment</definedName>
    <definedName name="sdsds" localSheetId="13">Scheduled_Payment+Extra_Payment</definedName>
    <definedName name="sdsds" localSheetId="14">Scheduled_Payment+Extra_Payment</definedName>
    <definedName name="sdsds" localSheetId="16">Scheduled_Payment+Extra_Payment</definedName>
    <definedName name="sdsds" localSheetId="3">Scheduled_Payment+Extra_Payment</definedName>
    <definedName name="sdsds" localSheetId="4">Scheduled_Payment+Extra_Payment</definedName>
    <definedName name="sdsds" localSheetId="5">Scheduled_Payment+Extra_Payment</definedName>
    <definedName name="sdsds" localSheetId="6">Scheduled_Payment+Extra_Payment</definedName>
    <definedName name="sdsds" localSheetId="7">Scheduled_Payment+Extra_Payment</definedName>
    <definedName name="sdsds" localSheetId="9">Scheduled_Payment+Extra_Payment</definedName>
    <definedName name="sdsds">Scheduled_Payment+Extra_Payment</definedName>
    <definedName name="sdvaefgearg">#REF!</definedName>
    <definedName name="SECIND" localSheetId="1">#REF!</definedName>
    <definedName name="SECIND">#REF!</definedName>
    <definedName name="SECTEX">'[12]PIB corr'!#REF!</definedName>
    <definedName name="SECTORES">[99]SPNF!#REF!</definedName>
    <definedName name="SECTORS">#REF!</definedName>
    <definedName name="sei">[46]sei!$A$61:$I$139</definedName>
    <definedName name="Selected_Economic_and_Financial_Indicators">#REF!</definedName>
    <definedName name="semanales">#REF!</definedName>
    <definedName name="SEMESTRE">#REF!</definedName>
    <definedName name="sencount" hidden="1">2</definedName>
    <definedName name="SEPTIEMBRE" hidden="1">{"'boletin'!$A$1:$R$73"}</definedName>
    <definedName name="ser" hidden="1">{"Riqfin97",#N/A,FALSE,"Tran";"Riqfinpro",#N/A,FALSE,"Tran"}</definedName>
    <definedName name="ser_1" hidden="1">{"Riqfin97",#N/A,FALSE,"Tran";"Riqfinpro",#N/A,FALSE,"Tran"}</definedName>
    <definedName name="ser_1_1" hidden="1">{"Riqfin97",#N/A,FALSE,"Tran";"Riqfinpro",#N/A,FALSE,"Tran"}</definedName>
    <definedName name="ser_1_2" hidden="1">{"Riqfin97",#N/A,FALSE,"Tran";"Riqfinpro",#N/A,FALSE,"Tran"}</definedName>
    <definedName name="ser_1_3" hidden="1">{"Riqfin97",#N/A,FALSE,"Tran";"Riqfinpro",#N/A,FALSE,"Tran"}</definedName>
    <definedName name="ser_1_4" hidden="1">{"Riqfin97",#N/A,FALSE,"Tran";"Riqfinpro",#N/A,FALSE,"Tran"}</definedName>
    <definedName name="ser_2" hidden="1">{"Riqfin97",#N/A,FALSE,"Tran";"Riqfinpro",#N/A,FALSE,"Tran"}</definedName>
    <definedName name="ser_3" hidden="1">{"Riqfin97",#N/A,FALSE,"Tran";"Riqfinpro",#N/A,FALSE,"Tran"}</definedName>
    <definedName name="ser_4" hidden="1">{"Riqfin97",#N/A,FALSE,"Tran";"Riqfinpro",#N/A,FALSE,"Tran"}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VI">#REF!</definedName>
    <definedName name="SERVIC">#REF!</definedName>
    <definedName name="SET">#REF!</definedName>
    <definedName name="sfgsf">#REF!</definedName>
    <definedName name="sfgwe" hidden="1">{"Riqfin97",#N/A,FALSE,"Tran";"Riqfinpro",#N/A,FALSE,"Tran"}</definedName>
    <definedName name="sfgwe_1" hidden="1">{"Riqfin97",#N/A,FALSE,"Tran";"Riqfinpro",#N/A,FALSE,"Tran"}</definedName>
    <definedName name="sfgwe_1_1" hidden="1">{"Riqfin97",#N/A,FALSE,"Tran";"Riqfinpro",#N/A,FALSE,"Tran"}</definedName>
    <definedName name="sfgwe_1_2" hidden="1">{"Riqfin97",#N/A,FALSE,"Tran";"Riqfinpro",#N/A,FALSE,"Tran"}</definedName>
    <definedName name="sfgwe_1_3" hidden="1">{"Riqfin97",#N/A,FALSE,"Tran";"Riqfinpro",#N/A,FALSE,"Tran"}</definedName>
    <definedName name="sfgwe_1_4" hidden="1">{"Riqfin97",#N/A,FALSE,"Tran";"Riqfinpro",#N/A,FALSE,"Tran"}</definedName>
    <definedName name="sfgwe_2" hidden="1">{"Riqfin97",#N/A,FALSE,"Tran";"Riqfinpro",#N/A,FALSE,"Tran"}</definedName>
    <definedName name="sfgwe_3" hidden="1">{"Riqfin97",#N/A,FALSE,"Tran";"Riqfinpro",#N/A,FALSE,"Tran"}</definedName>
    <definedName name="sfgwe_4" hidden="1">{"Riqfin97",#N/A,FALSE,"Tran";"Riqfinpro",#N/A,FALSE,"Tran"}</definedName>
    <definedName name="sfsf">#N/A</definedName>
    <definedName name="sg">[36]Base!$DH1</definedName>
    <definedName name="sges">[36]Base!#REF!</definedName>
    <definedName name="sgewrgwer" hidden="1">{"Minpmon",#N/A,FALSE,"Monthinput"}</definedName>
    <definedName name="sgewrgwer_1" hidden="1">{"Minpmon",#N/A,FALSE,"Monthinput"}</definedName>
    <definedName name="sgewrgwer_1_1" hidden="1">{"Minpmon",#N/A,FALSE,"Monthinput"}</definedName>
    <definedName name="sgewrgwer_1_2" hidden="1">{"Minpmon",#N/A,FALSE,"Monthinput"}</definedName>
    <definedName name="sgewrgwer_1_3" hidden="1">{"Minpmon",#N/A,FALSE,"Monthinput"}</definedName>
    <definedName name="sgewrgwer_1_4" hidden="1">{"Minpmon",#N/A,FALSE,"Monthinput"}</definedName>
    <definedName name="sgewrgwer_2" hidden="1">{"Minpmon",#N/A,FALSE,"Monthinput"}</definedName>
    <definedName name="sgewrgwer_3" hidden="1">{"Minpmon",#N/A,FALSE,"Monthinput"}</definedName>
    <definedName name="sgewrgwer_4" hidden="1">{"Minpmon",#N/A,FALSE,"Monthinput"}</definedName>
    <definedName name="sgFon">[36]Base!$DJ1</definedName>
    <definedName name="SGI">[36]Base!$DL1</definedName>
    <definedName name="SGO">[36]Base!$DM1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IDXGOB">'[60]SFISCAL-MOD'!$146:$146</definedName>
    <definedName name="sisfin2">#REF!</definedName>
    <definedName name="SISTEMA_BANCARIO_NACIONAL">#REF!</definedName>
    <definedName name="SISTEMACONSOLID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URCES">#REF!</definedName>
    <definedName name="SOYA1">#REF!</definedName>
    <definedName name="SPANUAL" localSheetId="1">'[6]prog-2003'!#REF!</definedName>
    <definedName name="SPANUAL">'[7]prog-2003'!#REF!</definedName>
    <definedName name="SPANUALPIB" localSheetId="1">'[6]prog-2003'!#REF!</definedName>
    <definedName name="SPANUALPIB">'[7]prog-2003'!#REF!</definedName>
    <definedName name="SR_2">#REF!</definedName>
    <definedName name="SR_3">#REF!</definedName>
    <definedName name="sr_7">#REF!</definedName>
    <definedName name="SRT11_1" hidden="1">{"Minpmon",#N/A,FALSE,"Monthinput"}</definedName>
    <definedName name="SRT11_1_1" hidden="1">{"Minpmon",#N/A,FALSE,"Monthinput"}</definedName>
    <definedName name="SRT11_1_2" hidden="1">{"Minpmon",#N/A,FALSE,"Monthinput"}</definedName>
    <definedName name="SRT11_1_3" hidden="1">{"Minpmon",#N/A,FALSE,"Monthinput"}</definedName>
    <definedName name="SRT11_1_4" hidden="1">{"Minpmon",#N/A,FALSE,"Monthinput"}</definedName>
    <definedName name="SRT11_2" hidden="1">{"Minpmon",#N/A,FALSE,"Monthinput"}</definedName>
    <definedName name="SRT11_3" hidden="1">{"Minpmon",#N/A,FALSE,"Monthinput"}</definedName>
    <definedName name="SRT11_4" hidden="1">{"Minpmon",#N/A,FALSE,"Monthinput"}</definedName>
    <definedName name="srwertwerg" hidden="1">{"Riqfin97",#N/A,FALSE,"Tran";"Riqfinpro",#N/A,FALSE,"Tran"}</definedName>
    <definedName name="srwertwerg_1" hidden="1">{"Riqfin97",#N/A,FALSE,"Tran";"Riqfinpro",#N/A,FALSE,"Tran"}</definedName>
    <definedName name="srwertwerg_1_1" hidden="1">{"Riqfin97",#N/A,FALSE,"Tran";"Riqfinpro",#N/A,FALSE,"Tran"}</definedName>
    <definedName name="srwertwerg_1_2" hidden="1">{"Riqfin97",#N/A,FALSE,"Tran";"Riqfinpro",#N/A,FALSE,"Tran"}</definedName>
    <definedName name="srwertwerg_1_3" hidden="1">{"Riqfin97",#N/A,FALSE,"Tran";"Riqfinpro",#N/A,FALSE,"Tran"}</definedName>
    <definedName name="srwertwerg_1_4" hidden="1">{"Riqfin97",#N/A,FALSE,"Tran";"Riqfinpro",#N/A,FALSE,"Tran"}</definedName>
    <definedName name="srwertwerg_2" hidden="1">{"Riqfin97",#N/A,FALSE,"Tran";"Riqfinpro",#N/A,FALSE,"Tran"}</definedName>
    <definedName name="srwertwerg_3" hidden="1">{"Riqfin97",#N/A,FALSE,"Tran";"Riqfinpro",#N/A,FALSE,"Tran"}</definedName>
    <definedName name="srwertwerg_4" hidden="1">{"Riqfin97",#N/A,FALSE,"Tran";"Riqfinpro",#N/A,FALSE,"Tran"}</definedName>
    <definedName name="SS">[110]IMATA!$B$45:$B$108</definedName>
    <definedName name="ssbvb" hidden="1">{"Minpmon",#N/A,FALSE,"Monthinput"}</definedName>
    <definedName name="ssbvb_1" hidden="1">{"Minpmon",#N/A,FALSE,"Monthinput"}</definedName>
    <definedName name="ssbvb_1_1" hidden="1">{"Minpmon",#N/A,FALSE,"Monthinput"}</definedName>
    <definedName name="ssbvb_1_2" hidden="1">{"Minpmon",#N/A,FALSE,"Monthinput"}</definedName>
    <definedName name="ssbvb_1_3" hidden="1">{"Minpmon",#N/A,FALSE,"Monthinput"}</definedName>
    <definedName name="ssbvb_1_4" hidden="1">{"Minpmon",#N/A,FALSE,"Monthinput"}</definedName>
    <definedName name="ssbvb_2" hidden="1">{"Minpmon",#N/A,FALSE,"Monthinput"}</definedName>
    <definedName name="ssbvb_3" hidden="1">{"Minpmon",#N/A,FALSE,"Monthinput"}</definedName>
    <definedName name="ssbvb_4" hidden="1">{"Minpmon",#N/A,FALSE,"Monthinput"}</definedName>
    <definedName name="ssss" hidden="1">{"Riqfin97",#N/A,FALSE,"Tran";"Riqfinpro",#N/A,FALSE,"Tran"}</definedName>
    <definedName name="ssss_1" hidden="1">{"Riqfin97",#N/A,FALSE,"Tran";"Riqfinpro",#N/A,FALSE,"Tran"}</definedName>
    <definedName name="ssss_1_1" hidden="1">{"Riqfin97",#N/A,FALSE,"Tran";"Riqfinpro",#N/A,FALSE,"Tran"}</definedName>
    <definedName name="ssss_1_2" hidden="1">{"Riqfin97",#N/A,FALSE,"Tran";"Riqfinpro",#N/A,FALSE,"Tran"}</definedName>
    <definedName name="ssss_1_3" hidden="1">{"Riqfin97",#N/A,FALSE,"Tran";"Riqfinpro",#N/A,FALSE,"Tran"}</definedName>
    <definedName name="ssss_1_4" hidden="1">{"Riqfin97",#N/A,FALSE,"Tran";"Riqfinpro",#N/A,FALSE,"Tran"}</definedName>
    <definedName name="ssss_2" hidden="1">{"Riqfin97",#N/A,FALSE,"Tran";"Riqfinpro",#N/A,FALSE,"Tran"}</definedName>
    <definedName name="ssss_3" hidden="1">{"Riqfin97",#N/A,FALSE,"Tran";"Riqfinpro",#N/A,FALSE,"Tran"}</definedName>
    <definedName name="ssss_4" hidden="1">{"Riqfin97",#N/A,FALSE,"Tran";"Riqfinpro",#N/A,FALSE,"Tran"}</definedName>
    <definedName name="ssssss">#N/A</definedName>
    <definedName name="Staff_Report_table">#REF!</definedName>
    <definedName name="START">#REF!</definedName>
    <definedName name="stock" localSheetId="1">#REF!</definedName>
    <definedName name="stock">#REF!</definedName>
    <definedName name="Stocks" localSheetId="1">#REF!</definedName>
    <definedName name="Stocks">#REF!</definedName>
    <definedName name="STOP" localSheetId="1">#REF!</definedName>
    <definedName name="STOP">#REF!</definedName>
    <definedName name="SUITE">#N/A</definedName>
    <definedName name="SUMGDP">[82]NA!#REF!</definedName>
    <definedName name="Summary_Accounts_SR_table">#REF!</definedName>
    <definedName name="SUMTAB">[111]CPI:NA!$A$272:$R$990</definedName>
    <definedName name="SUPUESTO">#REF!</definedName>
    <definedName name="supuestos">#REF!</definedName>
    <definedName name="SW" localSheetId="1">'[6]prog-2003'!#REF!</definedName>
    <definedName name="SW">'[7]prog-2003'!#REF!</definedName>
    <definedName name="swe" hidden="1">{"Tab1",#N/A,FALSE,"P";"Tab2",#N/A,FALSE,"P"}</definedName>
    <definedName name="swe_1" hidden="1">{"Tab1",#N/A,FALSE,"P";"Tab2",#N/A,FALSE,"P"}</definedName>
    <definedName name="swe_1_1" hidden="1">{"Tab1",#N/A,FALSE,"P";"Tab2",#N/A,FALSE,"P"}</definedName>
    <definedName name="swe_1_2" hidden="1">{"Tab1",#N/A,FALSE,"P";"Tab2",#N/A,FALSE,"P"}</definedName>
    <definedName name="swe_1_3" hidden="1">{"Tab1",#N/A,FALSE,"P";"Tab2",#N/A,FALSE,"P"}</definedName>
    <definedName name="swe_1_4" hidden="1">{"Tab1",#N/A,FALSE,"P";"Tab2",#N/A,FALSE,"P"}</definedName>
    <definedName name="swe_2" hidden="1">{"Tab1",#N/A,FALSE,"P";"Tab2",#N/A,FALSE,"P"}</definedName>
    <definedName name="swe_3" hidden="1">{"Tab1",#N/A,FALSE,"P";"Tab2",#N/A,FALSE,"P"}</definedName>
    <definedName name="swe_4" hidden="1">{"Tab1",#N/A,FALSE,"P";"Tab2",#N/A,FALSE,"P"}</definedName>
    <definedName name="sxc" hidden="1">{"Riqfin97",#N/A,FALSE,"Tran";"Riqfinpro",#N/A,FALSE,"Tran"}</definedName>
    <definedName name="sxc_1" hidden="1">{"Riqfin97",#N/A,FALSE,"Tran";"Riqfinpro",#N/A,FALSE,"Tran"}</definedName>
    <definedName name="sxc_1_1" hidden="1">{"Riqfin97",#N/A,FALSE,"Tran";"Riqfinpro",#N/A,FALSE,"Tran"}</definedName>
    <definedName name="sxc_1_2" hidden="1">{"Riqfin97",#N/A,FALSE,"Tran";"Riqfinpro",#N/A,FALSE,"Tran"}</definedName>
    <definedName name="sxc_1_3" hidden="1">{"Riqfin97",#N/A,FALSE,"Tran";"Riqfinpro",#N/A,FALSE,"Tran"}</definedName>
    <definedName name="sxc_1_4" hidden="1">{"Riqfin97",#N/A,FALSE,"Tran";"Riqfinpro",#N/A,FALSE,"Tran"}</definedName>
    <definedName name="sxc_2" hidden="1">{"Riqfin97",#N/A,FALSE,"Tran";"Riqfinpro",#N/A,FALSE,"Tran"}</definedName>
    <definedName name="sxc_3" hidden="1">{"Riqfin97",#N/A,FALSE,"Tran";"Riqfinpro",#N/A,FALSE,"Tran"}</definedName>
    <definedName name="sxc_4" hidden="1">{"Riqfin97",#N/A,FALSE,"Tran";"Riqfinpro",#N/A,FALSE,"Tran"}</definedName>
    <definedName name="sxe" hidden="1">{"Riqfin97",#N/A,FALSE,"Tran";"Riqfinpro",#N/A,FALSE,"Tran"}</definedName>
    <definedName name="sxe_1" hidden="1">{"Riqfin97",#N/A,FALSE,"Tran";"Riqfinpro",#N/A,FALSE,"Tran"}</definedName>
    <definedName name="sxe_1_1" hidden="1">{"Riqfin97",#N/A,FALSE,"Tran";"Riqfinpro",#N/A,FALSE,"Tran"}</definedName>
    <definedName name="sxe_1_2" hidden="1">{"Riqfin97",#N/A,FALSE,"Tran";"Riqfinpro",#N/A,FALSE,"Tran"}</definedName>
    <definedName name="sxe_1_3" hidden="1">{"Riqfin97",#N/A,FALSE,"Tran";"Riqfinpro",#N/A,FALSE,"Tran"}</definedName>
    <definedName name="sxe_1_4" hidden="1">{"Riqfin97",#N/A,FALSE,"Tran";"Riqfinpro",#N/A,FALSE,"Tran"}</definedName>
    <definedName name="sxe_2" hidden="1">{"Riqfin97",#N/A,FALSE,"Tran";"Riqfinpro",#N/A,FALSE,"Tran"}</definedName>
    <definedName name="sxe_3" hidden="1">{"Riqfin97",#N/A,FALSE,"Tran";"Riqfinpro",#N/A,FALSE,"Tran"}</definedName>
    <definedName name="sxe_4" hidden="1">{"Riqfin97",#N/A,FALSE,"Tran";"Riqfinpro",#N/A,FALSE,"Tran"}</definedName>
    <definedName name="SySalarios">#REF!</definedName>
    <definedName name="SySespecie">#REF!</definedName>
    <definedName name="T" hidden="1">[36]Base!$DN1</definedName>
    <definedName name="t_1">[36]Base!$DN1048576</definedName>
    <definedName name="t4wh" hidden="1">{#N/A,#N/A,FALSE,"EMP_POP";#N/A,#N/A,FALSE,"UNEMPL"}</definedName>
    <definedName name="Tab_1">#REF!</definedName>
    <definedName name="Tab_1M">#REF!</definedName>
    <definedName name="Tab_1MCo">#REF!</definedName>
    <definedName name="Tab_2">#REF!</definedName>
    <definedName name="Tab_24">#REF!</definedName>
    <definedName name="Tab_3">#REF!</definedName>
    <definedName name="Tab_4">#REF!</definedName>
    <definedName name="Tab_5">#REF!</definedName>
    <definedName name="TAB1A">#REF!</definedName>
    <definedName name="TAB1CK">#REF!</definedName>
    <definedName name="Tab21new">'[112]Gov-20'!$A$1</definedName>
    <definedName name="Tab25a">#REF!</definedName>
    <definedName name="Tab25b">#REF!</definedName>
    <definedName name="TAB2A">#REF!</definedName>
    <definedName name="TAB5A">#REF!</definedName>
    <definedName name="TAB6A">'[32]Annual Tables'!#REF!</definedName>
    <definedName name="TAB6B">'[32]Annual Tables'!#REF!</definedName>
    <definedName name="TAB6C">#REF!</definedName>
    <definedName name="TAB7A">#REF!</definedName>
    <definedName name="TABCUM">#REF!</definedName>
    <definedName name="table">#REF!</definedName>
    <definedName name="Table___.__Nicaragua__Quantitative_Benchmarks_and_Performance_Criteria">#REF!</definedName>
    <definedName name="Table__47">[113]RED47!$A$1:$I$53</definedName>
    <definedName name="Table_1">#REF!</definedName>
    <definedName name="Table_1._Bolivia__Financial_Benchmarks_and_Performance_Criteria">#REF!</definedName>
    <definedName name="Table_16.__Guatemala__National_Accounts_at_Current_Prices">#REF!</definedName>
    <definedName name="Table_2._Country_X___Public_Sector_Financing_1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0">#REF!</definedName>
    <definedName name="TABLE01_BOG">#REF!</definedName>
    <definedName name="TABLE02_ComBanks">#REF!</definedName>
    <definedName name="TABLE03">'[64]C:G'!$B$2:$X$215</definedName>
    <definedName name="TABLE03_Banking_System">#REF!</definedName>
    <definedName name="TABLE04_FinancialAssets">#REF!</definedName>
    <definedName name="TABLE05">#REF!</definedName>
    <definedName name="TABLE05_BondedDebt_byHolder">#REF!</definedName>
    <definedName name="TABLE06">#REF!</definedName>
    <definedName name="TABLE06_Reserve_Requirements">#REF!</definedName>
    <definedName name="TABLE07">#REF!</definedName>
    <definedName name="TABLE07_BondedDebt_byInstrument">#REF!</definedName>
    <definedName name="TABLE08">#REF!</definedName>
    <definedName name="TABLE08_GovFinancing">#REF!</definedName>
    <definedName name="TABLE09">#REF!</definedName>
    <definedName name="TABLE09_NIR">#REF!</definedName>
    <definedName name="Table1" localSheetId="1">#REF!</definedName>
    <definedName name="Table1">#REF!</definedName>
    <definedName name="table10">#REF!</definedName>
    <definedName name="TABLE10_Data_for_projection">#REF!</definedName>
    <definedName name="Table10A">#REF!</definedName>
    <definedName name="table11">#REF!</definedName>
    <definedName name="TABLE11_Gross_Reserves">#REF!</definedName>
    <definedName name="table15">#REF!</definedName>
    <definedName name="TABLE17">'[64]C:D'!$B$183:$U$249</definedName>
    <definedName name="TABLE1A">#REF!</definedName>
    <definedName name="Table2" localSheetId="1">#REF!</definedName>
    <definedName name="Table2">#REF!</definedName>
    <definedName name="TABLE21">'[64]C:D'!$B$370:$U$531</definedName>
    <definedName name="TABLE24">#REF!</definedName>
    <definedName name="TABLE2A">#REF!</definedName>
    <definedName name="table3">#REF!</definedName>
    <definedName name="TABLE34">'[69]loans&amp;grants(F)'!$B$7:$AI$56</definedName>
    <definedName name="TABLE35">'[96]loans&amp;grants(F)'!$B$58:$M$155</definedName>
    <definedName name="TABLE36">'[96]loans&amp;grants(F)'!$B$156:$N$204</definedName>
    <definedName name="TABLE37">'[96]loans&amp;grants(F)'!$B$247:$O$294</definedName>
    <definedName name="TABLE38">'[96]loans&amp;grants(F)'!$B$297:$AJ$368</definedName>
    <definedName name="TABLE39">'[96]loans&amp;grants(F)'!$B$297:$AJ$368</definedName>
    <definedName name="TABLE3A">#REF!</definedName>
    <definedName name="table4">#REF!</definedName>
    <definedName name="TABLE40">'[69]loans&amp;grants(F)'!$B$418:$AJ$446</definedName>
    <definedName name="TABLE42">'[69]loans&amp;grants(F)'!$B$467:$AK$521</definedName>
    <definedName name="TABLE43">'[96]loans&amp;grants(F)'!$B$37:$AK$376</definedName>
    <definedName name="TABLE44">#REF!</definedName>
    <definedName name="TABLE45">'[69]loans&amp;grants(F)'!$B$98:$AK$378</definedName>
    <definedName name="TABLE46">[64]F!#REF!</definedName>
    <definedName name="TABLE47">[64]F!#REF!</definedName>
    <definedName name="TABLE48">#REF!</definedName>
    <definedName name="TABLE49">#REF!</definedName>
    <definedName name="table5">#REF!</definedName>
    <definedName name="TABLE50">#REF!</definedName>
    <definedName name="TABLE51">#REF!</definedName>
    <definedName name="TABLE52">#REF!</definedName>
    <definedName name="TABLE53">#REF!</definedName>
    <definedName name="TABLE54">#REF!</definedName>
    <definedName name="TABLE55">#REF!</definedName>
    <definedName name="TABLE56">#REF!</definedName>
    <definedName name="TABLE57">#REF!</definedName>
    <definedName name="TABLE58">#REF!</definedName>
    <definedName name="TABLE59">#REF!</definedName>
    <definedName name="table6">#REF!</definedName>
    <definedName name="TABLE60">#REF!</definedName>
    <definedName name="TABLE61">#REF!</definedName>
    <definedName name="TABLE62">#REF!</definedName>
    <definedName name="TABLE63">#REF!</definedName>
    <definedName name="TABLE64">#REF!</definedName>
    <definedName name="TABLE65">#REF!</definedName>
    <definedName name="TABLE66">#REF!</definedName>
    <definedName name="TABLE67">#REF!</definedName>
    <definedName name="TABLE68">#REF!</definedName>
    <definedName name="TABLE69">#REF!</definedName>
    <definedName name="table7">#REF!</definedName>
    <definedName name="TABLE70">#REF!</definedName>
    <definedName name="TABLE71">#REF!</definedName>
    <definedName name="TABLE72">#REF!</definedName>
    <definedName name="TABLE73">#REF!</definedName>
    <definedName name="TABLE74">#REF!</definedName>
    <definedName name="TABLE75">#REF!</definedName>
    <definedName name="TABLE76">#REF!</definedName>
    <definedName name="TABLE77">#REF!</definedName>
    <definedName name="TABLE78">#REF!</definedName>
    <definedName name="TABLE79">#REF!</definedName>
    <definedName name="TABLE7A">#REF!</definedName>
    <definedName name="table8">#REF!</definedName>
    <definedName name="TABLE80">#REF!</definedName>
    <definedName name="TABLE8A">#REF!</definedName>
    <definedName name="TABLE8B">#REF!</definedName>
    <definedName name="TABLE8C">#REF!</definedName>
    <definedName name="TABLE8D">#REF!</definedName>
    <definedName name="table9">#REF!</definedName>
    <definedName name="TableA">#REF!</definedName>
    <definedName name="TABLEA1">'[114]Basic Data'!#REF!</definedName>
    <definedName name="TABLEA2">'[114]Basic Data'!#REF!</definedName>
    <definedName name="TableAAA">'[64]C:G'!$B$2:$X$215</definedName>
    <definedName name="Tableau_1._CAMEROUN__Principaux_indicateurs_économiques__financiers_et_sociaux_2001___2005">#REF!</definedName>
    <definedName name="Tableau_2___Equilibre_Epargne_investissement_et_financement_du_déficit_de_ressources">#REF!</definedName>
    <definedName name="Tableau_3___Données_relatives_à_l_environnement_extérieur_2003___2005">#REF!</definedName>
    <definedName name="Tableau_4___Contribution_de_la_demande_à_la_croissance_réeelle">#REF!</definedName>
    <definedName name="Tableau_5___Contribution_de_l_offre_à_la_croissance_réeelle">#REF!</definedName>
    <definedName name="Tableau_6___Tableau_budgétaire_résumé_2003___2005">#REF!</definedName>
    <definedName name="Tableau_9._CAMEROUN__Situation_monétaire_résumée_2001___2005">#REF!</definedName>
    <definedName name="TABLEb">[64]B:I!$B$54:$J$184</definedName>
    <definedName name="TableB1">#REF!</definedName>
    <definedName name="TableB2">#REF!</definedName>
    <definedName name="TableB3">#REF!</definedName>
    <definedName name="Tablec">'[64]C:F'!$A$147:$H$1016</definedName>
    <definedName name="TableC1">#REF!</definedName>
    <definedName name="TableC2">#REF!</definedName>
    <definedName name="TableC3">#REF!</definedName>
    <definedName name="tabled">'[64]C:D'!$B$183:$U$249</definedName>
    <definedName name="tablee">'[65]C:D'!$B$370:$U$531</definedName>
    <definedName name="tablef">[64]F!#REF!</definedName>
    <definedName name="tableg">[64]F!#REF!</definedName>
    <definedName name="TABMON">#REF!</definedName>
    <definedName name="TAME">#REF!</definedName>
    <definedName name="tarea1">#REF!</definedName>
    <definedName name="tarea2">#REF!</definedName>
    <definedName name="tasa" hidden="1">#REF!</definedName>
    <definedName name="TASAS_DE_INTERES_PROMEDIO">[103]PROMEDIO!$A$97:$G$121,[103]PROMEDIO!$A$248:$G$272</definedName>
    <definedName name="Tasas_Interes_06R">[115]A!$A$1:$T$54</definedName>
    <definedName name="tavo" hidden="1">{"Tab1",#N/A,FALSE,"P";"Tab2",#N/A,FALSE,"P"}</definedName>
    <definedName name="tavo_1" hidden="1">{"Tab1",#N/A,FALSE,"P";"Tab2",#N/A,FALSE,"P"}</definedName>
    <definedName name="tavo_1_1" hidden="1">{"Tab1",#N/A,FALSE,"P";"Tab2",#N/A,FALSE,"P"}</definedName>
    <definedName name="tavo_1_2" hidden="1">{"Tab1",#N/A,FALSE,"P";"Tab2",#N/A,FALSE,"P"}</definedName>
    <definedName name="tavo_1_3" hidden="1">{"Tab1",#N/A,FALSE,"P";"Tab2",#N/A,FALSE,"P"}</definedName>
    <definedName name="tavo_1_4" hidden="1">{"Tab1",#N/A,FALSE,"P";"Tab2",#N/A,FALSE,"P"}</definedName>
    <definedName name="tavo_2" hidden="1">{"Tab1",#N/A,FALSE,"P";"Tab2",#N/A,FALSE,"P"}</definedName>
    <definedName name="tavo_3" hidden="1">{"Tab1",#N/A,FALSE,"P";"Tab2",#N/A,FALSE,"P"}</definedName>
    <definedName name="tavo_4" hidden="1">{"Tab1",#N/A,FALSE,"P";"Tab2",#N/A,FALSE,"P"}</definedName>
    <definedName name="tblChecks">[29]ErrCheck!$A$3:$E$5</definedName>
    <definedName name="tblLinks">[29]Links!$A$4:$F$33</definedName>
    <definedName name="tbn">#REF!</definedName>
    <definedName name="TC">#REF!</definedName>
    <definedName name="TC00">'[38]PROYECCIONES-PM 2000mod (2)'!$F$66</definedName>
    <definedName name="TCcomponentes">OFFSET(#REF!,0,0,COUNT(#REF!))</definedName>
    <definedName name="TCFEN">#REF!</definedName>
    <definedName name="tchoy">#REF!</definedName>
    <definedName name="TCN">[60]SREAL!A$158</definedName>
    <definedName name="TDIC">#REF!</definedName>
    <definedName name="tdic96">#REF!</definedName>
    <definedName name="TELAS">#REF!</definedName>
    <definedName name="Tendencia">OFFSET('[98]C.1'!$E$21,0,0,COUNT('[98]C.1'!$E$21:$E$441))</definedName>
    <definedName name="TENEDOR">#REF!</definedName>
    <definedName name="TENEDORES">#REF!</definedName>
    <definedName name="TERAN">#REF!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IEMPO">[36]Base!$DP1</definedName>
    <definedName name="TIME">[39]Sum1!#REF!</definedName>
    <definedName name="TIPOCAMBIO">#REF!</definedName>
    <definedName name="TIT_FLW_CUM">#REF!</definedName>
    <definedName name="TIT_FLW_QTY">#REF!</definedName>
    <definedName name="TIT_STOCKS">#REF!</definedName>
    <definedName name="TITLES">#REF!</definedName>
    <definedName name="títulos">#REF!</definedName>
    <definedName name="titulos_">#REF!</definedName>
    <definedName name="_xlnm.Print_Titles" localSheetId="15">'15.Deuda Interna- Plan de pago'!$A:$A,'15.Deuda Interna- Plan de pago'!$11:$11</definedName>
    <definedName name="_xlnm.Print_Titles" localSheetId="16">'16. Resumen Plan de Pago'!$A:$A,'16. Resumen Plan de Pago'!$10:$10</definedName>
    <definedName name="_xlnm.Print_Titles" localSheetId="9">'9 Alivios DE- Plan de pago'!$A:$A,'9 Alivios DE- Plan de pago'!$11:$11</definedName>
    <definedName name="_xlnm.Print_Titles">[116]Q5!$A:$C,[116]Q5!$1:$7</definedName>
    <definedName name="tj" hidden="1">{"Riqfin97",#N/A,FALSE,"Tran";"Riqfinpro",#N/A,FALSE,"Tran"}</definedName>
    <definedName name="tj_1" hidden="1">{"Riqfin97",#N/A,FALSE,"Tran";"Riqfinpro",#N/A,FALSE,"Tran"}</definedName>
    <definedName name="tj_1_1" hidden="1">{"Riqfin97",#N/A,FALSE,"Tran";"Riqfinpro",#N/A,FALSE,"Tran"}</definedName>
    <definedName name="tj_1_2" hidden="1">{"Riqfin97",#N/A,FALSE,"Tran";"Riqfinpro",#N/A,FALSE,"Tran"}</definedName>
    <definedName name="tj_1_3" hidden="1">{"Riqfin97",#N/A,FALSE,"Tran";"Riqfinpro",#N/A,FALSE,"Tran"}</definedName>
    <definedName name="tj_1_4" hidden="1">{"Riqfin97",#N/A,FALSE,"Tran";"Riqfinpro",#N/A,FALSE,"Tran"}</definedName>
    <definedName name="tj_2" hidden="1">{"Riqfin97",#N/A,FALSE,"Tran";"Riqfinpro",#N/A,FALSE,"Tran"}</definedName>
    <definedName name="tj_3" hidden="1">{"Riqfin97",#N/A,FALSE,"Tran";"Riqfinpro",#N/A,FALSE,"Tran"}</definedName>
    <definedName name="tj_4" hidden="1">{"Riqfin97",#N/A,FALSE,"Tran";"Riqfinpro",#N/A,FALSE,"Tran"}</definedName>
    <definedName name="tjun">#REF!</definedName>
    <definedName name="TM">[36]Base!$DQ1</definedName>
    <definedName name="TM_D">#REF!</definedName>
    <definedName name="TM_DPCH">[96]Q5!$E$24:$AH$24</definedName>
    <definedName name="TM_R">[96]Q5!$E$22:$AH$22</definedName>
    <definedName name="TM_RPCH">[96]Q5!$E$21:$AH$21</definedName>
    <definedName name="TMAR">#REF!</definedName>
    <definedName name="TMG">#REF!</definedName>
    <definedName name="TMG_D">#REF!</definedName>
    <definedName name="TMG_DPCH">#REF!</definedName>
    <definedName name="TMG_R">[96]Q5!$E$41:$AH$41</definedName>
    <definedName name="TMG_RPCH">[96]Q5!$E$40:$AH$40</definedName>
    <definedName name="TMGO">#N/A</definedName>
    <definedName name="TMGO_D">[96]Q5!$E$63:$AH$63</definedName>
    <definedName name="TMGO_DPCH">[96]Q5!$E$64:$AH$64</definedName>
    <definedName name="TMGO_R">[96]Q5!$E$62:$AH$62</definedName>
    <definedName name="TMGO_RPCH">[96]Q5!$E$60:$AH$60</definedName>
    <definedName name="TMGXO">[96]Q5!$E$82:$AH$82</definedName>
    <definedName name="TMGXO_D">[96]Q5!$E$88:$AH$88</definedName>
    <definedName name="TMGXO_DPCH">[96]Q5!$E$89:$AH$89</definedName>
    <definedName name="TMGXO_R">[96]Q5!$E$87:$AH$87</definedName>
    <definedName name="TMGXO_RPCH">[96]Q5!$E$84:$AH$84</definedName>
    <definedName name="TMS">[96]Q5!$E$97:$AH$97</definedName>
    <definedName name="tnov">#REF!</definedName>
    <definedName name="TOC">#REF!</definedName>
    <definedName name="toct">#REF!</definedName>
    <definedName name="TOT">#REF!</definedName>
    <definedName name="Total_Interest">#REF!</definedName>
    <definedName name="Total_Pay">#REF!</definedName>
    <definedName name="Total_Payment" localSheetId="11">Scheduled_Payment+Extra_Payment</definedName>
    <definedName name="Total_Payment" localSheetId="13">Scheduled_Payment+Extra_Payment</definedName>
    <definedName name="Total_Payment" localSheetId="14">Scheduled_Payment+Extra_Payment</definedName>
    <definedName name="Total_Payment" localSheetId="16">Scheduled_Payment+Extra_Payment</definedName>
    <definedName name="Total_Payment" localSheetId="3">Scheduled_Payment+Extra_Payment</definedName>
    <definedName name="Total_Payment" localSheetId="4">Scheduled_Payment+Extra_Payment</definedName>
    <definedName name="Total_Payment" localSheetId="5">Scheduled_Payment+Extra_Payment</definedName>
    <definedName name="Total_Payment" localSheetId="6">Scheduled_Payment+Extra_Payment</definedName>
    <definedName name="Total_Payment" localSheetId="7">Scheduled_Payment+Extra_Payment</definedName>
    <definedName name="Total_Payment" localSheetId="9">Scheduled_Payment+Extra_Payment</definedName>
    <definedName name="Total_Payment">Scheduled_Payment+Extra_Payment</definedName>
    <definedName name="TOTALCI">#REF!</definedName>
    <definedName name="TOTALD.21">#REF!</definedName>
    <definedName name="TOTALOFERTA">#REF!</definedName>
    <definedName name="TOTALP.1">#REF!</definedName>
    <definedName name="TOTALP.2">#REF!</definedName>
    <definedName name="TOTALP.3">#REF!</definedName>
    <definedName name="TOTALP.31HOG">#REF!</definedName>
    <definedName name="TOTALP.5">#REF!</definedName>
    <definedName name="TOTALP.51">#REF!</definedName>
    <definedName name="TOTALP.52">#REF!</definedName>
    <definedName name="TOTALP.53">[117]COUD!$FV$277</definedName>
    <definedName name="TOTALP.6">#REF!</definedName>
    <definedName name="TOTALP.7">#REF!</definedName>
    <definedName name="TOTALP2EQ">#REF!</definedName>
    <definedName name="TOTALP2EQOU">[117]COUD!$FJ$277</definedName>
    <definedName name="TOTALP31GG">[117]COUD!$FP$277</definedName>
    <definedName name="TOTALP31ISFLSH">#REF!</definedName>
    <definedName name="TOTALP32GG">[117]COUD!$FQ$277</definedName>
    <definedName name="TOTALP3GOB">#REF!</definedName>
    <definedName name="TOTALUTILIZ.1">#REF!</definedName>
    <definedName name="TOWEO">#REF!</definedName>
    <definedName name="TRADE3">[37]Trade!#REF!</definedName>
    <definedName name="trans">#REF!</definedName>
    <definedName name="Transfer_check">#REF!</definedName>
    <definedName name="TRANSNAVE">#REF!</definedName>
    <definedName name="TRAS">#N/A</definedName>
    <definedName name="TRIGO">#REF!</definedName>
    <definedName name="TRT">#N/A</definedName>
    <definedName name="TS">#REF!</definedName>
    <definedName name="TSET">#REF!</definedName>
    <definedName name="tt" hidden="1">{"Tab1",#N/A,FALSE,"P";"Tab2",#N/A,FALSE,"P"}</definedName>
    <definedName name="tt_1" hidden="1">{"Tab1",#N/A,FALSE,"P";"Tab2",#N/A,FALSE,"P"}</definedName>
    <definedName name="tt_1_1" hidden="1">{"Tab1",#N/A,FALSE,"P";"Tab2",#N/A,FALSE,"P"}</definedName>
    <definedName name="tt_1_2" hidden="1">{"Tab1",#N/A,FALSE,"P";"Tab2",#N/A,FALSE,"P"}</definedName>
    <definedName name="tt_1_3" hidden="1">{"Tab1",#N/A,FALSE,"P";"Tab2",#N/A,FALSE,"P"}</definedName>
    <definedName name="tt_1_4" hidden="1">{"Tab1",#N/A,FALSE,"P";"Tab2",#N/A,FALSE,"P"}</definedName>
    <definedName name="tt_2" hidden="1">{"Tab1",#N/A,FALSE,"P";"Tab2",#N/A,FALSE,"P"}</definedName>
    <definedName name="tt_3" hidden="1">{"Tab1",#N/A,FALSE,"P";"Tab2",#N/A,FALSE,"P"}</definedName>
    <definedName name="tt_4" hidden="1">{"Tab1",#N/A,FALSE,"P";"Tab2",#N/A,FALSE,"P"}</definedName>
    <definedName name="ttt" hidden="1">{"Minpmon",#N/A,FALSE,"Monthinput"}</definedName>
    <definedName name="ttt_1" hidden="1">{"Minpmon",#N/A,FALSE,"Monthinput"}</definedName>
    <definedName name="ttt_1_1" hidden="1">{"Minpmon",#N/A,FALSE,"Monthinput"}</definedName>
    <definedName name="ttt_1_2" hidden="1">{"Minpmon",#N/A,FALSE,"Monthinput"}</definedName>
    <definedName name="ttt_1_3" hidden="1">{"Minpmon",#N/A,FALSE,"Monthinput"}</definedName>
    <definedName name="ttt_1_4" hidden="1">{"Minpmon",#N/A,FALSE,"Monthinput"}</definedName>
    <definedName name="ttt_2" hidden="1">{"Minpmon",#N/A,FALSE,"Monthinput"}</definedName>
    <definedName name="ttt_3" hidden="1">{"Minpmon",#N/A,FALSE,"Monthinput"}</definedName>
    <definedName name="ttt_4" hidden="1">{"Minpmon",#N/A,FALSE,"Monthinput"}</definedName>
    <definedName name="tttt" hidden="1">{"Tab1",#N/A,FALSE,"P";"Tab2",#N/A,FALSE,"P"}</definedName>
    <definedName name="tttt_1" hidden="1">{"Tab1",#N/A,FALSE,"P";"Tab2",#N/A,FALSE,"P"}</definedName>
    <definedName name="tttt_1_1" hidden="1">{"Tab1",#N/A,FALSE,"P";"Tab2",#N/A,FALSE,"P"}</definedName>
    <definedName name="tttt_1_2" hidden="1">{"Tab1",#N/A,FALSE,"P";"Tab2",#N/A,FALSE,"P"}</definedName>
    <definedName name="tttt_1_3" hidden="1">{"Tab1",#N/A,FALSE,"P";"Tab2",#N/A,FALSE,"P"}</definedName>
    <definedName name="tttt_1_4" hidden="1">{"Tab1",#N/A,FALSE,"P";"Tab2",#N/A,FALSE,"P"}</definedName>
    <definedName name="tttt_2" hidden="1">{"Tab1",#N/A,FALSE,"P";"Tab2",#N/A,FALSE,"P"}</definedName>
    <definedName name="tttt_3" hidden="1">{"Tab1",#N/A,FALSE,"P";"Tab2",#N/A,FALSE,"P"}</definedName>
    <definedName name="tttt_4" hidden="1">{"Tab1",#N/A,FALSE,"P";"Tab2",#N/A,FALSE,"P"}</definedName>
    <definedName name="ttttt" hidden="1">[118]M!#REF!</definedName>
    <definedName name="TTTTTT">#N/A</definedName>
    <definedName name="ttttttttt" hidden="1">{"Minpmon",#N/A,FALSE,"Monthinput"}</definedName>
    <definedName name="ttyy" hidden="1">{"Riqfin97",#N/A,FALSE,"Tran";"Riqfinpro",#N/A,FALSE,"Tran"}</definedName>
    <definedName name="tuno" hidden="1">{"Riqfin97",#N/A,FALSE,"Tran";"Riqfinpro",#N/A,FALSE,"Tran"}</definedName>
    <definedName name="TX">#REF!</definedName>
    <definedName name="TX_D">[96]Q5!$E$15:$AH$15</definedName>
    <definedName name="TX_DPCH">[96]Q5!$E$16:$AH$16</definedName>
    <definedName name="TX_R">[96]Q5!$E$14:$AH$14</definedName>
    <definedName name="TX_RPCH">[96]Q5!$E$13:$AH$13</definedName>
    <definedName name="TXG">[96]Q5!$E$30:$AH$30</definedName>
    <definedName name="TXG_D">#N/A</definedName>
    <definedName name="TXG_DPCH">[96]Q5!$E$35:$AH$35</definedName>
    <definedName name="TXG_R">[96]Q5!$E$33:$AH$33</definedName>
    <definedName name="TXG_RPCH">[96]Q5!$E$32:$AH$32</definedName>
    <definedName name="TXGM_DPCH">[96]Q5!$E$83:$AH$83</definedName>
    <definedName name="TXGO">#N/A</definedName>
    <definedName name="TXGO_D">[96]Q5!$E$54:$AH$54</definedName>
    <definedName name="TXGO_DPCH">[96]Q5!$E$55:$AH$55</definedName>
    <definedName name="TXGO_R">[96]Q5!$E$53:$AH$53</definedName>
    <definedName name="TXGO_RPCH">[96]Q5!$E$51:$AH$51</definedName>
    <definedName name="TXGXO">[96]Q5!$E$72:$AH$72</definedName>
    <definedName name="TXGXO_D">[96]Q5!$E$78:$AH$78</definedName>
    <definedName name="TXGXO_DPCH">[96]Q5!$E$79:$AH$79</definedName>
    <definedName name="TXGXO_R">[96]Q5!$E$77:$AH$77</definedName>
    <definedName name="TXGXO_RPCH">[96]Q5!$E$74:$AH$74</definedName>
    <definedName name="TXS">[96]Q5!$E$95:$AH$95</definedName>
    <definedName name="ty" hidden="1">{"Riqfin97",#N/A,FALSE,"Tran";"Riqfinpro",#N/A,FALSE,"Tran"}</definedName>
    <definedName name="ty_1" hidden="1">{"Riqfin97",#N/A,FALSE,"Tran";"Riqfinpro",#N/A,FALSE,"Tran"}</definedName>
    <definedName name="ty_1_1" hidden="1">{"Riqfin97",#N/A,FALSE,"Tran";"Riqfinpro",#N/A,FALSE,"Tran"}</definedName>
    <definedName name="ty_1_2" hidden="1">{"Riqfin97",#N/A,FALSE,"Tran";"Riqfinpro",#N/A,FALSE,"Tran"}</definedName>
    <definedName name="ty_1_3" hidden="1">{"Riqfin97",#N/A,FALSE,"Tran";"Riqfinpro",#N/A,FALSE,"Tran"}</definedName>
    <definedName name="ty_1_4" hidden="1">{"Riqfin97",#N/A,FALSE,"Tran";"Riqfinpro",#N/A,FALSE,"Tran"}</definedName>
    <definedName name="ty_2" hidden="1">{"Riqfin97",#N/A,FALSE,"Tran";"Riqfinpro",#N/A,FALSE,"Tran"}</definedName>
    <definedName name="ty_3" hidden="1">{"Riqfin97",#N/A,FALSE,"Tran";"Riqfinpro",#N/A,FALSE,"Tran"}</definedName>
    <definedName name="ty_4" hidden="1">{"Riqfin97",#N/A,FALSE,"Tran";"Riqfinpro",#N/A,FALSE,"Tran"}</definedName>
    <definedName name="tyui" hidden="1">{"Riqfin97",#N/A,FALSE,"Tran";"Riqfinpro",#N/A,FALSE,"Tran"}</definedName>
    <definedName name="udy">'[42]Prog-Ejec'!$A$107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niversities">#REF!</definedName>
    <definedName name="UPD_Dates">#REF!</definedName>
    <definedName name="UPD_Names">#REF!</definedName>
    <definedName name="Uruguay">#REF!</definedName>
    <definedName name="USDSR">#REF!</definedName>
    <definedName name="USERNAME">#REF!</definedName>
    <definedName name="uu" hidden="1">{"Riqfin97",#N/A,FALSE,"Tran";"Riqfinpro",#N/A,FALSE,"Tran"}</definedName>
    <definedName name="uu_1" hidden="1">{"Riqfin97",#N/A,FALSE,"Tran";"Riqfinpro",#N/A,FALSE,"Tran"}</definedName>
    <definedName name="uu_1_1" hidden="1">{"Riqfin97",#N/A,FALSE,"Tran";"Riqfinpro",#N/A,FALSE,"Tran"}</definedName>
    <definedName name="uu_1_2" hidden="1">{"Riqfin97",#N/A,FALSE,"Tran";"Riqfinpro",#N/A,FALSE,"Tran"}</definedName>
    <definedName name="uu_1_3" hidden="1">{"Riqfin97",#N/A,FALSE,"Tran";"Riqfinpro",#N/A,FALSE,"Tran"}</definedName>
    <definedName name="uu_1_4" hidden="1">{"Riqfin97",#N/A,FALSE,"Tran";"Riqfinpro",#N/A,FALSE,"Tran"}</definedName>
    <definedName name="uu_2" hidden="1">{"Riqfin97",#N/A,FALSE,"Tran";"Riqfinpro",#N/A,FALSE,"Tran"}</definedName>
    <definedName name="uu_3" hidden="1">{"Riqfin97",#N/A,FALSE,"Tran";"Riqfinpro",#N/A,FALSE,"Tran"}</definedName>
    <definedName name="uu_4" hidden="1">{"Riqfin97",#N/A,FALSE,"Tran";"Riqfinpro",#N/A,FALSE,"Tran"}</definedName>
    <definedName name="uuu" hidden="1">{"Riqfin97",#N/A,FALSE,"Tran";"Riqfinpro",#N/A,FALSE,"Tran"}</definedName>
    <definedName name="uuu_1" hidden="1">{"Riqfin97",#N/A,FALSE,"Tran";"Riqfinpro",#N/A,FALSE,"Tran"}</definedName>
    <definedName name="uuu_1_1" hidden="1">{"Riqfin97",#N/A,FALSE,"Tran";"Riqfinpro",#N/A,FALSE,"Tran"}</definedName>
    <definedName name="uuu_1_2" hidden="1">{"Riqfin97",#N/A,FALSE,"Tran";"Riqfinpro",#N/A,FALSE,"Tran"}</definedName>
    <definedName name="uuu_1_3" hidden="1">{"Riqfin97",#N/A,FALSE,"Tran";"Riqfinpro",#N/A,FALSE,"Tran"}</definedName>
    <definedName name="uuu_1_4" hidden="1">{"Riqfin97",#N/A,FALSE,"Tran";"Riqfinpro",#N/A,FALSE,"Tran"}</definedName>
    <definedName name="uuu_2" hidden="1">{"Riqfin97",#N/A,FALSE,"Tran";"Riqfinpro",#N/A,FALSE,"Tran"}</definedName>
    <definedName name="uuu_3" hidden="1">{"Riqfin97",#N/A,FALSE,"Tran";"Riqfinpro",#N/A,FALSE,"Tran"}</definedName>
    <definedName name="uuu_4" hidden="1">{"Riqfin97",#N/A,FALSE,"Tran";"Riqfinpro",#N/A,FALSE,"Tran"}</definedName>
    <definedName name="uuuuuu" hidden="1">{"Riqfin97",#N/A,FALSE,"Tran";"Riqfinpro",#N/A,FALSE,"Tran"}</definedName>
    <definedName name="uuuuuu_1" hidden="1">{"Riqfin97",#N/A,FALSE,"Tran";"Riqfinpro",#N/A,FALSE,"Tran"}</definedName>
    <definedName name="uuuuuu_1_1" hidden="1">{"Riqfin97",#N/A,FALSE,"Tran";"Riqfinpro",#N/A,FALSE,"Tran"}</definedName>
    <definedName name="uuuuuu_1_2" hidden="1">{"Riqfin97",#N/A,FALSE,"Tran";"Riqfinpro",#N/A,FALSE,"Tran"}</definedName>
    <definedName name="uuuuuu_1_3" hidden="1">{"Riqfin97",#N/A,FALSE,"Tran";"Riqfinpro",#N/A,FALSE,"Tran"}</definedName>
    <definedName name="uuuuuu_1_4" hidden="1">{"Riqfin97",#N/A,FALSE,"Tran";"Riqfinpro",#N/A,FALSE,"Tran"}</definedName>
    <definedName name="uuuuuu_2" hidden="1">{"Riqfin97",#N/A,FALSE,"Tran";"Riqfinpro",#N/A,FALSE,"Tran"}</definedName>
    <definedName name="uuuuuu_3" hidden="1">{"Riqfin97",#N/A,FALSE,"Tran";"Riqfinpro",#N/A,FALSE,"Tran"}</definedName>
    <definedName name="uuuuuu_4" hidden="1">{"Riqfin97",#N/A,FALSE,"Tran";"Riqfinpro",#N/A,FALSE,"Tran"}</definedName>
    <definedName name="v">'[71]8'!$A$1</definedName>
    <definedName name="V.Agregado">#REF!</definedName>
    <definedName name="Values_Entered">IF(Loan_Amount*Interest_Rate*Loan_Years*Loan_Start&gt;0,1,0)</definedName>
    <definedName name="Var.Balance">#REF!</definedName>
    <definedName name="Varoriginalcompon">OFFSET(#REF!,0,0,COUNT(#REF!))</definedName>
    <definedName name="VarTCcompon">OFFSET(#REF!,0,0,COUNT(#REF!))</definedName>
    <definedName name="vcsbvvvcxbv" hidden="1">{"Riqfin97",#N/A,FALSE,"Tran";"Riqfinpro",#N/A,FALSE,"Tran"}</definedName>
    <definedName name="vcsbvvvcxbv_1" hidden="1">{"Riqfin97",#N/A,FALSE,"Tran";"Riqfinpro",#N/A,FALSE,"Tran"}</definedName>
    <definedName name="vcsbvvvcxbv_1_1" hidden="1">{"Riqfin97",#N/A,FALSE,"Tran";"Riqfinpro",#N/A,FALSE,"Tran"}</definedName>
    <definedName name="vcsbvvvcxbv_1_2" hidden="1">{"Riqfin97",#N/A,FALSE,"Tran";"Riqfinpro",#N/A,FALSE,"Tran"}</definedName>
    <definedName name="vcsbvvvcxbv_1_3" hidden="1">{"Riqfin97",#N/A,FALSE,"Tran";"Riqfinpro",#N/A,FALSE,"Tran"}</definedName>
    <definedName name="vcsbvvvcxbv_1_4" hidden="1">{"Riqfin97",#N/A,FALSE,"Tran";"Riqfinpro",#N/A,FALSE,"Tran"}</definedName>
    <definedName name="vcsbvvvcxbv_2" hidden="1">{"Riqfin97",#N/A,FALSE,"Tran";"Riqfinpro",#N/A,FALSE,"Tran"}</definedName>
    <definedName name="vcsbvvvcxbv_3" hidden="1">{"Riqfin97",#N/A,FALSE,"Tran";"Riqfinpro",#N/A,FALSE,"Tran"}</definedName>
    <definedName name="vcsbvvvcxbv_4" hidden="1">{"Riqfin97",#N/A,FALSE,"Tran";"Riqfinpro",#N/A,FALSE,"Tran"}</definedName>
    <definedName name="vcvz" hidden="1">{"Tab1",#N/A,FALSE,"P";"Tab2",#N/A,FALSE,"P"}</definedName>
    <definedName name="vcvz_1" hidden="1">{"Tab1",#N/A,FALSE,"P";"Tab2",#N/A,FALSE,"P"}</definedName>
    <definedName name="vcvz_1_1" hidden="1">{"Tab1",#N/A,FALSE,"P";"Tab2",#N/A,FALSE,"P"}</definedName>
    <definedName name="vcvz_1_2" hidden="1">{"Tab1",#N/A,FALSE,"P";"Tab2",#N/A,FALSE,"P"}</definedName>
    <definedName name="vcvz_1_3" hidden="1">{"Tab1",#N/A,FALSE,"P";"Tab2",#N/A,FALSE,"P"}</definedName>
    <definedName name="vcvz_1_4" hidden="1">{"Tab1",#N/A,FALSE,"P";"Tab2",#N/A,FALSE,"P"}</definedName>
    <definedName name="vcvz_2" hidden="1">{"Tab1",#N/A,FALSE,"P";"Tab2",#N/A,FALSE,"P"}</definedName>
    <definedName name="vcvz_3" hidden="1">{"Tab1",#N/A,FALSE,"P";"Tab2",#N/A,FALSE,"P"}</definedName>
    <definedName name="vcvz_4" hidden="1">{"Tab1",#N/A,FALSE,"P";"Tab2",#N/A,FALSE,"P"}</definedName>
    <definedName name="ve">#N/A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98">[24]Programa!#REF!</definedName>
    <definedName name="venci98j">[24]Programa!#REF!</definedName>
    <definedName name="venci98s">#REF!</definedName>
    <definedName name="venci99">#REF!</definedName>
    <definedName name="Venezuela">#REF!</definedName>
    <definedName name="version_">#REF!</definedName>
    <definedName name="vgfgh" hidden="1">{"'RIN-INTRANET'!$A$1:$K$71"}</definedName>
    <definedName name="vgfgh_1" hidden="1">{"'RIN-INTRANET'!$A$1:$K$71"}</definedName>
    <definedName name="vgfgh_1_1" hidden="1">{"'RIN-INTRANET'!$A$1:$K$71"}</definedName>
    <definedName name="vgfgh_1_1_1" hidden="1">{"'RIN-INTRANET'!$A$1:$K$71"}</definedName>
    <definedName name="vgfgh_1_1_2" hidden="1">{"'RIN-INTRANET'!$A$1:$K$71"}</definedName>
    <definedName name="vgfgh_1_1_3" hidden="1">{"'RIN-INTRANET'!$A$1:$K$71"}</definedName>
    <definedName name="vgfgh_1_1_4" hidden="1">{"'RIN-INTRANET'!$A$1:$K$71"}</definedName>
    <definedName name="vgfgh_1_2" hidden="1">{"'RIN-INTRANET'!$A$1:$K$71"}</definedName>
    <definedName name="vgfgh_1_2_1" hidden="1">{"'RIN-INTRANET'!$A$1:$K$71"}</definedName>
    <definedName name="vgfgh_1_2_2" hidden="1">{"'RIN-INTRANET'!$A$1:$K$71"}</definedName>
    <definedName name="vgfgh_1_2_3" hidden="1">{"'RIN-INTRANET'!$A$1:$K$71"}</definedName>
    <definedName name="vgfgh_1_3" hidden="1">{"'RIN-INTRANET'!$A$1:$K$71"}</definedName>
    <definedName name="vgfgh_1_4" hidden="1">{"'RIN-INTRANET'!$A$1:$K$71"}</definedName>
    <definedName name="vgfgh_1_5" hidden="1">{"'RIN-INTRANET'!$A$1:$K$71"}</definedName>
    <definedName name="vgfgh_2" hidden="1">{"'RIN-INTRANET'!$A$1:$K$71"}</definedName>
    <definedName name="vgfgh_2_1" hidden="1">{"'RIN-INTRANET'!$A$1:$K$71"}</definedName>
    <definedName name="vgfgh_2_2" hidden="1">{"'RIN-INTRANET'!$A$1:$K$71"}</definedName>
    <definedName name="vgfgh_2_3" hidden="1">{"'RIN-INTRANET'!$A$1:$K$71"}</definedName>
    <definedName name="vgfgh_2_4" hidden="1">{"'RIN-INTRANET'!$A$1:$K$71"}</definedName>
    <definedName name="vgfgh_3" hidden="1">{"'RIN-INTRANET'!$A$1:$K$71"}</definedName>
    <definedName name="vgfgh_4" hidden="1">{"'RIN-INTRANET'!$A$1:$K$71"}</definedName>
    <definedName name="vgfgh_5" hidden="1">{"'RIN-INTRANET'!$A$1:$K$71"}</definedName>
    <definedName name="VIAAEREA">#REF!</definedName>
    <definedName name="Vigencia">#REF!</definedName>
    <definedName name="vigencia1">#REF!</definedName>
    <definedName name="Vinculo">#REF!</definedName>
    <definedName name="VLPBCH">[36]Base!#REF!</definedName>
    <definedName name="vn">#REF!</definedName>
    <definedName name="vsretret" hidden="1">{"'RIN-INTRANET'!$A$1:$K$71"}</definedName>
    <definedName name="vsretret_1" hidden="1">{"'RIN-INTRANET'!$A$1:$K$71"}</definedName>
    <definedName name="vsretret_1_1" hidden="1">{"'RIN-INTRANET'!$A$1:$K$71"}</definedName>
    <definedName name="vsretret_1_1_1" hidden="1">{"'RIN-INTRANET'!$A$1:$K$71"}</definedName>
    <definedName name="vsretret_1_1_2" hidden="1">{"'RIN-INTRANET'!$A$1:$K$71"}</definedName>
    <definedName name="vsretret_1_1_3" hidden="1">{"'RIN-INTRANET'!$A$1:$K$71"}</definedName>
    <definedName name="vsretret_1_1_4" hidden="1">{"'RIN-INTRANET'!$A$1:$K$71"}</definedName>
    <definedName name="vsretret_1_2" hidden="1">{"'RIN-INTRANET'!$A$1:$K$71"}</definedName>
    <definedName name="vsretret_1_2_1" hidden="1">{"'RIN-INTRANET'!$A$1:$K$71"}</definedName>
    <definedName name="vsretret_1_2_2" hidden="1">{"'RIN-INTRANET'!$A$1:$K$71"}</definedName>
    <definedName name="vsretret_1_2_3" hidden="1">{"'RIN-INTRANET'!$A$1:$K$71"}</definedName>
    <definedName name="vsretret_1_3" hidden="1">{"'RIN-INTRANET'!$A$1:$K$71"}</definedName>
    <definedName name="vsretret_1_4" hidden="1">{"'RIN-INTRANET'!$A$1:$K$71"}</definedName>
    <definedName name="vsretret_1_5" hidden="1">{"'RIN-INTRANET'!$A$1:$K$71"}</definedName>
    <definedName name="vsretret_2" hidden="1">{"'RIN-INTRANET'!$A$1:$K$71"}</definedName>
    <definedName name="vsretret_2_1" hidden="1">{"'RIN-INTRANET'!$A$1:$K$71"}</definedName>
    <definedName name="vsretret_2_2" hidden="1">{"'RIN-INTRANET'!$A$1:$K$71"}</definedName>
    <definedName name="vsretret_2_3" hidden="1">{"'RIN-INTRANET'!$A$1:$K$71"}</definedName>
    <definedName name="vsretret_2_4" hidden="1">{"'RIN-INTRANET'!$A$1:$K$71"}</definedName>
    <definedName name="vsretret_3" hidden="1">{"'RIN-INTRANET'!$A$1:$K$71"}</definedName>
    <definedName name="vsretret_4" hidden="1">{"'RIN-INTRANET'!$A$1:$K$71"}</definedName>
    <definedName name="vsretret_5" hidden="1">{"'RIN-INTRANET'!$A$1:$K$71"}</definedName>
    <definedName name="vsvbvbsb" hidden="1">{"Tab1",#N/A,FALSE,"P";"Tab2",#N/A,FALSE,"P"}</definedName>
    <definedName name="vsvbvbsb_1" hidden="1">{"Tab1",#N/A,FALSE,"P";"Tab2",#N/A,FALSE,"P"}</definedName>
    <definedName name="vsvbvbsb_1_1" hidden="1">{"Tab1",#N/A,FALSE,"P";"Tab2",#N/A,FALSE,"P"}</definedName>
    <definedName name="vsvbvbsb_1_2" hidden="1">{"Tab1",#N/A,FALSE,"P";"Tab2",#N/A,FALSE,"P"}</definedName>
    <definedName name="vsvbvbsb_1_3" hidden="1">{"Tab1",#N/A,FALSE,"P";"Tab2",#N/A,FALSE,"P"}</definedName>
    <definedName name="vsvbvbsb_1_4" hidden="1">{"Tab1",#N/A,FALSE,"P";"Tab2",#N/A,FALSE,"P"}</definedName>
    <definedName name="vsvbvbsb_2" hidden="1">{"Tab1",#N/A,FALSE,"P";"Tab2",#N/A,FALSE,"P"}</definedName>
    <definedName name="vsvbvbsb_3" hidden="1">{"Tab1",#N/A,FALSE,"P";"Tab2",#N/A,FALSE,"P"}</definedName>
    <definedName name="vsvbvbsb_4" hidden="1">{"Tab1",#N/A,FALSE,"P";"Tab2",#N/A,FALSE,"P"}</definedName>
    <definedName name="VTITLES">#REF!</definedName>
    <definedName name="vv" hidden="1">{"Tab1",#N/A,FALSE,"P";"Tab2",#N/A,FALSE,"P"}</definedName>
    <definedName name="vv_1" hidden="1">{"Tab1",#N/A,FALSE,"P";"Tab2",#N/A,FALSE,"P"}</definedName>
    <definedName name="vv_1_1" hidden="1">{"Tab1",#N/A,FALSE,"P";"Tab2",#N/A,FALSE,"P"}</definedName>
    <definedName name="vv_1_2" hidden="1">{"Tab1",#N/A,FALSE,"P";"Tab2",#N/A,FALSE,"P"}</definedName>
    <definedName name="vv_1_3" hidden="1">{"Tab1",#N/A,FALSE,"P";"Tab2",#N/A,FALSE,"P"}</definedName>
    <definedName name="vv_1_4" hidden="1">{"Tab1",#N/A,FALSE,"P";"Tab2",#N/A,FALSE,"P"}</definedName>
    <definedName name="vv_2" hidden="1">{"Tab1",#N/A,FALSE,"P";"Tab2",#N/A,FALSE,"P"}</definedName>
    <definedName name="vv_3" hidden="1">{"Tab1",#N/A,FALSE,"P";"Tab2",#N/A,FALSE,"P"}</definedName>
    <definedName name="vv_4" hidden="1">{"Tab1",#N/A,FALSE,"P";"Tab2",#N/A,FALSE,"P"}</definedName>
    <definedName name="vvasd" hidden="1">{"Tab1",#N/A,FALSE,"P";"Tab2",#N/A,FALSE,"P"}</definedName>
    <definedName name="vvasd_1" hidden="1">{"Tab1",#N/A,FALSE,"P";"Tab2",#N/A,FALSE,"P"}</definedName>
    <definedName name="vvasd_1_1" hidden="1">{"Tab1",#N/A,FALSE,"P";"Tab2",#N/A,FALSE,"P"}</definedName>
    <definedName name="vvasd_1_2" hidden="1">{"Tab1",#N/A,FALSE,"P";"Tab2",#N/A,FALSE,"P"}</definedName>
    <definedName name="vvasd_1_3" hidden="1">{"Tab1",#N/A,FALSE,"P";"Tab2",#N/A,FALSE,"P"}</definedName>
    <definedName name="vvasd_1_4" hidden="1">{"Tab1",#N/A,FALSE,"P";"Tab2",#N/A,FALSE,"P"}</definedName>
    <definedName name="vvasd_2" hidden="1">{"Tab1",#N/A,FALSE,"P";"Tab2",#N/A,FALSE,"P"}</definedName>
    <definedName name="vvasd_3" hidden="1">{"Tab1",#N/A,FALSE,"P";"Tab2",#N/A,FALSE,"P"}</definedName>
    <definedName name="vvasd_4" hidden="1">{"Tab1",#N/A,FALSE,"P";"Tab2",#N/A,FALSE,"P"}</definedName>
    <definedName name="vvbvfvc" hidden="1">{"Minpmon",#N/A,FALSE,"Monthinput"}</definedName>
    <definedName name="vvbvfvc_1" hidden="1">{"Minpmon",#N/A,FALSE,"Monthinput"}</definedName>
    <definedName name="vvbvfvc_1_1" hidden="1">{"Minpmon",#N/A,FALSE,"Monthinput"}</definedName>
    <definedName name="vvbvfvc_1_2" hidden="1">{"Minpmon",#N/A,FALSE,"Monthinput"}</definedName>
    <definedName name="vvbvfvc_1_3" hidden="1">{"Minpmon",#N/A,FALSE,"Monthinput"}</definedName>
    <definedName name="vvbvfvc_1_4" hidden="1">{"Minpmon",#N/A,FALSE,"Monthinput"}</definedName>
    <definedName name="vvbvfvc_2" hidden="1">{"Minpmon",#N/A,FALSE,"Monthinput"}</definedName>
    <definedName name="vvbvfvc_3" hidden="1">{"Minpmon",#N/A,FALSE,"Monthinput"}</definedName>
    <definedName name="vvbvfvc_4" hidden="1">{"Minpmon",#N/A,FALSE,"Monthinput"}</definedName>
    <definedName name="vvfsbbs" hidden="1">{"Riqfin97",#N/A,FALSE,"Tran";"Riqfinpro",#N/A,FALSE,"Tran"}</definedName>
    <definedName name="vvfsbbs_1" hidden="1">{"Riqfin97",#N/A,FALSE,"Tran";"Riqfinpro",#N/A,FALSE,"Tran"}</definedName>
    <definedName name="vvfsbbs_1_1" hidden="1">{"Riqfin97",#N/A,FALSE,"Tran";"Riqfinpro",#N/A,FALSE,"Tran"}</definedName>
    <definedName name="vvfsbbs_1_2" hidden="1">{"Riqfin97",#N/A,FALSE,"Tran";"Riqfinpro",#N/A,FALSE,"Tran"}</definedName>
    <definedName name="vvfsbbs_1_3" hidden="1">{"Riqfin97",#N/A,FALSE,"Tran";"Riqfinpro",#N/A,FALSE,"Tran"}</definedName>
    <definedName name="vvfsbbs_1_4" hidden="1">{"Riqfin97",#N/A,FALSE,"Tran";"Riqfinpro",#N/A,FALSE,"Tran"}</definedName>
    <definedName name="vvfsbbs_2" hidden="1">{"Riqfin97",#N/A,FALSE,"Tran";"Riqfinpro",#N/A,FALSE,"Tran"}</definedName>
    <definedName name="vvfsbbs_3" hidden="1">{"Riqfin97",#N/A,FALSE,"Tran";"Riqfinpro",#N/A,FALSE,"Tran"}</definedName>
    <definedName name="vvfsbbs_4" hidden="1">{"Riqfin97",#N/A,FALSE,"Tran";"Riqfinpro",#N/A,FALSE,"Tran"}</definedName>
    <definedName name="vvv" hidden="1">{"Tab1",#N/A,FALSE,"P";"Tab2",#N/A,FALSE,"P"}</definedName>
    <definedName name="vvv_1" hidden="1">{"Tab1",#N/A,FALSE,"P";"Tab2",#N/A,FALSE,"P"}</definedName>
    <definedName name="vvv_1_1" hidden="1">{"Tab1",#N/A,FALSE,"P";"Tab2",#N/A,FALSE,"P"}</definedName>
    <definedName name="vvv_1_2" hidden="1">{"Tab1",#N/A,FALSE,"P";"Tab2",#N/A,FALSE,"P"}</definedName>
    <definedName name="vvv_1_3" hidden="1">{"Tab1",#N/A,FALSE,"P";"Tab2",#N/A,FALSE,"P"}</definedName>
    <definedName name="vvv_1_4" hidden="1">{"Tab1",#N/A,FALSE,"P";"Tab2",#N/A,FALSE,"P"}</definedName>
    <definedName name="vvv_2" hidden="1">{"Tab1",#N/A,FALSE,"P";"Tab2",#N/A,FALSE,"P"}</definedName>
    <definedName name="vvv_3" hidden="1">{"Tab1",#N/A,FALSE,"P";"Tab2",#N/A,FALSE,"P"}</definedName>
    <definedName name="vvv_4" hidden="1">{"Tab1",#N/A,FALSE,"P";"Tab2",#N/A,FALSE,"P"}</definedName>
    <definedName name="vvvv" hidden="1">{"Minpmon",#N/A,FALSE,"Monthinput"}</definedName>
    <definedName name="vvvv_1" hidden="1">{"Minpmon",#N/A,FALSE,"Monthinput"}</definedName>
    <definedName name="vvvv_1_1" hidden="1">{"Minpmon",#N/A,FALSE,"Monthinput"}</definedName>
    <definedName name="vvvv_1_2" hidden="1">{"Minpmon",#N/A,FALSE,"Monthinput"}</definedName>
    <definedName name="vvvv_1_3" hidden="1">{"Minpmon",#N/A,FALSE,"Monthinput"}</definedName>
    <definedName name="vvvv_1_4" hidden="1">{"Minpmon",#N/A,FALSE,"Monthinput"}</definedName>
    <definedName name="vvvv_2" hidden="1">{"Minpmon",#N/A,FALSE,"Monthinput"}</definedName>
    <definedName name="vvvv_3" hidden="1">{"Minpmon",#N/A,FALSE,"Monthinput"}</definedName>
    <definedName name="vvvv_4" hidden="1">{"Minpmon",#N/A,FALSE,"Monthinput"}</definedName>
    <definedName name="vvvvvvvvvvvv" hidden="1">{"Riqfin97",#N/A,FALSE,"Tran";"Riqfinpro",#N/A,FALSE,"Tran"}</definedName>
    <definedName name="vvvvvvvvvvvv_1" hidden="1">{"Riqfin97",#N/A,FALSE,"Tran";"Riqfinpro",#N/A,FALSE,"Tran"}</definedName>
    <definedName name="vvvvvvvvvvvv_1_1" hidden="1">{"Riqfin97",#N/A,FALSE,"Tran";"Riqfinpro",#N/A,FALSE,"Tran"}</definedName>
    <definedName name="vvvvvvvvvvvv_1_2" hidden="1">{"Riqfin97",#N/A,FALSE,"Tran";"Riqfinpro",#N/A,FALSE,"Tran"}</definedName>
    <definedName name="vvvvvvvvvvvv_1_3" hidden="1">{"Riqfin97",#N/A,FALSE,"Tran";"Riqfinpro",#N/A,FALSE,"Tran"}</definedName>
    <definedName name="vvvvvvvvvvvv_1_4" hidden="1">{"Riqfin97",#N/A,FALSE,"Tran";"Riqfinpro",#N/A,FALSE,"Tran"}</definedName>
    <definedName name="vvvvvvvvvvvv_2" hidden="1">{"Riqfin97",#N/A,FALSE,"Tran";"Riqfinpro",#N/A,FALSE,"Tran"}</definedName>
    <definedName name="vvvvvvvvvvvv_3" hidden="1">{"Riqfin97",#N/A,FALSE,"Tran";"Riqfinpro",#N/A,FALSE,"Tran"}</definedName>
    <definedName name="vvvvvvvvvvvv_4" hidden="1">{"Riqfin97",#N/A,FALSE,"Tran";"Riqfinpro",#N/A,FALSE,"Tran"}</definedName>
    <definedName name="vvvvvvvvvvvvv" hidden="1">{"Tab1",#N/A,FALSE,"P";"Tab2",#N/A,FALSE,"P"}</definedName>
    <definedName name="vvvvvvvvvvvvv_1" hidden="1">{"Tab1",#N/A,FALSE,"P";"Tab2",#N/A,FALSE,"P"}</definedName>
    <definedName name="vvvvvvvvvvvvv_1_1" hidden="1">{"Tab1",#N/A,FALSE,"P";"Tab2",#N/A,FALSE,"P"}</definedName>
    <definedName name="vvvvvvvvvvvvv_1_2" hidden="1">{"Tab1",#N/A,FALSE,"P";"Tab2",#N/A,FALSE,"P"}</definedName>
    <definedName name="vvvvvvvvvvvvv_1_3" hidden="1">{"Tab1",#N/A,FALSE,"P";"Tab2",#N/A,FALSE,"P"}</definedName>
    <definedName name="vvvvvvvvvvvvv_1_4" hidden="1">{"Tab1",#N/A,FALSE,"P";"Tab2",#N/A,FALSE,"P"}</definedName>
    <definedName name="vvvvvvvvvvvvv_2" hidden="1">{"Tab1",#N/A,FALSE,"P";"Tab2",#N/A,FALSE,"P"}</definedName>
    <definedName name="vvvvvvvvvvvvv_3" hidden="1">{"Tab1",#N/A,FALSE,"P";"Tab2",#N/A,FALSE,"P"}</definedName>
    <definedName name="vvvvvvvvvvvvv_4" hidden="1">{"Tab1",#N/A,FALSE,"P";"Tab2",#N/A,FALSE,"P"}</definedName>
    <definedName name="w" hidden="1">[57]Hoja1!$F$67</definedName>
    <definedName name="WBshare">#REF!</definedName>
    <definedName name="WE">#N/A</definedName>
    <definedName name="weer4rwer" hidden="1">{"Minpmon",#N/A,FALSE,"Monthinput"}</definedName>
    <definedName name="weer4rwer_1" hidden="1">{"Minpmon",#N/A,FALSE,"Monthinput"}</definedName>
    <definedName name="weer4rwer_1_1" hidden="1">{"Minpmon",#N/A,FALSE,"Monthinput"}</definedName>
    <definedName name="weer4rwer_1_2" hidden="1">{"Minpmon",#N/A,FALSE,"Monthinput"}</definedName>
    <definedName name="weer4rwer_1_3" hidden="1">{"Minpmon",#N/A,FALSE,"Monthinput"}</definedName>
    <definedName name="weer4rwer_1_4" hidden="1">{"Minpmon",#N/A,FALSE,"Monthinput"}</definedName>
    <definedName name="weer4rwer_2" hidden="1">{"Minpmon",#N/A,FALSE,"Monthinput"}</definedName>
    <definedName name="weer4rwer_3" hidden="1">{"Minpmon",#N/A,FALSE,"Monthinput"}</definedName>
    <definedName name="weer4rwer_4" hidden="1">{"Minpmon",#N/A,FALSE,"Monthinput"}</definedName>
    <definedName name="WEO" localSheetId="1">#REF!</definedName>
    <definedName name="WEO">#REF!</definedName>
    <definedName name="WEOD" localSheetId="1">#REF!</definedName>
    <definedName name="WEOD">#REF!</definedName>
    <definedName name="wer" hidden="1">{"Riqfin97",#N/A,FALSE,"Tran";"Riqfinpro",#N/A,FALSE,"Tran"}</definedName>
    <definedName name="wer_1" hidden="1">{"Riqfin97",#N/A,FALSE,"Tran";"Riqfinpro",#N/A,FALSE,"Tran"}</definedName>
    <definedName name="wer_1_1" hidden="1">{"Riqfin97",#N/A,FALSE,"Tran";"Riqfinpro",#N/A,FALSE,"Tran"}</definedName>
    <definedName name="wer_1_2" hidden="1">{"Riqfin97",#N/A,FALSE,"Tran";"Riqfinpro",#N/A,FALSE,"Tran"}</definedName>
    <definedName name="wer_1_3" hidden="1">{"Riqfin97",#N/A,FALSE,"Tran";"Riqfinpro",#N/A,FALSE,"Tran"}</definedName>
    <definedName name="wer_1_4" hidden="1">{"Riqfin97",#N/A,FALSE,"Tran";"Riqfinpro",#N/A,FALSE,"Tran"}</definedName>
    <definedName name="wer_2" hidden="1">{"Riqfin97",#N/A,FALSE,"Tran";"Riqfinpro",#N/A,FALSE,"Tran"}</definedName>
    <definedName name="wer_3" hidden="1">{"Riqfin97",#N/A,FALSE,"Tran";"Riqfinpro",#N/A,FALSE,"Tran"}</definedName>
    <definedName name="wer_4" hidden="1">{"Riqfin97",#N/A,FALSE,"Tran";"Riqfinpro",#N/A,FALSE,"Tran"}</definedName>
    <definedName name="wergtfwerg" hidden="1">{"Riqfin97",#N/A,FALSE,"Tran";"Riqfinpro",#N/A,FALSE,"Tran"}</definedName>
    <definedName name="wergtfwerg_1" hidden="1">{"Riqfin97",#N/A,FALSE,"Tran";"Riqfinpro",#N/A,FALSE,"Tran"}</definedName>
    <definedName name="wergtfwerg_1_1" hidden="1">{"Riqfin97",#N/A,FALSE,"Tran";"Riqfinpro",#N/A,FALSE,"Tran"}</definedName>
    <definedName name="wergtfwerg_1_2" hidden="1">{"Riqfin97",#N/A,FALSE,"Tran";"Riqfinpro",#N/A,FALSE,"Tran"}</definedName>
    <definedName name="wergtfwerg_1_3" hidden="1">{"Riqfin97",#N/A,FALSE,"Tran";"Riqfinpro",#N/A,FALSE,"Tran"}</definedName>
    <definedName name="wergtfwerg_1_4" hidden="1">{"Riqfin97",#N/A,FALSE,"Tran";"Riqfinpro",#N/A,FALSE,"Tran"}</definedName>
    <definedName name="wergtfwerg_2" hidden="1">{"Riqfin97",#N/A,FALSE,"Tran";"Riqfinpro",#N/A,FALSE,"Tran"}</definedName>
    <definedName name="wergtfwerg_3" hidden="1">{"Riqfin97",#N/A,FALSE,"Tran";"Riqfinpro",#N/A,FALSE,"Tran"}</definedName>
    <definedName name="wergtfwerg_4" hidden="1">{"Riqfin97",#N/A,FALSE,"Tran";"Riqfinpro",#N/A,FALSE,"Tran"}</definedName>
    <definedName name="wert" hidden="1">{"Minpmon",#N/A,FALSE,"Monthinput"}</definedName>
    <definedName name="wert_1" hidden="1">{"Minpmon",#N/A,FALSE,"Monthinput"}</definedName>
    <definedName name="wert_1_1" hidden="1">{"Minpmon",#N/A,FALSE,"Monthinput"}</definedName>
    <definedName name="wert_1_2" hidden="1">{"Minpmon",#N/A,FALSE,"Monthinput"}</definedName>
    <definedName name="wert_1_3" hidden="1">{"Minpmon",#N/A,FALSE,"Monthinput"}</definedName>
    <definedName name="wert_1_4" hidden="1">{"Minpmon",#N/A,FALSE,"Monthinput"}</definedName>
    <definedName name="wert_2" hidden="1">{"Minpmon",#N/A,FALSE,"Monthinput"}</definedName>
    <definedName name="wert_3" hidden="1">{"Minpmon",#N/A,FALSE,"Monthinput"}</definedName>
    <definedName name="wert_4" hidden="1">{"Minpmon",#N/A,FALSE,"Monthinput"}</definedName>
    <definedName name="wew">#N/A</definedName>
    <definedName name="wilmer" hidden="1">{"'RIN-INTRANET'!$A$1:$K$71"}</definedName>
    <definedName name="wilmer_1" hidden="1">{"'RIN-INTRANET'!$A$1:$K$71"}</definedName>
    <definedName name="wilmer_1_1" hidden="1">{"'RIN-INTRANET'!$A$1:$K$71"}</definedName>
    <definedName name="wilmer_1_2" hidden="1">{"'RIN-INTRANET'!$A$1:$K$71"}</definedName>
    <definedName name="wilmer_1_3" hidden="1">{"'RIN-INTRANET'!$A$1:$K$71"}</definedName>
    <definedName name="wilmer_1_4" hidden="1">{"'RIN-INTRANET'!$A$1:$K$71"}</definedName>
    <definedName name="wilmer_2" hidden="1">{"'RIN-INTRANET'!$A$1:$K$71"}</definedName>
    <definedName name="wilmer_3" hidden="1">{"'RIN-INTRANET'!$A$1:$K$71"}</definedName>
    <definedName name="wilmer_4" hidden="1">{"'RIN-INTRANET'!$A$1:$K$71"}</definedName>
    <definedName name="WP">'[1]esc con 2.4% '!$A$11:$Z$947</definedName>
    <definedName name="WPC">'[1]esc con 2.4% '!$J$1116:$J$1117</definedName>
    <definedName name="WPCP33_D">#REF!</definedName>
    <definedName name="WPCP33pch">[96]Q5!$E$68:$AH$68</definedName>
    <definedName name="WPG">'[1]esc con 2.4% '!$D$1165</definedName>
    <definedName name="WPH">'[1]esc con 2.4% '!$A$1166:$D$1167</definedName>
    <definedName name="wqertrwrt" hidden="1">{"Tab1",#N/A,FALSE,"P";"Tab2",#N/A,FALSE,"P"}</definedName>
    <definedName name="wqertrwrt_1" hidden="1">{"Tab1",#N/A,FALSE,"P";"Tab2",#N/A,FALSE,"P"}</definedName>
    <definedName name="wqertrwrt_1_1" hidden="1">{"Tab1",#N/A,FALSE,"P";"Tab2",#N/A,FALSE,"P"}</definedName>
    <definedName name="wqertrwrt_1_2" hidden="1">{"Tab1",#N/A,FALSE,"P";"Tab2",#N/A,FALSE,"P"}</definedName>
    <definedName name="wqertrwrt_1_3" hidden="1">{"Tab1",#N/A,FALSE,"P";"Tab2",#N/A,FALSE,"P"}</definedName>
    <definedName name="wqertrwrt_1_4" hidden="1">{"Tab1",#N/A,FALSE,"P";"Tab2",#N/A,FALSE,"P"}</definedName>
    <definedName name="wqertrwrt_2" hidden="1">{"Tab1",#N/A,FALSE,"P";"Tab2",#N/A,FALSE,"P"}</definedName>
    <definedName name="wqertrwrt_3" hidden="1">{"Tab1",#N/A,FALSE,"P";"Tab2",#N/A,FALSE,"P"}</definedName>
    <definedName name="wqertrwrt_4" hidden="1">{"Tab1",#N/A,FALSE,"P";"Tab2",#N/A,FALSE,"P"}</definedName>
    <definedName name="wqwe">'[42]Prog-Ejec'!$A$229</definedName>
    <definedName name="wqww">#N/A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97REDBOP." hidden="1">{"TRADE_COMP",#N/A,FALSE,"TAB23APP";"BOP",#N/A,FALSE,"TAB6";"DOT",#N/A,FALSE,"TAB24APP";"EXTDEBT",#N/A,FALSE,"TAB25APP"}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hidden="1">{"annual-cbr",#N/A,FALSE,"CENTBANK";"annual(banks)",#N/A,FALSE,"COMBANKS"}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hidden="1">{#N/A,#N/A,FALSE,"BANKS"}</definedName>
    <definedName name="wrn.BANKS." hidden="1">{#N/A,#N/A,FALSE,"BANKS"}</definedName>
    <definedName name="wrn.BOP." hidden="1">{#N/A,#N/A,FALSE,"BOP"}</definedName>
    <definedName name="wrn.bop.1" hidden="1">{#N/A,#N/A,FALSE,"BOP"}</definedName>
    <definedName name="wrn.BOP_MIDTERM." hidden="1">{"BOP_TAB",#N/A,FALSE,"N";"MIDTERM_TAB",#N/A,FALSE,"O"}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hidden="1">{#N/A,#N/A,FALSE,"CelPIB"}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hidden="1">{#N/A,#N/A,FALSE,"NFPS GDP"}</definedName>
    <definedName name="wrn.CREDIT." hidden="1">{#N/A,#N/A,FALSE,"CREDIT"}</definedName>
    <definedName name="wrn.credit.1" hidden="1">{#N/A,#N/A,FALSE,"CREDIT"}</definedName>
    <definedName name="wrn.DEBTSVC." hidden="1">{#N/A,#N/A,FALSE,"DEBTSVC"}</definedName>
    <definedName name="wrn.debtsvc1" hidden="1">{#N/A,#N/A,FALSE,"DEBTSVC"}</definedName>
    <definedName name="wrn.DEPO." hidden="1">{#N/A,#N/A,FALSE,"DEPO"}</definedName>
    <definedName name="wrn.EntpsPIB." hidden="1">{#N/A,#N/A,FALSE,"EntpsPIB"}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hidden="1">{"MONA",#N/A,FALSE,"S"}</definedName>
    <definedName name="wrn.Monthsheet." hidden="1">{"Minpmon",#N/A,FALSE,"Monthinput"}</definedName>
    <definedName name="wrn.Monthsheet._1" hidden="1">{"Minpmon",#N/A,FALSE,"Monthinput"}</definedName>
    <definedName name="wrn.Monthsheet._1_1" hidden="1">{"Minpmon",#N/A,FALSE,"Monthinput"}</definedName>
    <definedName name="wrn.Monthsheet._1_2" hidden="1">{"Minpmon",#N/A,FALSE,"Monthinput"}</definedName>
    <definedName name="wrn.Monthsheet._1_3" hidden="1">{"Minpmon",#N/A,FALSE,"Monthinput"}</definedName>
    <definedName name="wrn.Monthsheet._1_4" hidden="1">{"Minpmon",#N/A,FALSE,"Monthinput"}</definedName>
    <definedName name="wrn.Monthsheet._2" hidden="1">{"Minpmon",#N/A,FALSE,"Monthinput"}</definedName>
    <definedName name="wrn.Monthsheet._3" hidden="1">{"Minpmon",#N/A,FALSE,"Monthinput"}</definedName>
    <definedName name="wrn.Monthsheet._4" hidden="1">{"Minpmon",#N/A,FALSE,"Monthinput"}</definedName>
    <definedName name="wrn.MS.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NFPS._.GDP." hidden="1">{#N/A,#N/A,FALSE,"NFPS GDP"}</definedName>
    <definedName name="wrn.OECD._.Tables." hidden="1">{"Table 1",#N/A,FALSE,"Final Tables % GDP";"Table 2",#N/A,FALSE,"Final Tables % GDP"}</definedName>
    <definedName name="wrn.original." hidden="1">{"Original",#N/A,FALSE,"CENTBANK";"Original",#N/A,FALSE,"COMBANKS"}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ogram." hidden="1">{"Tab1",#N/A,FALSE,"P";"Tab2",#N/A,FALSE,"P"}</definedName>
    <definedName name="wrn.Program._1" hidden="1">{"Tab1",#N/A,FALSE,"P";"Tab2",#N/A,FALSE,"P"}</definedName>
    <definedName name="wrn.Program._1_1" hidden="1">{"Tab1",#N/A,FALSE,"P";"Tab2",#N/A,FALSE,"P"}</definedName>
    <definedName name="wrn.Program._1_2" hidden="1">{"Tab1",#N/A,FALSE,"P";"Tab2",#N/A,FALSE,"P"}</definedName>
    <definedName name="wrn.Program._1_3" hidden="1">{"Tab1",#N/A,FALSE,"P";"Tab2",#N/A,FALSE,"P"}</definedName>
    <definedName name="wrn.Program._1_4" hidden="1">{"Tab1",#N/A,FALSE,"P";"Tab2",#N/A,FALSE,"P"}</definedName>
    <definedName name="wrn.Program._2" hidden="1">{"Tab1",#N/A,FALSE,"P";"Tab2",#N/A,FALSE,"P"}</definedName>
    <definedName name="wrn.Program._3" hidden="1">{"Tab1",#N/A,FALSE,"P";"Tab2",#N/A,FALSE,"P"}</definedName>
    <definedName name="wrn.Program._4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hidden="1">{#N/A,#N/A,FALSE,"RestGGPIB"}</definedName>
    <definedName name="wrn.REVSHARE." hidden="1">{#N/A,#N/A,FALSE,"REVSHARE"}</definedName>
    <definedName name="wrn.Riqfin." hidden="1">{"Riqfin97",#N/A,FALSE,"Tran";"Riqfinpro",#N/A,FALSE,"Tran"}</definedName>
    <definedName name="wrn.Riqfin._1" hidden="1">{"Riqfin97",#N/A,FALSE,"Tran";"Riqfinpro",#N/A,FALSE,"Tran"}</definedName>
    <definedName name="wrn.Riqfin._1_1" hidden="1">{"Riqfin97",#N/A,FALSE,"Tran";"Riqfinpro",#N/A,FALSE,"Tran"}</definedName>
    <definedName name="wrn.Riqfin._1_2" hidden="1">{"Riqfin97",#N/A,FALSE,"Tran";"Riqfinpro",#N/A,FALSE,"Tran"}</definedName>
    <definedName name="wrn.Riqfin._1_3" hidden="1">{"Riqfin97",#N/A,FALSE,"Tran";"Riqfinpro",#N/A,FALSE,"Tran"}</definedName>
    <definedName name="wrn.Riqfin._1_4" hidden="1">{"Riqfin97",#N/A,FALSE,"Tran";"Riqfinpro",#N/A,FALSE,"Tran"}</definedName>
    <definedName name="wrn.Riqfin._2" hidden="1">{"Riqfin97",#N/A,FALSE,"Tran";"Riqfinpro",#N/A,FALSE,"Tran"}</definedName>
    <definedName name="wrn.Riqfin._3" hidden="1">{"Riqfin97",#N/A,FALSE,"Tran";"Riqfinpro",#N/A,FALSE,"Tran"}</definedName>
    <definedName name="wrn.Riqfin._4" hidden="1">{"Riqfin97",#N/A,FALSE,"Tran";"Riqfinpro",#N/A,FALSE,"Tran"}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hidden="1">{#N/A,#N/A,FALSE,"SSPIB"}</definedName>
    <definedName name="wrn.Staff._.Report._.Tables.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._.Report._.Tables._1_1" hidden="1">{#N/A,#N/A,FALSE,"SR1";#N/A,#N/A,FALSE,"SR2";#N/A,#N/A,FALSE,"SR3";#N/A,#N/A,FALSE,"SR4"}</definedName>
    <definedName name="wrn.Staff._.Report._.Tables._1_2" hidden="1">{#N/A,#N/A,FALSE,"SR1";#N/A,#N/A,FALSE,"SR2";#N/A,#N/A,FALSE,"SR3";#N/A,#N/A,FALSE,"SR4"}</definedName>
    <definedName name="wrn.Staff._.Report._.Tables._1_3" hidden="1">{#N/A,#N/A,FALSE,"SR1";#N/A,#N/A,FALSE,"SR2";#N/A,#N/A,FALSE,"SR3";#N/A,#N/A,FALSE,"SR4"}</definedName>
    <definedName name="wrn.Staff._.Report._.Tables._1_4" hidden="1">{#N/A,#N/A,FALSE,"SR1";#N/A,#N/A,FALSE,"SR2";#N/A,#N/A,FALSE,"SR3";#N/A,#N/A,FALSE,"SR4"}</definedName>
    <definedName name="wrn.Staff._.Report._.Tables._2" hidden="1">{#N/A,#N/A,FALSE,"SR1";#N/A,#N/A,FALSE,"SR2";#N/A,#N/A,FALSE,"SR3";#N/A,#N/A,FALSE,"SR4"}</definedName>
    <definedName name="wrn.Staff._.Report._.Tables._3" hidden="1">{#N/A,#N/A,FALSE,"SR1";#N/A,#N/A,FALSE,"SR2";#N/A,#N/A,FALSE,"SR3";#N/A,#N/A,FALSE,"SR4"}</definedName>
    <definedName name="wrn.Staff._.Report._.Tables._4" hidden="1">{#N/A,#N/A,FALSE,"SR1";#N/A,#N/A,FALSE,"SR2";#N/A,#N/A,FALSE,"SR3";#N/A,#N/A,FALSE,"SR4"}</definedName>
    <definedName name="wrn.STAFF_REPORT_TABLES.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aa." hidden="1">{"table1a",#N/A,FALSE,"C"}</definedName>
    <definedName name="wrn.table1aaa." hidden="1">{"table1a",#N/A,FALSE,"C"}</definedName>
    <definedName name="wrn.table1b" hidden="1">{"table1a",#N/A,FALSE,"C"}</definedName>
    <definedName name="wrn.table1q." hidden="1">{"table1q",#N/A,FALSE,"C"}</definedName>
    <definedName name="wrn.table1qq" hidden="1">{"table1q",#N/A,FALSE,"C"}</definedName>
    <definedName name="wrn.table1qqq." hidden="1">{"table1q",#N/A,FALSE,"C"}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SANO0PR">'[1]esc con 2.4% '!$A$1170:$D$1213</definedName>
    <definedName name="WSANO0S">'[1]esc con 2.4% '!$L$1100</definedName>
    <definedName name="WSGRID">'[1]esc con 2.4% '!$D$1170:$D$1338</definedName>
    <definedName name="WSPRINT">'[1]esc con 2.4% '!$A$1170:$D$1297</definedName>
    <definedName name="ww" hidden="1">[118]M!#REF!</definedName>
    <definedName name="www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hidden="1">[118]M!#REF!</definedName>
    <definedName name="wwwww" hidden="1">{"Minpmon",#N/A,FALSE,"Monthinput"}</definedName>
    <definedName name="wwwww_1" hidden="1">{"Minpmon",#N/A,FALSE,"Monthinput"}</definedName>
    <definedName name="wwwww_1_1" hidden="1">{"Minpmon",#N/A,FALSE,"Monthinput"}</definedName>
    <definedName name="wwwww_1_2" hidden="1">{"Minpmon",#N/A,FALSE,"Monthinput"}</definedName>
    <definedName name="wwwww_1_3" hidden="1">{"Minpmon",#N/A,FALSE,"Monthinput"}</definedName>
    <definedName name="wwwww_1_4" hidden="1">{"Minpmon",#N/A,FALSE,"Monthinput"}</definedName>
    <definedName name="wwwww_2" hidden="1">{"Minpmon",#N/A,FALSE,"Monthinput"}</definedName>
    <definedName name="wwwww_3" hidden="1">{"Minpmon",#N/A,FALSE,"Monthinput"}</definedName>
    <definedName name="wwwww_4" hidden="1">{"Minpmon",#N/A,FALSE,"Monthinput"}</definedName>
    <definedName name="wwwwwww" hidden="1">{"Riqfin97",#N/A,FALSE,"Tran";"Riqfinpro",#N/A,FALSE,"Tran"}</definedName>
    <definedName name="wwwwwww_1" hidden="1">{"Riqfin97",#N/A,FALSE,"Tran";"Riqfinpro",#N/A,FALSE,"Tran"}</definedName>
    <definedName name="wwwwwww_1_1" hidden="1">{"Riqfin97",#N/A,FALSE,"Tran";"Riqfinpro",#N/A,FALSE,"Tran"}</definedName>
    <definedName name="wwwwwww_1_2" hidden="1">{"Riqfin97",#N/A,FALSE,"Tran";"Riqfinpro",#N/A,FALSE,"Tran"}</definedName>
    <definedName name="wwwwwww_1_3" hidden="1">{"Riqfin97",#N/A,FALSE,"Tran";"Riqfinpro",#N/A,FALSE,"Tran"}</definedName>
    <definedName name="wwwwwww_1_4" hidden="1">{"Riqfin97",#N/A,FALSE,"Tran";"Riqfinpro",#N/A,FALSE,"Tran"}</definedName>
    <definedName name="wwwwwww_2" hidden="1">{"Riqfin97",#N/A,FALSE,"Tran";"Riqfinpro",#N/A,FALSE,"Tran"}</definedName>
    <definedName name="wwwwwww_3" hidden="1">{"Riqfin97",#N/A,FALSE,"Tran";"Riqfinpro",#N/A,FALSE,"Tran"}</definedName>
    <definedName name="wwwwwww_4" hidden="1">{"Riqfin97",#N/A,FALSE,"Tran";"Riqfinpro",#N/A,FALSE,"Tran"}</definedName>
    <definedName name="wwwwwwww" hidden="1">{"Tab1",#N/A,FALSE,"P";"Tab2",#N/A,FALSE,"P"}</definedName>
    <definedName name="wwwwwwww_1" hidden="1">{"Tab1",#N/A,FALSE,"P";"Tab2",#N/A,FALSE,"P"}</definedName>
    <definedName name="wwwwwwww_1_1" hidden="1">{"Tab1",#N/A,FALSE,"P";"Tab2",#N/A,FALSE,"P"}</definedName>
    <definedName name="wwwwwwww_1_2" hidden="1">{"Tab1",#N/A,FALSE,"P";"Tab2",#N/A,FALSE,"P"}</definedName>
    <definedName name="wwwwwwww_1_3" hidden="1">{"Tab1",#N/A,FALSE,"P";"Tab2",#N/A,FALSE,"P"}</definedName>
    <definedName name="wwwwwwww_1_4" hidden="1">{"Tab1",#N/A,FALSE,"P";"Tab2",#N/A,FALSE,"P"}</definedName>
    <definedName name="wwwwwwww_2" hidden="1">{"Tab1",#N/A,FALSE,"P";"Tab2",#N/A,FALSE,"P"}</definedName>
    <definedName name="wwwwwwww_3" hidden="1">{"Tab1",#N/A,FALSE,"P";"Tab2",#N/A,FALSE,"P"}</definedName>
    <definedName name="wwwwwwww_4" hidden="1">{"Tab1",#N/A,FALSE,"P";"Tab2",#N/A,FALSE,"P"}</definedName>
    <definedName name="X">[36]Base!$DS1</definedName>
    <definedName name="xa">'[72]PIB EN CORR'!#REF!</definedName>
    <definedName name="xaa">'[72]PIB EN CORR'!$AV$5:$AV$77</definedName>
    <definedName name="XandRev">'[119]tab 3'!$F$63:$Z$65</definedName>
    <definedName name="XBANANO">#REF!</definedName>
    <definedName name="xbb">'[72]PIB EN CORR'!#REF!</definedName>
    <definedName name="XBS">[60]SREAL!A$41</definedName>
    <definedName name="XCAFE">#REF!</definedName>
    <definedName name="xcnvxvnxn">#REF!</definedName>
    <definedName name="XCTE">[36]Base!$DU1</definedName>
    <definedName name="XCTEP">[36]Base!#REF!</definedName>
    <definedName name="xcvbxcv">#REF!</definedName>
    <definedName name="xdafs" hidden="1">{"Riqfin97",#N/A,FALSE,"Tran";"Riqfinpro",#N/A,FALSE,"Tran"}</definedName>
    <definedName name="xdafs_1" hidden="1">{"Riqfin97",#N/A,FALSE,"Tran";"Riqfinpro",#N/A,FALSE,"Tran"}</definedName>
    <definedName name="xdafs_1_1" hidden="1">{"Riqfin97",#N/A,FALSE,"Tran";"Riqfinpro",#N/A,FALSE,"Tran"}</definedName>
    <definedName name="xdafs_1_2" hidden="1">{"Riqfin97",#N/A,FALSE,"Tran";"Riqfinpro",#N/A,FALSE,"Tran"}</definedName>
    <definedName name="xdafs_1_3" hidden="1">{"Riqfin97",#N/A,FALSE,"Tran";"Riqfinpro",#N/A,FALSE,"Tran"}</definedName>
    <definedName name="xdafs_1_4" hidden="1">{"Riqfin97",#N/A,FALSE,"Tran";"Riqfinpro",#N/A,FALSE,"Tran"}</definedName>
    <definedName name="xdafs_2" hidden="1">{"Riqfin97",#N/A,FALSE,"Tran";"Riqfinpro",#N/A,FALSE,"Tran"}</definedName>
    <definedName name="xdafs_3" hidden="1">{"Riqfin97",#N/A,FALSE,"Tran";"Riqfinpro",#N/A,FALSE,"Tran"}</definedName>
    <definedName name="xdafs_4" hidden="1">{"Riqfin97",#N/A,FALSE,"Tran";"Riqfinpro",#N/A,FALSE,"Tran"}</definedName>
    <definedName name="xdoll">[36]Base!$DT1</definedName>
    <definedName name="xdr" localSheetId="1">#REF!</definedName>
    <definedName name="xdr">#REF!</definedName>
    <definedName name="XGS" localSheetId="1">#REF!</definedName>
    <definedName name="XGS">#REF!</definedName>
    <definedName name="XMENSUALES">#REF!</definedName>
    <definedName name="xr" localSheetId="1">#REF!</definedName>
    <definedName name="xr">#REF!</definedName>
    <definedName name="XRTA">#REF!</definedName>
    <definedName name="xvbx">'[71]4'!$A$1</definedName>
    <definedName name="xvbxvb">'[71]28'!$A$1</definedName>
    <definedName name="xvcbxvbxv">'[71]17'!$A$1</definedName>
    <definedName name="xx" hidden="1">{"Riqfin97",#N/A,FALSE,"Tran";"Riqfinpro",#N/A,FALSE,"Tran"}</definedName>
    <definedName name="xx_1" hidden="1">{"Riqfin97",#N/A,FALSE,"Tran";"Riqfinpro",#N/A,FALSE,"Tran"}</definedName>
    <definedName name="xx_1_1" hidden="1">{"Riqfin97",#N/A,FALSE,"Tran";"Riqfinpro",#N/A,FALSE,"Tran"}</definedName>
    <definedName name="xx_1_2" hidden="1">{"Riqfin97",#N/A,FALSE,"Tran";"Riqfinpro",#N/A,FALSE,"Tran"}</definedName>
    <definedName name="xx_1_3" hidden="1">{"Riqfin97",#N/A,FALSE,"Tran";"Riqfinpro",#N/A,FALSE,"Tran"}</definedName>
    <definedName name="xx_1_4" hidden="1">{"Riqfin97",#N/A,FALSE,"Tran";"Riqfinpro",#N/A,FALSE,"Tran"}</definedName>
    <definedName name="xx_2" hidden="1">{"Riqfin97",#N/A,FALSE,"Tran";"Riqfinpro",#N/A,FALSE,"Tran"}</definedName>
    <definedName name="xx_3" hidden="1">{"Riqfin97",#N/A,FALSE,"Tran";"Riqfinpro",#N/A,FALSE,"Tran"}</definedName>
    <definedName name="xx_4" hidden="1">{"Riqfin97",#N/A,FALSE,"Tran";"Riqfinpro",#N/A,FALSE,"Tran"}</definedName>
    <definedName name="xxWRS_1">#REF!</definedName>
    <definedName name="xxWRS_6">#REF!</definedName>
    <definedName name="xxWRS_7">#REF!</definedName>
    <definedName name="XXX">[2]DETALLADO!#REF!</definedName>
    <definedName name="XXX1">#REF!</definedName>
    <definedName name="xxxx" hidden="1">{"Riqfin97",#N/A,FALSE,"Tran";"Riqfinpro",#N/A,FALSE,"Tran"}</definedName>
    <definedName name="xxxx_1" hidden="1">{"Riqfin97",#N/A,FALSE,"Tran";"Riqfinpro",#N/A,FALSE,"Tran"}</definedName>
    <definedName name="xxxx_1_1" hidden="1">{"Riqfin97",#N/A,FALSE,"Tran";"Riqfinpro",#N/A,FALSE,"Tran"}</definedName>
    <definedName name="xxxx_1_2" hidden="1">{"Riqfin97",#N/A,FALSE,"Tran";"Riqfinpro",#N/A,FALSE,"Tran"}</definedName>
    <definedName name="xxxx_1_3" hidden="1">{"Riqfin97",#N/A,FALSE,"Tran";"Riqfinpro",#N/A,FALSE,"Tran"}</definedName>
    <definedName name="xxxx_1_4" hidden="1">{"Riqfin97",#N/A,FALSE,"Tran";"Riqfinpro",#N/A,FALSE,"Tran"}</definedName>
    <definedName name="xxxx_2" hidden="1">{"Riqfin97",#N/A,FALSE,"Tran";"Riqfinpro",#N/A,FALSE,"Tran"}</definedName>
    <definedName name="xxxx_3" hidden="1">{"Riqfin97",#N/A,FALSE,"Tran";"Riqfinpro",#N/A,FALSE,"Tran"}</definedName>
    <definedName name="xxxx_4" hidden="1">{"Riqfin97",#N/A,FALSE,"Tran";"Riqfinpro",#N/A,FALSE,"Tran"}</definedName>
    <definedName name="xxxxxx">#REF!</definedName>
    <definedName name="xxxxxxxxxxxxxx" hidden="1">{"Riqfin97",#N/A,FALSE,"Tran";"Riqfinpro",#N/A,FALSE,"Tran"}</definedName>
    <definedName name="xxxxxxxxxxxxxx_1" hidden="1">{"Riqfin97",#N/A,FALSE,"Tran";"Riqfinpro",#N/A,FALSE,"Tran"}</definedName>
    <definedName name="xxxxxxxxxxxxxx_1_1" hidden="1">{"Riqfin97",#N/A,FALSE,"Tran";"Riqfinpro",#N/A,FALSE,"Tran"}</definedName>
    <definedName name="xxxxxxxxxxxxxx_1_2" hidden="1">{"Riqfin97",#N/A,FALSE,"Tran";"Riqfinpro",#N/A,FALSE,"Tran"}</definedName>
    <definedName name="xxxxxxxxxxxxxx_1_3" hidden="1">{"Riqfin97",#N/A,FALSE,"Tran";"Riqfinpro",#N/A,FALSE,"Tran"}</definedName>
    <definedName name="xxxxxxxxxxxxxx_1_4" hidden="1">{"Riqfin97",#N/A,FALSE,"Tran";"Riqfinpro",#N/A,FALSE,"Tran"}</definedName>
    <definedName name="xxxxxxxxxxxxxx_2" hidden="1">{"Riqfin97",#N/A,FALSE,"Tran";"Riqfinpro",#N/A,FALSE,"Tran"}</definedName>
    <definedName name="xxxxxxxxxxxxxx_3" hidden="1">{"Riqfin97",#N/A,FALSE,"Tran";"Riqfinpro",#N/A,FALSE,"Tran"}</definedName>
    <definedName name="xxxxxxxxxxxxxx_4" hidden="1">{"Riqfin97",#N/A,FALSE,"Tran";"Riqfinpro",#N/A,FALSE,"Tran"}</definedName>
    <definedName name="Y">[36]Base!$DV1</definedName>
    <definedName name="y_1">[36]Base!$DV1048576</definedName>
    <definedName name="ycirr">#REF!</definedName>
    <definedName name="YCTE">[36]Base!$DX1</definedName>
    <definedName name="Year" localSheetId="1">#REF!</definedName>
    <definedName name="Year">#REF!</definedName>
    <definedName name="Years">#REF!</definedName>
    <definedName name="yenr">#REF!</definedName>
    <definedName name="yh" hidden="1">{"Riqfin97",#N/A,FALSE,"Tran";"Riqfinpro",#N/A,FALSE,"Tran"}</definedName>
    <definedName name="YieldCurve">[120]Inp_Macro!$A$68</definedName>
    <definedName name="yiop" hidden="1">{"Riqfin97",#N/A,FALSE,"Tran";"Riqfinpro",#N/A,FALSE,"Tran"}</definedName>
    <definedName name="YRB">[25]Imp:Trade!$B$9:$B$464</definedName>
    <definedName name="YRHIDE">[25]Imp:Trade!$C$9:$G$464</definedName>
    <definedName name="YRPOST">[25]Imp:Trade!$M$9:$IH$9</definedName>
    <definedName name="YRPRE">[25]Imp:Trade!$B$9:$F$464</definedName>
    <definedName name="YRTITLES">[25]Imp:Trade!$A$1</definedName>
    <definedName name="YRX">[25]Imp:Trade!$S$9:$IG$464</definedName>
    <definedName name="yu" hidden="1">{"Tab1",#N/A,FALSE,"P";"Tab2",#N/A,FALSE,"P"}</definedName>
    <definedName name="yu_1" hidden="1">{"Tab1",#N/A,FALSE,"P";"Tab2",#N/A,FALSE,"P"}</definedName>
    <definedName name="yu_1_1" hidden="1">{"Tab1",#N/A,FALSE,"P";"Tab2",#N/A,FALSE,"P"}</definedName>
    <definedName name="yu_1_2" hidden="1">{"Tab1",#N/A,FALSE,"P";"Tab2",#N/A,FALSE,"P"}</definedName>
    <definedName name="yu_1_3" hidden="1">{"Tab1",#N/A,FALSE,"P";"Tab2",#N/A,FALSE,"P"}</definedName>
    <definedName name="yu_1_4" hidden="1">{"Tab1",#N/A,FALSE,"P";"Tab2",#N/A,FALSE,"P"}</definedName>
    <definedName name="yu_2" hidden="1">{"Tab1",#N/A,FALSE,"P";"Tab2",#N/A,FALSE,"P"}</definedName>
    <definedName name="yu_3" hidden="1">{"Tab1",#N/A,FALSE,"P";"Tab2",#N/A,FALSE,"P"}</definedName>
    <definedName name="yu_4" hidden="1">{"Tab1",#N/A,FALSE,"P";"Tab2",#N/A,FALSE,"P"}</definedName>
    <definedName name="yy" hidden="1">{"Tab1",#N/A,FALSE,"P";"Tab2",#N/A,FALSE,"P"}</definedName>
    <definedName name="yy_1" hidden="1">{"Tab1",#N/A,FALSE,"P";"Tab2",#N/A,FALSE,"P"}</definedName>
    <definedName name="yy_1_1" hidden="1">{"Tab1",#N/A,FALSE,"P";"Tab2",#N/A,FALSE,"P"}</definedName>
    <definedName name="yy_1_2" hidden="1">{"Tab1",#N/A,FALSE,"P";"Tab2",#N/A,FALSE,"P"}</definedName>
    <definedName name="yy_1_3" hidden="1">{"Tab1",#N/A,FALSE,"P";"Tab2",#N/A,FALSE,"P"}</definedName>
    <definedName name="yy_1_4" hidden="1">{"Tab1",#N/A,FALSE,"P";"Tab2",#N/A,FALSE,"P"}</definedName>
    <definedName name="yy_2" hidden="1">{"Tab1",#N/A,FALSE,"P";"Tab2",#N/A,FALSE,"P"}</definedName>
    <definedName name="yy_3" hidden="1">{"Tab1",#N/A,FALSE,"P";"Tab2",#N/A,FALSE,"P"}</definedName>
    <definedName name="yy_4" hidden="1">{"Tab1",#N/A,FALSE,"P";"Tab2",#N/A,FALSE,"P"}</definedName>
    <definedName name="yyuu" hidden="1">{"Riqfin97",#N/A,FALSE,"Tran";"Riqfinpro",#N/A,FALSE,"Tran"}</definedName>
    <definedName name="yyy" hidden="1">{"Tab1",#N/A,FALSE,"P";"Tab2",#N/A,FALSE,"P"}</definedName>
    <definedName name="yyy_1" hidden="1">{"Tab1",#N/A,FALSE,"P";"Tab2",#N/A,FALSE,"P"}</definedName>
    <definedName name="yyy_1_1" hidden="1">{"Tab1",#N/A,FALSE,"P";"Tab2",#N/A,FALSE,"P"}</definedName>
    <definedName name="yyy_1_2" hidden="1">{"Tab1",#N/A,FALSE,"P";"Tab2",#N/A,FALSE,"P"}</definedName>
    <definedName name="yyy_1_3" hidden="1">{"Tab1",#N/A,FALSE,"P";"Tab2",#N/A,FALSE,"P"}</definedName>
    <definedName name="yyy_1_4" hidden="1">{"Tab1",#N/A,FALSE,"P";"Tab2",#N/A,FALSE,"P"}</definedName>
    <definedName name="yyy_2" hidden="1">{"Tab1",#N/A,FALSE,"P";"Tab2",#N/A,FALSE,"P"}</definedName>
    <definedName name="yyy_3" hidden="1">{"Tab1",#N/A,FALSE,"P";"Tab2",#N/A,FALSE,"P"}</definedName>
    <definedName name="yyy_4" hidden="1">{"Tab1",#N/A,FALSE,"P";"Tab2",#N/A,FALSE,"P"}</definedName>
    <definedName name="yyyy" hidden="1">{"Tab1",#N/A,FALSE,"P";"Tab2",#N/A,FALSE,"P"}</definedName>
    <definedName name="yyyy_1" hidden="1">{"Tab1",#N/A,FALSE,"P";"Tab2",#N/A,FALSE,"P"}</definedName>
    <definedName name="yyyy_1_1" hidden="1">{"Tab1",#N/A,FALSE,"P";"Tab2",#N/A,FALSE,"P"}</definedName>
    <definedName name="yyyy_1_2" hidden="1">{"Tab1",#N/A,FALSE,"P";"Tab2",#N/A,FALSE,"P"}</definedName>
    <definedName name="yyyy_1_3" hidden="1">{"Tab1",#N/A,FALSE,"P";"Tab2",#N/A,FALSE,"P"}</definedName>
    <definedName name="yyyy_1_4" hidden="1">{"Tab1",#N/A,FALSE,"P";"Tab2",#N/A,FALSE,"P"}</definedName>
    <definedName name="yyyy_2" hidden="1">{"Tab1",#N/A,FALSE,"P";"Tab2",#N/A,FALSE,"P"}</definedName>
    <definedName name="yyyy_3" hidden="1">{"Tab1",#N/A,FALSE,"P";"Tab2",#N/A,FALSE,"P"}</definedName>
    <definedName name="yyyy_4" hidden="1">{"Tab1",#N/A,FALSE,"P";"Tab2",#N/A,FALSE,"P"}</definedName>
    <definedName name="yyyyyy" hidden="1">{"Minpmon",#N/A,FALSE,"Monthinput"}</definedName>
    <definedName name="yyyyyy_1" hidden="1">{"Minpmon",#N/A,FALSE,"Monthinput"}</definedName>
    <definedName name="yyyyyy_1_1" hidden="1">{"Minpmon",#N/A,FALSE,"Monthinput"}</definedName>
    <definedName name="yyyyyy_1_2" hidden="1">{"Minpmon",#N/A,FALSE,"Monthinput"}</definedName>
    <definedName name="yyyyyy_1_3" hidden="1">{"Minpmon",#N/A,FALSE,"Monthinput"}</definedName>
    <definedName name="yyyyyy_1_4" hidden="1">{"Minpmon",#N/A,FALSE,"Monthinput"}</definedName>
    <definedName name="yyyyyy_2" hidden="1">{"Minpmon",#N/A,FALSE,"Monthinput"}</definedName>
    <definedName name="yyyyyy_3" hidden="1">{"Minpmon",#N/A,FALSE,"Monthinput"}</definedName>
    <definedName name="yyyyyy_4" hidden="1">{"Minpmon",#N/A,FALSE,"Monthinput"}</definedName>
    <definedName name="Z">[25]Imp!#REF!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95224721_0485_11D4_BFD1_00508B5F4DA4_.wvu.Cols" hidden="1">#REF!</definedName>
    <definedName name="zc" hidden="1">{"Riqfin97",#N/A,FALSE,"Tran";"Riqfinpro",#N/A,FALSE,"Tran"}</definedName>
    <definedName name="zc_1" hidden="1">{"Riqfin97",#N/A,FALSE,"Tran";"Riqfinpro",#N/A,FALSE,"Tran"}</definedName>
    <definedName name="zc_1_1" hidden="1">{"Riqfin97",#N/A,FALSE,"Tran";"Riqfinpro",#N/A,FALSE,"Tran"}</definedName>
    <definedName name="zc_1_2" hidden="1">{"Riqfin97",#N/A,FALSE,"Tran";"Riqfinpro",#N/A,FALSE,"Tran"}</definedName>
    <definedName name="zc_1_3" hidden="1">{"Riqfin97",#N/A,FALSE,"Tran";"Riqfinpro",#N/A,FALSE,"Tran"}</definedName>
    <definedName name="zc_1_4" hidden="1">{"Riqfin97",#N/A,FALSE,"Tran";"Riqfinpro",#N/A,FALSE,"Tran"}</definedName>
    <definedName name="zc_2" hidden="1">{"Riqfin97",#N/A,FALSE,"Tran";"Riqfinpro",#N/A,FALSE,"Tran"}</definedName>
    <definedName name="zc_3" hidden="1">{"Riqfin97",#N/A,FALSE,"Tran";"Riqfinpro",#N/A,FALSE,"Tran"}</definedName>
    <definedName name="zc_4" hidden="1">{"Riqfin97",#N/A,FALSE,"Tran";"Riqfinpro",#N/A,FALSE,"Tran"}</definedName>
    <definedName name="Zinput1.A">#REF!</definedName>
    <definedName name="Zinput1.B">#REF!</definedName>
    <definedName name="Zinput2.A">#REF!</definedName>
    <definedName name="Zinput2.B">#REF!</definedName>
    <definedName name="zio" hidden="1">{"Tab1",#N/A,FALSE,"P";"Tab2",#N/A,FALSE,"P"}</definedName>
    <definedName name="zio_1" hidden="1">{"Tab1",#N/A,FALSE,"P";"Tab2",#N/A,FALSE,"P"}</definedName>
    <definedName name="zio_1_1" hidden="1">{"Tab1",#N/A,FALSE,"P";"Tab2",#N/A,FALSE,"P"}</definedName>
    <definedName name="zio_1_2" hidden="1">{"Tab1",#N/A,FALSE,"P";"Tab2",#N/A,FALSE,"P"}</definedName>
    <definedName name="zio_1_3" hidden="1">{"Tab1",#N/A,FALSE,"P";"Tab2",#N/A,FALSE,"P"}</definedName>
    <definedName name="zio_1_4" hidden="1">{"Tab1",#N/A,FALSE,"P";"Tab2",#N/A,FALSE,"P"}</definedName>
    <definedName name="zio_2" hidden="1">{"Tab1",#N/A,FALSE,"P";"Tab2",#N/A,FALSE,"P"}</definedName>
    <definedName name="zio_3" hidden="1">{"Tab1",#N/A,FALSE,"P";"Tab2",#N/A,FALSE,"P"}</definedName>
    <definedName name="zio_4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hidden="1">{"Minpmon",#N/A,FALSE,"Monthinput"}</definedName>
    <definedName name="zsdvsdg_1" hidden="1">{"Minpmon",#N/A,FALSE,"Monthinput"}</definedName>
    <definedName name="zsdvsdg_1_1" hidden="1">{"Minpmon",#N/A,FALSE,"Monthinput"}</definedName>
    <definedName name="zsdvsdg_1_2" hidden="1">{"Minpmon",#N/A,FALSE,"Monthinput"}</definedName>
    <definedName name="zsdvsdg_1_3" hidden="1">{"Minpmon",#N/A,FALSE,"Monthinput"}</definedName>
    <definedName name="zsdvsdg_1_4" hidden="1">{"Minpmon",#N/A,FALSE,"Monthinput"}</definedName>
    <definedName name="zsdvsdg_2" hidden="1">{"Minpmon",#N/A,FALSE,"Monthinput"}</definedName>
    <definedName name="zsdvsdg_3" hidden="1">{"Minpmon",#N/A,FALSE,"Monthinput"}</definedName>
    <definedName name="zsdvsdg_4" hidden="1">{"Minpmon",#N/A,FALSE,"Monthinput"}</definedName>
    <definedName name="zv" hidden="1">{"Tab1",#N/A,FALSE,"P";"Tab2",#N/A,FALSE,"P"}</definedName>
    <definedName name="zv_1" hidden="1">{"Tab1",#N/A,FALSE,"P";"Tab2",#N/A,FALSE,"P"}</definedName>
    <definedName name="zv_1_1" hidden="1">{"Tab1",#N/A,FALSE,"P";"Tab2",#N/A,FALSE,"P"}</definedName>
    <definedName name="zv_1_2" hidden="1">{"Tab1",#N/A,FALSE,"P";"Tab2",#N/A,FALSE,"P"}</definedName>
    <definedName name="zv_1_3" hidden="1">{"Tab1",#N/A,FALSE,"P";"Tab2",#N/A,FALSE,"P"}</definedName>
    <definedName name="zv_1_4" hidden="1">{"Tab1",#N/A,FALSE,"P";"Tab2",#N/A,FALSE,"P"}</definedName>
    <definedName name="zv_2" hidden="1">{"Tab1",#N/A,FALSE,"P";"Tab2",#N/A,FALSE,"P"}</definedName>
    <definedName name="zv_3" hidden="1">{"Tab1",#N/A,FALSE,"P";"Tab2",#N/A,FALSE,"P"}</definedName>
    <definedName name="zv_4" hidden="1">{"Tab1",#N/A,FALSE,"P";"Tab2",#N/A,FALSE,"P"}</definedName>
    <definedName name="zx" hidden="1">{"Tab1",#N/A,FALSE,"P";"Tab2",#N/A,FALSE,"P"}</definedName>
    <definedName name="zx_1" hidden="1">{"Tab1",#N/A,FALSE,"P";"Tab2",#N/A,FALSE,"P"}</definedName>
    <definedName name="zx_1_1" hidden="1">{"Tab1",#N/A,FALSE,"P";"Tab2",#N/A,FALSE,"P"}</definedName>
    <definedName name="zx_1_2" hidden="1">{"Tab1",#N/A,FALSE,"P";"Tab2",#N/A,FALSE,"P"}</definedName>
    <definedName name="zx_1_3" hidden="1">{"Tab1",#N/A,FALSE,"P";"Tab2",#N/A,FALSE,"P"}</definedName>
    <definedName name="zx_1_4" hidden="1">{"Tab1",#N/A,FALSE,"P";"Tab2",#N/A,FALSE,"P"}</definedName>
    <definedName name="zx_2" hidden="1">{"Tab1",#N/A,FALSE,"P";"Tab2",#N/A,FALSE,"P"}</definedName>
    <definedName name="zx_3" hidden="1">{"Tab1",#N/A,FALSE,"P";"Tab2",#N/A,FALSE,"P"}</definedName>
    <definedName name="zx_4" hidden="1">{"Tab1",#N/A,FALSE,"P";"Tab2",#N/A,FALSE,"P"}</definedName>
    <definedName name="zz" hidden="1">{"Tab1",#N/A,FALSE,"P";"Tab2",#N/A,FALSE,"P"}</definedName>
    <definedName name="zz_1" hidden="1">{"Tab1",#N/A,FALSE,"P";"Tab2",#N/A,FALSE,"P"}</definedName>
    <definedName name="zz_1_1" hidden="1">{"Tab1",#N/A,FALSE,"P";"Tab2",#N/A,FALSE,"P"}</definedName>
    <definedName name="zz_1_2" hidden="1">{"Tab1",#N/A,FALSE,"P";"Tab2",#N/A,FALSE,"P"}</definedName>
    <definedName name="zz_1_3" hidden="1">{"Tab1",#N/A,FALSE,"P";"Tab2",#N/A,FALSE,"P"}</definedName>
    <definedName name="zz_1_4" hidden="1">{"Tab1",#N/A,FALSE,"P";"Tab2",#N/A,FALSE,"P"}</definedName>
    <definedName name="zz_2" hidden="1">{"Tab1",#N/A,FALSE,"P";"Tab2",#N/A,FALSE,"P"}</definedName>
    <definedName name="zz_3" hidden="1">{"Tab1",#N/A,FALSE,"P";"Tab2",#N/A,FALSE,"P"}</definedName>
    <definedName name="zz_4" hidden="1">{"Tab1",#N/A,FALSE,"P";"Tab2",#N/A,FALSE,"P"}</definedName>
    <definedName name="zzz" hidden="1">{"Minpmon",#N/A,FALSE,"Monthinput"}</definedName>
    <definedName name="zzzz" hidden="1">{"Tab1",#N/A,FALSE,"P";"Tab2",#N/A,FALSE,"P"}</definedName>
    <definedName name="zzzz_1" hidden="1">{"Tab1",#N/A,FALSE,"P";"Tab2",#N/A,FALSE,"P"}</definedName>
    <definedName name="zzzz_1_1" hidden="1">{"Tab1",#N/A,FALSE,"P";"Tab2",#N/A,FALSE,"P"}</definedName>
    <definedName name="zzzz_1_2" hidden="1">{"Tab1",#N/A,FALSE,"P";"Tab2",#N/A,FALSE,"P"}</definedName>
    <definedName name="zzzz_1_3" hidden="1">{"Tab1",#N/A,FALSE,"P";"Tab2",#N/A,FALSE,"P"}</definedName>
    <definedName name="zzzz_1_4" hidden="1">{"Tab1",#N/A,FALSE,"P";"Tab2",#N/A,FALSE,"P"}</definedName>
    <definedName name="zzzz_2" hidden="1">{"Tab1",#N/A,FALSE,"P";"Tab2",#N/A,FALSE,"P"}</definedName>
    <definedName name="zzzz_3" hidden="1">{"Tab1",#N/A,FALSE,"P";"Tab2",#N/A,FALSE,"P"}</definedName>
    <definedName name="zzzz_4" hidden="1">{"Tab1",#N/A,FALSE,"P";"Tab2",#N/A,FALSE,"P"}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9" i="29" l="1"/>
  <c r="S29" i="29"/>
  <c r="T29" i="29"/>
  <c r="C29" i="29" l="1"/>
  <c r="D29" i="29"/>
  <c r="E29" i="29"/>
  <c r="J29" i="29" l="1"/>
  <c r="K29" i="29"/>
  <c r="L29" i="29"/>
  <c r="M29" i="29"/>
  <c r="I29" i="29"/>
  <c r="H29" i="29"/>
  <c r="U10" i="29"/>
  <c r="U11" i="29"/>
  <c r="U12" i="29"/>
  <c r="U13" i="29"/>
  <c r="U14" i="29"/>
  <c r="U15" i="29"/>
  <c r="U16" i="29"/>
  <c r="U17" i="29"/>
  <c r="U18" i="29"/>
  <c r="U19" i="29"/>
  <c r="U20" i="29"/>
  <c r="U21" i="29"/>
  <c r="U22" i="29"/>
  <c r="U23" i="29"/>
  <c r="U24" i="29"/>
  <c r="U25" i="29"/>
  <c r="U26" i="29"/>
  <c r="U27" i="29"/>
  <c r="U28" i="29"/>
  <c r="U9" i="29"/>
  <c r="U17" i="28"/>
  <c r="N17" i="28"/>
  <c r="P18" i="28"/>
  <c r="Q18" i="28"/>
  <c r="R18" i="28"/>
  <c r="S18" i="28"/>
  <c r="T18" i="28"/>
  <c r="O18" i="28"/>
  <c r="I18" i="28"/>
  <c r="J18" i="28"/>
  <c r="K18" i="28"/>
  <c r="L18" i="28"/>
  <c r="M18" i="28"/>
  <c r="H18" i="28"/>
  <c r="C18" i="28"/>
  <c r="D18" i="28"/>
  <c r="E18" i="28"/>
  <c r="F18" i="28"/>
  <c r="G18" i="28"/>
  <c r="B18" i="28"/>
  <c r="U29" i="29" l="1"/>
  <c r="U10" i="28"/>
  <c r="U11" i="28"/>
  <c r="U12" i="28"/>
  <c r="U13" i="28"/>
  <c r="U14" i="28"/>
  <c r="U15" i="28"/>
  <c r="U16" i="28"/>
  <c r="U9" i="28"/>
  <c r="U73" i="27"/>
  <c r="U75" i="27"/>
  <c r="U76" i="27"/>
  <c r="N52" i="27"/>
  <c r="N37" i="27"/>
  <c r="N38" i="27"/>
  <c r="N39" i="27"/>
  <c r="N40" i="27"/>
  <c r="N41" i="27"/>
  <c r="N36" i="27"/>
  <c r="N45" i="27"/>
  <c r="U45" i="27"/>
  <c r="N23" i="27"/>
  <c r="U23" i="27"/>
  <c r="N24" i="27"/>
  <c r="U24" i="27"/>
  <c r="N25" i="27"/>
  <c r="U25" i="27"/>
  <c r="N26" i="27"/>
  <c r="U26" i="27"/>
  <c r="N27" i="27"/>
  <c r="U27" i="27"/>
  <c r="N28" i="27"/>
  <c r="U28" i="27"/>
  <c r="N29" i="27"/>
  <c r="U29" i="27"/>
  <c r="N30" i="27"/>
  <c r="U30" i="27"/>
  <c r="N31" i="27"/>
  <c r="U31" i="27"/>
  <c r="N32" i="27"/>
  <c r="U32" i="27"/>
  <c r="J17" i="27"/>
  <c r="K17" i="27"/>
  <c r="L17" i="27"/>
  <c r="M17" i="27"/>
  <c r="I17" i="27"/>
  <c r="H17" i="27"/>
  <c r="U18" i="28" l="1"/>
  <c r="D17" i="27" l="1"/>
  <c r="E17" i="27"/>
  <c r="F17" i="27"/>
  <c r="G17" i="27"/>
  <c r="C17" i="27"/>
  <c r="B71" i="27"/>
  <c r="P79" i="27"/>
  <c r="Q79" i="27"/>
  <c r="R79" i="27"/>
  <c r="S79" i="27"/>
  <c r="T79" i="27"/>
  <c r="P77" i="27"/>
  <c r="Q77" i="27"/>
  <c r="R77" i="27"/>
  <c r="S77" i="27"/>
  <c r="T77" i="27"/>
  <c r="P74" i="27"/>
  <c r="Q74" i="27"/>
  <c r="R74" i="27"/>
  <c r="S74" i="27"/>
  <c r="T74" i="27"/>
  <c r="P71" i="27"/>
  <c r="Q71" i="27"/>
  <c r="R71" i="27"/>
  <c r="S71" i="27"/>
  <c r="T71" i="27"/>
  <c r="O74" i="27"/>
  <c r="O71" i="27"/>
  <c r="P64" i="27"/>
  <c r="Q64" i="27"/>
  <c r="R64" i="27"/>
  <c r="S64" i="27"/>
  <c r="T64" i="27"/>
  <c r="P62" i="27"/>
  <c r="Q62" i="27"/>
  <c r="R62" i="27"/>
  <c r="S62" i="27"/>
  <c r="T62" i="27"/>
  <c r="P50" i="27"/>
  <c r="Q50" i="27"/>
  <c r="R50" i="27"/>
  <c r="S50" i="27"/>
  <c r="T50" i="27"/>
  <c r="P43" i="27"/>
  <c r="Q43" i="27"/>
  <c r="R43" i="27"/>
  <c r="S43" i="27"/>
  <c r="T43" i="27"/>
  <c r="S35" i="27"/>
  <c r="T35" i="27"/>
  <c r="P35" i="27"/>
  <c r="Q35" i="27"/>
  <c r="R35" i="27"/>
  <c r="P33" i="27"/>
  <c r="Q33" i="27"/>
  <c r="R33" i="27"/>
  <c r="S33" i="27"/>
  <c r="T33" i="27"/>
  <c r="P22" i="27"/>
  <c r="Q22" i="27"/>
  <c r="R22" i="27"/>
  <c r="S22" i="27"/>
  <c r="T22" i="27"/>
  <c r="O33" i="27"/>
  <c r="O35" i="27"/>
  <c r="O43" i="27"/>
  <c r="O50" i="27"/>
  <c r="O62" i="27"/>
  <c r="O64" i="27"/>
  <c r="P17" i="27"/>
  <c r="Q17" i="27"/>
  <c r="R17" i="27"/>
  <c r="S17" i="27"/>
  <c r="T17" i="27"/>
  <c r="U17" i="27"/>
  <c r="P10" i="27"/>
  <c r="Q10" i="27"/>
  <c r="R10" i="27"/>
  <c r="S10" i="27"/>
  <c r="T10" i="27"/>
  <c r="P70" i="27" l="1"/>
  <c r="Q70" i="27"/>
  <c r="T9" i="27"/>
  <c r="P9" i="27"/>
  <c r="T70" i="27"/>
  <c r="T42" i="27"/>
  <c r="R42" i="27"/>
  <c r="P42" i="27"/>
  <c r="Q42" i="27"/>
  <c r="O42" i="27"/>
  <c r="S70" i="27"/>
  <c r="R70" i="27"/>
  <c r="S42" i="27"/>
  <c r="Q9" i="27"/>
  <c r="R9" i="27"/>
  <c r="R86" i="27" s="1"/>
  <c r="S9" i="27"/>
  <c r="S86" i="27" s="1"/>
  <c r="T86" i="27" l="1"/>
  <c r="B12" i="4" l="1"/>
  <c r="AF12" i="4" l="1"/>
  <c r="B33" i="4"/>
  <c r="U17" i="31"/>
  <c r="U16" i="31"/>
  <c r="U15" i="31"/>
  <c r="U12" i="31"/>
  <c r="U13" i="31"/>
  <c r="T18" i="31"/>
  <c r="S18" i="31"/>
  <c r="R18" i="31"/>
  <c r="Q18" i="31"/>
  <c r="P18" i="31"/>
  <c r="O18" i="31"/>
  <c r="T14" i="31"/>
  <c r="S14" i="31"/>
  <c r="R14" i="31"/>
  <c r="Q14" i="31"/>
  <c r="P14" i="31"/>
  <c r="O14" i="31"/>
  <c r="R10" i="31"/>
  <c r="S10" i="31"/>
  <c r="T10" i="31"/>
  <c r="M18" i="31"/>
  <c r="L18" i="31"/>
  <c r="K18" i="31"/>
  <c r="J18" i="31"/>
  <c r="I18" i="31"/>
  <c r="H18" i="31"/>
  <c r="M14" i="31"/>
  <c r="L14" i="31"/>
  <c r="K14" i="31"/>
  <c r="J14" i="31"/>
  <c r="I14" i="31"/>
  <c r="H14" i="31"/>
  <c r="G18" i="31"/>
  <c r="F18" i="31"/>
  <c r="E18" i="31"/>
  <c r="D18" i="31"/>
  <c r="C18" i="31"/>
  <c r="B18" i="31"/>
  <c r="C14" i="31"/>
  <c r="D14" i="31"/>
  <c r="E14" i="31"/>
  <c r="F14" i="31"/>
  <c r="G14" i="31"/>
  <c r="B14" i="31"/>
  <c r="U11" i="31"/>
  <c r="N21" i="31"/>
  <c r="N20" i="31"/>
  <c r="N19" i="31"/>
  <c r="N17" i="31"/>
  <c r="N16" i="31"/>
  <c r="N15" i="31"/>
  <c r="N13" i="31"/>
  <c r="N12" i="31"/>
  <c r="N11" i="31"/>
  <c r="N18" i="31" l="1"/>
  <c r="T22" i="31"/>
  <c r="S22" i="31"/>
  <c r="R22" i="31"/>
  <c r="N14" i="31"/>
  <c r="N10" i="29" l="1"/>
  <c r="N11" i="29"/>
  <c r="N12" i="29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26" i="29"/>
  <c r="N27" i="29"/>
  <c r="N28" i="29"/>
  <c r="N9" i="29"/>
  <c r="N29" i="29" l="1"/>
  <c r="N10" i="28"/>
  <c r="N11" i="28"/>
  <c r="N12" i="28"/>
  <c r="N13" i="28"/>
  <c r="N14" i="28"/>
  <c r="N15" i="28"/>
  <c r="N16" i="28"/>
  <c r="N9" i="28"/>
  <c r="N18" i="28" l="1"/>
  <c r="U85" i="27"/>
  <c r="U84" i="27"/>
  <c r="U83" i="27"/>
  <c r="U81" i="27"/>
  <c r="U80" i="27"/>
  <c r="U78" i="27"/>
  <c r="U72" i="27"/>
  <c r="E79" i="27"/>
  <c r="F79" i="27"/>
  <c r="G79" i="27"/>
  <c r="H79" i="27"/>
  <c r="I79" i="27"/>
  <c r="J79" i="27"/>
  <c r="K79" i="27"/>
  <c r="L79" i="27"/>
  <c r="M79" i="27"/>
  <c r="O79" i="27"/>
  <c r="U79" i="27" s="1"/>
  <c r="E77" i="27"/>
  <c r="F77" i="27"/>
  <c r="G77" i="27"/>
  <c r="H77" i="27"/>
  <c r="I77" i="27"/>
  <c r="J77" i="27"/>
  <c r="K77" i="27"/>
  <c r="L77" i="27"/>
  <c r="M77" i="27"/>
  <c r="O77" i="27"/>
  <c r="E74" i="27"/>
  <c r="F74" i="27"/>
  <c r="G74" i="27"/>
  <c r="H74" i="27"/>
  <c r="J74" i="27"/>
  <c r="K74" i="27"/>
  <c r="L74" i="27"/>
  <c r="M74" i="27"/>
  <c r="U74" i="27"/>
  <c r="E71" i="27"/>
  <c r="F71" i="27"/>
  <c r="G71" i="27"/>
  <c r="H71" i="27"/>
  <c r="I71" i="27"/>
  <c r="J71" i="27"/>
  <c r="K71" i="27"/>
  <c r="L71" i="27"/>
  <c r="M71" i="27"/>
  <c r="U71" i="27"/>
  <c r="U63" i="27"/>
  <c r="U69" i="27"/>
  <c r="U68" i="27"/>
  <c r="U67" i="27"/>
  <c r="U66" i="27"/>
  <c r="U65" i="27"/>
  <c r="U61" i="27"/>
  <c r="U60" i="27"/>
  <c r="U59" i="27"/>
  <c r="U58" i="27"/>
  <c r="U57" i="27"/>
  <c r="U56" i="27"/>
  <c r="U55" i="27"/>
  <c r="U54" i="27"/>
  <c r="U53" i="27"/>
  <c r="U51" i="27"/>
  <c r="U49" i="27"/>
  <c r="U48" i="27"/>
  <c r="U47" i="27"/>
  <c r="U46" i="27"/>
  <c r="U44" i="27"/>
  <c r="U37" i="27"/>
  <c r="U38" i="27"/>
  <c r="U39" i="27"/>
  <c r="U40" i="27"/>
  <c r="U41" i="27"/>
  <c r="U36" i="27"/>
  <c r="U34" i="27"/>
  <c r="U33" i="27" s="1"/>
  <c r="U12" i="27"/>
  <c r="U13" i="27"/>
  <c r="U14" i="27"/>
  <c r="U15" i="27"/>
  <c r="U16" i="27"/>
  <c r="U11" i="27"/>
  <c r="O22" i="27"/>
  <c r="O17" i="27"/>
  <c r="O10" i="27"/>
  <c r="N85" i="27"/>
  <c r="N84" i="27"/>
  <c r="N83" i="27"/>
  <c r="N82" i="27"/>
  <c r="N81" i="27"/>
  <c r="N80" i="27"/>
  <c r="N78" i="27"/>
  <c r="N77" i="27" s="1"/>
  <c r="N76" i="27"/>
  <c r="N75" i="27"/>
  <c r="N73" i="27"/>
  <c r="N72" i="27"/>
  <c r="C74" i="27"/>
  <c r="D74" i="27"/>
  <c r="B74" i="27"/>
  <c r="N69" i="27"/>
  <c r="N68" i="27"/>
  <c r="N67" i="27"/>
  <c r="N66" i="27"/>
  <c r="N65" i="27"/>
  <c r="N63" i="27"/>
  <c r="N61" i="27"/>
  <c r="N60" i="27"/>
  <c r="N59" i="27"/>
  <c r="N58" i="27"/>
  <c r="N57" i="27"/>
  <c r="N56" i="27"/>
  <c r="N55" i="27"/>
  <c r="N54" i="27"/>
  <c r="N53" i="27"/>
  <c r="N51" i="27"/>
  <c r="N49" i="27"/>
  <c r="N48" i="27"/>
  <c r="N47" i="27"/>
  <c r="N46" i="27"/>
  <c r="N44" i="27"/>
  <c r="N34" i="27"/>
  <c r="N19" i="27"/>
  <c r="N20" i="27"/>
  <c r="N21" i="27"/>
  <c r="N18" i="27"/>
  <c r="N12" i="27"/>
  <c r="N13" i="27"/>
  <c r="N14" i="27"/>
  <c r="N15" i="27"/>
  <c r="N16" i="27"/>
  <c r="N11" i="27"/>
  <c r="E33" i="27"/>
  <c r="F33" i="27"/>
  <c r="G33" i="27"/>
  <c r="H33" i="27"/>
  <c r="I33" i="27"/>
  <c r="J33" i="27"/>
  <c r="K33" i="27"/>
  <c r="L33" i="27"/>
  <c r="M33" i="27"/>
  <c r="F10" i="27"/>
  <c r="G10" i="27"/>
  <c r="H10" i="27"/>
  <c r="I10" i="27"/>
  <c r="J10" i="27"/>
  <c r="K10" i="27"/>
  <c r="L10" i="27"/>
  <c r="M10" i="27"/>
  <c r="E10" i="27"/>
  <c r="C10" i="27"/>
  <c r="D10" i="27"/>
  <c r="B17" i="27"/>
  <c r="B10" i="27" s="1"/>
  <c r="F64" i="27"/>
  <c r="G64" i="27"/>
  <c r="H64" i="27"/>
  <c r="I64" i="27"/>
  <c r="J64" i="27"/>
  <c r="K64" i="27"/>
  <c r="L64" i="27"/>
  <c r="M64" i="27"/>
  <c r="F62" i="27"/>
  <c r="G62" i="27"/>
  <c r="H62" i="27"/>
  <c r="I62" i="27"/>
  <c r="J62" i="27"/>
  <c r="K62" i="27"/>
  <c r="L62" i="27"/>
  <c r="M62" i="27"/>
  <c r="F50" i="27"/>
  <c r="G50" i="27"/>
  <c r="H50" i="27"/>
  <c r="I50" i="27"/>
  <c r="J50" i="27"/>
  <c r="K50" i="27"/>
  <c r="L50" i="27"/>
  <c r="M50" i="27"/>
  <c r="F43" i="27"/>
  <c r="G43" i="27"/>
  <c r="H43" i="27"/>
  <c r="I43" i="27"/>
  <c r="J43" i="27"/>
  <c r="K43" i="27"/>
  <c r="L43" i="27"/>
  <c r="M43" i="27"/>
  <c r="F35" i="27"/>
  <c r="G35" i="27"/>
  <c r="H35" i="27"/>
  <c r="I35" i="27"/>
  <c r="J35" i="27"/>
  <c r="K35" i="27"/>
  <c r="L35" i="27"/>
  <c r="M35" i="27"/>
  <c r="F22" i="27"/>
  <c r="G22" i="27"/>
  <c r="H22" i="27"/>
  <c r="I22" i="27"/>
  <c r="J22" i="27"/>
  <c r="K22" i="27"/>
  <c r="L22" i="27"/>
  <c r="M22" i="27"/>
  <c r="E64" i="27"/>
  <c r="E62" i="27"/>
  <c r="E50" i="27"/>
  <c r="E43" i="27"/>
  <c r="E35" i="27"/>
  <c r="E22" i="27"/>
  <c r="D22" i="27"/>
  <c r="C79" i="27"/>
  <c r="D79" i="27"/>
  <c r="B79" i="27"/>
  <c r="C77" i="27"/>
  <c r="D77" i="27"/>
  <c r="B77" i="27"/>
  <c r="C71" i="27"/>
  <c r="D71" i="27"/>
  <c r="C64" i="27"/>
  <c r="D64" i="27"/>
  <c r="B64" i="27"/>
  <c r="C62" i="27"/>
  <c r="D62" i="27"/>
  <c r="B62" i="27"/>
  <c r="C50" i="27"/>
  <c r="D50" i="27"/>
  <c r="B50" i="27"/>
  <c r="C43" i="27"/>
  <c r="D43" i="27"/>
  <c r="B43" i="27"/>
  <c r="C35" i="27"/>
  <c r="D35" i="27"/>
  <c r="B35" i="27"/>
  <c r="C33" i="27"/>
  <c r="D33" i="27"/>
  <c r="B33" i="27"/>
  <c r="C22" i="27"/>
  <c r="B22" i="27"/>
  <c r="H42" i="27" l="1"/>
  <c r="E70" i="27"/>
  <c r="G70" i="27"/>
  <c r="U77" i="27"/>
  <c r="O70" i="27"/>
  <c r="J70" i="27"/>
  <c r="L70" i="27"/>
  <c r="H70" i="27"/>
  <c r="K70" i="27"/>
  <c r="F70" i="27"/>
  <c r="U62" i="27"/>
  <c r="Q86" i="27"/>
  <c r="U35" i="27"/>
  <c r="N71" i="27"/>
  <c r="N79" i="27"/>
  <c r="O9" i="27"/>
  <c r="N74" i="27"/>
  <c r="M70" i="27"/>
  <c r="I70" i="27"/>
  <c r="P86" i="27"/>
  <c r="U64" i="27"/>
  <c r="U50" i="27"/>
  <c r="U43" i="27"/>
  <c r="U22" i="27"/>
  <c r="U10" i="27"/>
  <c r="N64" i="27"/>
  <c r="N35" i="27"/>
  <c r="N33" i="27"/>
  <c r="N50" i="27"/>
  <c r="N62" i="27"/>
  <c r="N22" i="27"/>
  <c r="N43" i="27"/>
  <c r="N10" i="27"/>
  <c r="J9" i="27"/>
  <c r="F9" i="27"/>
  <c r="N17" i="27"/>
  <c r="L9" i="27"/>
  <c r="E9" i="27"/>
  <c r="I9" i="27"/>
  <c r="H9" i="27"/>
  <c r="K9" i="27"/>
  <c r="G9" i="27"/>
  <c r="D70" i="27"/>
  <c r="C70" i="27"/>
  <c r="D42" i="27"/>
  <c r="B70" i="27"/>
  <c r="J42" i="27"/>
  <c r="G42" i="27"/>
  <c r="L42" i="27"/>
  <c r="F42" i="27"/>
  <c r="K42" i="27"/>
  <c r="I42" i="27"/>
  <c r="M42" i="27"/>
  <c r="E42" i="27"/>
  <c r="D9" i="27"/>
  <c r="C9" i="27"/>
  <c r="C42" i="27"/>
  <c r="B9" i="27"/>
  <c r="B42" i="27"/>
  <c r="H86" i="27" l="1"/>
  <c r="K86" i="27"/>
  <c r="U9" i="27"/>
  <c r="G86" i="27"/>
  <c r="J86" i="27"/>
  <c r="U42" i="27"/>
  <c r="E86" i="27"/>
  <c r="L86" i="27"/>
  <c r="F86" i="27"/>
  <c r="N70" i="27"/>
  <c r="I86" i="27"/>
  <c r="O86" i="27"/>
  <c r="U70" i="27"/>
  <c r="N42" i="27"/>
  <c r="M9" i="27"/>
  <c r="M86" i="27" s="1"/>
  <c r="D86" i="27"/>
  <c r="C86" i="27"/>
  <c r="B86" i="27"/>
  <c r="U86" i="27" l="1"/>
  <c r="N9" i="27"/>
  <c r="N86" i="27" s="1"/>
  <c r="C16" i="10" l="1"/>
  <c r="H38" i="24"/>
  <c r="H8" i="24" l="1"/>
  <c r="D10" i="30" l="1"/>
  <c r="E10" i="30" s="1"/>
  <c r="F10" i="30" s="1"/>
  <c r="G10" i="30" s="1"/>
  <c r="H10" i="30" s="1"/>
  <c r="I10" i="30" s="1"/>
  <c r="J10" i="30" s="1"/>
  <c r="K10" i="30" s="1"/>
  <c r="L10" i="30" s="1"/>
  <c r="M10" i="30" s="1"/>
  <c r="N10" i="30" s="1"/>
  <c r="O10" i="30" s="1"/>
  <c r="P10" i="30" s="1"/>
  <c r="Q10" i="30" s="1"/>
  <c r="R10" i="30" s="1"/>
  <c r="S10" i="30" s="1"/>
  <c r="T10" i="30" s="1"/>
  <c r="U10" i="30" s="1"/>
  <c r="V10" i="30" s="1"/>
  <c r="W10" i="30" s="1"/>
  <c r="X10" i="30" s="1"/>
  <c r="Y10" i="30" s="1"/>
  <c r="Z10" i="30" s="1"/>
  <c r="AA10" i="30" s="1"/>
  <c r="AB10" i="30" s="1"/>
  <c r="AC10" i="30" s="1"/>
  <c r="AD10" i="30" s="1"/>
  <c r="AE10" i="30" s="1"/>
  <c r="AF10" i="30" s="1"/>
  <c r="AG10" i="30" s="1"/>
  <c r="AH10" i="30" s="1"/>
  <c r="AI10" i="30" s="1"/>
  <c r="AJ10" i="30" s="1"/>
  <c r="AK10" i="30" s="1"/>
  <c r="AL10" i="30" s="1"/>
  <c r="AM10" i="30" s="1"/>
  <c r="AN10" i="30" s="1"/>
  <c r="AO10" i="30" s="1"/>
  <c r="U20" i="31"/>
  <c r="U21" i="31"/>
  <c r="U19" i="31"/>
  <c r="U18" i="31" l="1"/>
  <c r="U14" i="31"/>
  <c r="U10" i="31"/>
  <c r="U22" i="31" l="1"/>
  <c r="AP13" i="30"/>
  <c r="AP14" i="30"/>
  <c r="AP12" i="30"/>
  <c r="AP11" i="30" l="1"/>
  <c r="G29" i="29"/>
  <c r="O29" i="29"/>
  <c r="P29" i="29"/>
  <c r="Q29" i="29"/>
  <c r="B29" i="29"/>
  <c r="H10" i="31" l="1"/>
  <c r="I10" i="31"/>
  <c r="J10" i="31"/>
  <c r="I22" i="31" l="1"/>
  <c r="H22" i="31"/>
  <c r="J22" i="31"/>
  <c r="W11" i="4"/>
  <c r="X11" i="4" s="1"/>
  <c r="Y11" i="4" s="1"/>
  <c r="Z11" i="4" s="1"/>
  <c r="AA11" i="4" s="1"/>
  <c r="AB11" i="4" s="1"/>
  <c r="AC11" i="4" s="1"/>
  <c r="AD11" i="4" s="1"/>
  <c r="AE11" i="4" s="1"/>
  <c r="E13" i="14" l="1"/>
  <c r="E17" i="13"/>
  <c r="F11" i="14" l="1"/>
  <c r="F12" i="14"/>
  <c r="F12" i="13"/>
  <c r="F16" i="13"/>
  <c r="F13" i="13"/>
  <c r="F11" i="13"/>
  <c r="F14" i="13"/>
  <c r="F15" i="13"/>
  <c r="C32" i="10"/>
  <c r="C20" i="10"/>
  <c r="F17" i="13" l="1"/>
  <c r="F13" i="14"/>
  <c r="F29" i="29" l="1"/>
  <c r="Q10" i="31" l="1"/>
  <c r="P10" i="31"/>
  <c r="O10" i="31"/>
  <c r="P22" i="31" l="1"/>
  <c r="Q22" i="31"/>
  <c r="O22" i="31"/>
  <c r="C9" i="10"/>
  <c r="C40" i="10" s="1"/>
  <c r="C10" i="31" l="1"/>
  <c r="D10" i="31"/>
  <c r="B10" i="31"/>
  <c r="C22" i="31" l="1"/>
  <c r="D22" i="31"/>
  <c r="B22" i="31"/>
  <c r="AA19" i="30"/>
  <c r="AB19" i="30"/>
  <c r="AC19" i="30"/>
  <c r="AD19" i="30"/>
  <c r="AE19" i="30"/>
  <c r="AF19" i="30"/>
  <c r="AG19" i="30"/>
  <c r="AH19" i="30"/>
  <c r="AI19" i="30"/>
  <c r="AJ19" i="30"/>
  <c r="AK19" i="30"/>
  <c r="AL19" i="30"/>
  <c r="AM19" i="30"/>
  <c r="AN19" i="30"/>
  <c r="AO19" i="30"/>
  <c r="AP21" i="30"/>
  <c r="AP22" i="30"/>
  <c r="AP20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X19" i="30"/>
  <c r="Y19" i="30"/>
  <c r="B19" i="30"/>
  <c r="AP19" i="30" l="1"/>
  <c r="AP17" i="30"/>
  <c r="AP18" i="30"/>
  <c r="AP16" i="30"/>
  <c r="C15" i="30"/>
  <c r="D15" i="30"/>
  <c r="E15" i="30"/>
  <c r="F15" i="30"/>
  <c r="G15" i="30"/>
  <c r="H15" i="30"/>
  <c r="I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V15" i="30"/>
  <c r="W15" i="30"/>
  <c r="X15" i="30"/>
  <c r="Y15" i="30"/>
  <c r="Z15" i="30"/>
  <c r="AA15" i="30"/>
  <c r="AB15" i="30"/>
  <c r="AC15" i="30"/>
  <c r="AD15" i="30"/>
  <c r="AE15" i="30"/>
  <c r="AF15" i="30"/>
  <c r="AG15" i="30"/>
  <c r="AH15" i="30"/>
  <c r="AI15" i="30"/>
  <c r="AJ15" i="30"/>
  <c r="AK15" i="30"/>
  <c r="AL15" i="30"/>
  <c r="AM15" i="30"/>
  <c r="AN15" i="30"/>
  <c r="AO15" i="30"/>
  <c r="B15" i="30"/>
  <c r="C11" i="30"/>
  <c r="C23" i="30" s="1"/>
  <c r="D11" i="30"/>
  <c r="D23" i="30" s="1"/>
  <c r="E11" i="30"/>
  <c r="E23" i="30" s="1"/>
  <c r="F11" i="30"/>
  <c r="F23" i="30" s="1"/>
  <c r="G11" i="30"/>
  <c r="G23" i="30" s="1"/>
  <c r="H11" i="30"/>
  <c r="H23" i="30" s="1"/>
  <c r="I11" i="30"/>
  <c r="I23" i="30" s="1"/>
  <c r="J11" i="30"/>
  <c r="J23" i="30" s="1"/>
  <c r="K11" i="30"/>
  <c r="K23" i="30" s="1"/>
  <c r="L11" i="30"/>
  <c r="L23" i="30" s="1"/>
  <c r="M11" i="30"/>
  <c r="M23" i="30" s="1"/>
  <c r="N11" i="30"/>
  <c r="N23" i="30" s="1"/>
  <c r="O11" i="30"/>
  <c r="O23" i="30" s="1"/>
  <c r="P11" i="30"/>
  <c r="P23" i="30" s="1"/>
  <c r="Q11" i="30"/>
  <c r="Q23" i="30" s="1"/>
  <c r="R11" i="30"/>
  <c r="R23" i="30" s="1"/>
  <c r="S11" i="30"/>
  <c r="S23" i="30" s="1"/>
  <c r="T11" i="30"/>
  <c r="T23" i="30" s="1"/>
  <c r="U11" i="30"/>
  <c r="U23" i="30" s="1"/>
  <c r="V11" i="30"/>
  <c r="V23" i="30" s="1"/>
  <c r="W11" i="30"/>
  <c r="W23" i="30" s="1"/>
  <c r="X11" i="30"/>
  <c r="X23" i="30" s="1"/>
  <c r="Y11" i="30"/>
  <c r="Y23" i="30" s="1"/>
  <c r="Z11" i="30"/>
  <c r="Z23" i="30" s="1"/>
  <c r="AA11" i="30"/>
  <c r="AA23" i="30" s="1"/>
  <c r="AB11" i="30"/>
  <c r="AB23" i="30" s="1"/>
  <c r="AC11" i="30"/>
  <c r="AC23" i="30" s="1"/>
  <c r="AD11" i="30"/>
  <c r="AD23" i="30" s="1"/>
  <c r="AE11" i="30"/>
  <c r="AE23" i="30" s="1"/>
  <c r="AF11" i="30"/>
  <c r="AG11" i="30"/>
  <c r="AG23" i="30" s="1"/>
  <c r="AH11" i="30"/>
  <c r="AH23" i="30" s="1"/>
  <c r="AI11" i="30"/>
  <c r="AI23" i="30" s="1"/>
  <c r="AJ11" i="30"/>
  <c r="AJ23" i="30" s="1"/>
  <c r="AK11" i="30"/>
  <c r="AK23" i="30" s="1"/>
  <c r="AL11" i="30"/>
  <c r="AL23" i="30" s="1"/>
  <c r="AM11" i="30"/>
  <c r="AM23" i="30" s="1"/>
  <c r="AN11" i="30"/>
  <c r="AN23" i="30" s="1"/>
  <c r="AO11" i="30"/>
  <c r="AO23" i="30" s="1"/>
  <c r="B11" i="30"/>
  <c r="AF23" i="30" l="1"/>
  <c r="B23" i="30"/>
  <c r="AP15" i="30"/>
  <c r="AP23" i="30" s="1"/>
  <c r="G38" i="24" l="1"/>
  <c r="G8" i="24" l="1"/>
  <c r="D10" i="34" l="1"/>
  <c r="E10" i="34" s="1"/>
  <c r="F10" i="34" s="1"/>
  <c r="G10" i="34" s="1"/>
  <c r="H10" i="34" s="1"/>
  <c r="I10" i="34" s="1"/>
  <c r="J10" i="34" s="1"/>
  <c r="K10" i="34" s="1"/>
  <c r="L10" i="34" s="1"/>
  <c r="M10" i="34" s="1"/>
  <c r="N10" i="34" s="1"/>
  <c r="O10" i="34" s="1"/>
  <c r="P10" i="34" s="1"/>
  <c r="Q10" i="34" s="1"/>
  <c r="R10" i="34" s="1"/>
  <c r="S10" i="34" s="1"/>
  <c r="T10" i="34" s="1"/>
  <c r="U10" i="34" s="1"/>
  <c r="V10" i="34" s="1"/>
  <c r="W10" i="34" s="1"/>
  <c r="X10" i="34" s="1"/>
  <c r="Y10" i="34" s="1"/>
  <c r="Z10" i="34" s="1"/>
  <c r="AA10" i="34" s="1"/>
  <c r="AB10" i="34" s="1"/>
  <c r="AC10" i="34" s="1"/>
  <c r="AD10" i="34" s="1"/>
  <c r="AE10" i="34" s="1"/>
  <c r="AF10" i="34" s="1"/>
  <c r="AG10" i="34" s="1"/>
  <c r="AH10" i="34" s="1"/>
  <c r="AI10" i="34" s="1"/>
  <c r="AJ10" i="34" s="1"/>
  <c r="AK10" i="34" s="1"/>
  <c r="AL10" i="34" s="1"/>
  <c r="AM10" i="34" s="1"/>
  <c r="AN10" i="34" s="1"/>
  <c r="AO10" i="34" s="1"/>
  <c r="E10" i="31" l="1"/>
  <c r="E22" i="31" s="1"/>
  <c r="F10" i="31"/>
  <c r="F22" i="31" s="1"/>
  <c r="G10" i="31"/>
  <c r="G22" i="31" s="1"/>
  <c r="K10" i="31"/>
  <c r="L10" i="31"/>
  <c r="L22" i="31" s="1"/>
  <c r="M10" i="31"/>
  <c r="M22" i="31" s="1"/>
  <c r="K22" i="31" l="1"/>
  <c r="N10" i="31"/>
  <c r="N22" i="31" s="1"/>
  <c r="C38" i="24" l="1"/>
  <c r="D38" i="24"/>
  <c r="E38" i="24"/>
  <c r="F38" i="24"/>
  <c r="B38" i="24"/>
  <c r="F8" i="24" l="1"/>
  <c r="D8" i="24"/>
  <c r="C8" i="24"/>
  <c r="B8" i="24"/>
  <c r="E7" i="24"/>
  <c r="E8" i="24" s="1"/>
  <c r="E16" i="11" l="1"/>
  <c r="E13" i="15"/>
  <c r="F11" i="15" l="1"/>
  <c r="F12" i="15"/>
  <c r="F12" i="11"/>
  <c r="F11" i="11"/>
  <c r="F15" i="11"/>
  <c r="F13" i="11"/>
  <c r="F14" i="11"/>
  <c r="E13" i="9"/>
  <c r="E15" i="7"/>
  <c r="F13" i="15" l="1"/>
  <c r="F12" i="9"/>
  <c r="F11" i="9"/>
  <c r="F13" i="9" s="1"/>
  <c r="F13" i="7"/>
  <c r="F14" i="7"/>
  <c r="F12" i="7"/>
  <c r="F16" i="11"/>
  <c r="E19" i="1"/>
  <c r="F15" i="7" l="1"/>
  <c r="F11" i="1"/>
  <c r="F15" i="1"/>
  <c r="F17" i="1"/>
  <c r="F18" i="1"/>
  <c r="F12" i="1"/>
  <c r="F16" i="1"/>
  <c r="F10" i="1"/>
  <c r="F13" i="1"/>
  <c r="F14" i="1"/>
  <c r="E16" i="16"/>
  <c r="F19" i="1" l="1"/>
  <c r="F12" i="16"/>
  <c r="F11" i="16"/>
  <c r="F13" i="16"/>
  <c r="F14" i="16"/>
  <c r="F15" i="16"/>
  <c r="F16" i="16" l="1"/>
</calcChain>
</file>

<file path=xl/sharedStrings.xml><?xml version="1.0" encoding="utf-8"?>
<sst xmlns="http://schemas.openxmlformats.org/spreadsheetml/2006/main" count="703" uniqueCount="271">
  <si>
    <t>Fecha</t>
  </si>
  <si>
    <t>Moneda</t>
  </si>
  <si>
    <t>1 Moneda/HNL</t>
  </si>
  <si>
    <t>1 USD/Moneda</t>
  </si>
  <si>
    <t>CANADÁ, DÓLAR CANADIENSE</t>
  </si>
  <si>
    <t>CAD</t>
  </si>
  <si>
    <t>COREA (REPÚBLICA DE), WON</t>
  </si>
  <si>
    <t>KRW</t>
  </si>
  <si>
    <t>DERECHOS ESPECIALES DE GIRO</t>
  </si>
  <si>
    <t>DEG</t>
  </si>
  <si>
    <t>DINAMARCA, CORONA DANESA</t>
  </si>
  <si>
    <t>DKK</t>
  </si>
  <si>
    <t>ESTADOS UNIDOS DE AMÉRICA, DÓLAR DE LOS EE.UU.</t>
  </si>
  <si>
    <t>USD</t>
  </si>
  <si>
    <t>EURO</t>
  </si>
  <si>
    <t>EUR</t>
  </si>
  <si>
    <t>HONDURAS, LEMPIRA HONDUREÑO</t>
  </si>
  <si>
    <t>HNL</t>
  </si>
  <si>
    <t>JAPÓN, YEN</t>
  </si>
  <si>
    <t>JPY</t>
  </si>
  <si>
    <t>KUWAIT, DINAR KUWAITÍ</t>
  </si>
  <si>
    <t>KWD</t>
  </si>
  <si>
    <t>MÉXICO, PESO MEXICANO</t>
  </si>
  <si>
    <t>MXN</t>
  </si>
  <si>
    <t>NO CONOCIDO</t>
  </si>
  <si>
    <t>NOC</t>
  </si>
  <si>
    <t>**********(NO UTILIZAR)</t>
  </si>
  <si>
    <t>NORUEGA, CORONA NORUEGA</t>
  </si>
  <si>
    <t>NOK</t>
  </si>
  <si>
    <t>REINO UNIDO, LIBRA ESTERLINA</t>
  </si>
  <si>
    <t>GBP</t>
  </si>
  <si>
    <t>SUECIA, CORONA SUECA</t>
  </si>
  <si>
    <t>SEK</t>
  </si>
  <si>
    <t>SUIZA, FRANCO SUIZO</t>
  </si>
  <si>
    <t>CHF</t>
  </si>
  <si>
    <t>Dirección General de Crédito Público</t>
  </si>
  <si>
    <t>Cifras en Millones de Lempiras</t>
  </si>
  <si>
    <t>Por Tenedor</t>
  </si>
  <si>
    <t>AFP</t>
  </si>
  <si>
    <t>Bancos Comerciales</t>
  </si>
  <si>
    <t>Cooperativas</t>
  </si>
  <si>
    <t>FSS</t>
  </si>
  <si>
    <t>Gobiernos Locales</t>
  </si>
  <si>
    <t>Otras Sociedades Financieras</t>
  </si>
  <si>
    <t>SFP</t>
  </si>
  <si>
    <t>Sociedades Financieras</t>
  </si>
  <si>
    <t>SP</t>
  </si>
  <si>
    <t>Monto</t>
  </si>
  <si>
    <t>Fondos de Seguridad Social</t>
  </si>
  <si>
    <t>Sector Financiero Público</t>
  </si>
  <si>
    <t>Sector Privado</t>
  </si>
  <si>
    <t>Total</t>
  </si>
  <si>
    <t>Total general</t>
  </si>
  <si>
    <t>Descripción</t>
  </si>
  <si>
    <t>Plazo Años</t>
  </si>
  <si>
    <t>Por Plazo</t>
  </si>
  <si>
    <t>Mayor a 5 Años hasta 10 Años</t>
  </si>
  <si>
    <t>Mayor a 10 Años hasta 20 Años</t>
  </si>
  <si>
    <t>Mayor a  20 Años</t>
  </si>
  <si>
    <t>Dólares de los Estados Unidos de América</t>
  </si>
  <si>
    <t>Lempiras, Honduras</t>
  </si>
  <si>
    <t>Derechos Especiales de Giro (DEG)*</t>
  </si>
  <si>
    <t>* El DEG fue creado por el FMI, como una reserva internacional complementaria, se basa en una cesta de cinco monedas: el dólar de EE.UU., el euro, el renminbi chino, el yen japonés y la libra esterlina.</t>
  </si>
  <si>
    <t>Concesionarios</t>
  </si>
  <si>
    <t>No Concesionarios</t>
  </si>
  <si>
    <t>Por Concesionalidad</t>
  </si>
  <si>
    <t>Concesionalidad</t>
  </si>
  <si>
    <t>Bonos</t>
  </si>
  <si>
    <t>BCIE</t>
  </si>
  <si>
    <t>BID</t>
  </si>
  <si>
    <t>FIDA</t>
  </si>
  <si>
    <t>IDA</t>
  </si>
  <si>
    <t>N.D.F</t>
  </si>
  <si>
    <t>OPEC/OFID</t>
  </si>
  <si>
    <t>Bonos Soberanos</t>
  </si>
  <si>
    <t>Bilaterales</t>
  </si>
  <si>
    <t>BANDES</t>
  </si>
  <si>
    <t>Exim Bank China.</t>
  </si>
  <si>
    <t>EXIM Bank India</t>
  </si>
  <si>
    <t>Export Bank Korea</t>
  </si>
  <si>
    <t>I.C.O</t>
  </si>
  <si>
    <t>ICDF</t>
  </si>
  <si>
    <t>JICA</t>
  </si>
  <si>
    <t>KFAED</t>
  </si>
  <si>
    <t>PDVSA</t>
  </si>
  <si>
    <t>BEI</t>
  </si>
  <si>
    <t>BNDES</t>
  </si>
  <si>
    <t>ING BANK N.V</t>
  </si>
  <si>
    <t>Land Bank of Taiwan</t>
  </si>
  <si>
    <t>MEGA Bank</t>
  </si>
  <si>
    <t>UniCredit Austria AG</t>
  </si>
  <si>
    <t>Multilateral</t>
  </si>
  <si>
    <t>Honduras 7½ (03/15/24)</t>
  </si>
  <si>
    <t>Honduras 6¼ (01/19/27)</t>
  </si>
  <si>
    <t>Honduras 5⅝ (06/24/30)</t>
  </si>
  <si>
    <t>China (Taiwan)</t>
  </si>
  <si>
    <t>Cassa Deposittari Artigiancassa (Italia)</t>
  </si>
  <si>
    <t>Petróleos de Venezuela S. A.  (PDVSA)</t>
  </si>
  <si>
    <t>KFW (Alemania)</t>
  </si>
  <si>
    <t>I.C.O (España)</t>
  </si>
  <si>
    <t>KFAED (Kuwait)</t>
  </si>
  <si>
    <t>BANDES (Venezuela)</t>
  </si>
  <si>
    <t>Exim Bank India (India)</t>
  </si>
  <si>
    <t>ICDF  (Taiwán)</t>
  </si>
  <si>
    <t>JICA (Japón)</t>
  </si>
  <si>
    <t>Bancos Comerciales y Proveedor</t>
  </si>
  <si>
    <t>Por Acreedor</t>
  </si>
  <si>
    <t>Euros</t>
  </si>
  <si>
    <t>Yen, Japones</t>
  </si>
  <si>
    <t>Cifras en Millones de Dólares de los Estados Unidos de América</t>
  </si>
  <si>
    <t>Menos de 1 año</t>
  </si>
  <si>
    <t>Entre 1 y 5 años</t>
  </si>
  <si>
    <t>Cassa Deposit(Artigi</t>
  </si>
  <si>
    <t>Descripcion</t>
  </si>
  <si>
    <t>Compañías de Seguro</t>
  </si>
  <si>
    <t>Administradoras de Fondos de Pensión Privadas</t>
  </si>
  <si>
    <t>Préstamos</t>
  </si>
  <si>
    <t>Por Moneda de Contratación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</si>
  <si>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SIGADE </t>
    </r>
  </si>
  <si>
    <t>Por Categoría de Deuda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</si>
  <si>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SIGADE</t>
    </r>
  </si>
  <si>
    <t>Acreedor</t>
  </si>
  <si>
    <t>En Moneda Nacional</t>
  </si>
  <si>
    <t>Años</t>
  </si>
  <si>
    <t>Deuda Externa</t>
  </si>
  <si>
    <t>Deuda Interna</t>
  </si>
  <si>
    <t>Deuda/PIB</t>
  </si>
  <si>
    <t>PIB US$</t>
  </si>
  <si>
    <t>Cassa Depositi Artigiancassa</t>
  </si>
  <si>
    <t>KFW</t>
  </si>
  <si>
    <t>Administradoras de Fondos de Pensiones</t>
  </si>
  <si>
    <t>2. Saldo de la Deuda Externa  de la Administración Central de Honduras por Acreedor</t>
  </si>
  <si>
    <t>3. Saldo de la Deuda Externa  de la Administración Central de Honduras por Plazos</t>
  </si>
  <si>
    <t>5. Saldo de la Deuda Externa  de la Administración Central de Honduras por Moneda de Contratación</t>
  </si>
  <si>
    <t>6. Saldo de la Deuda Externa  de la Administración Central de Honduras por Concesionalidad</t>
  </si>
  <si>
    <t>7. Saldo de la Deuda Externa  de la Administración Central de Honduras por Categoría de Deuda</t>
  </si>
  <si>
    <t>Contenido</t>
  </si>
  <si>
    <t>Nota 1: Se excluye deuda inactiva (Laboratorios Bagó, American Expr. Intl, Bank of America USA y Deutsch-Suddam Bank).</t>
  </si>
  <si>
    <t>Detalle</t>
  </si>
  <si>
    <t>CESCE</t>
  </si>
  <si>
    <t>COFACE</t>
  </si>
  <si>
    <t>EKR</t>
  </si>
  <si>
    <t>EXIM Bank USA</t>
  </si>
  <si>
    <t>JBIC (OECF)</t>
  </si>
  <si>
    <t>NCM/Atradius DSB</t>
  </si>
  <si>
    <t>SACE S.p.A.</t>
  </si>
  <si>
    <t>Cons Hazama Mitsui</t>
  </si>
  <si>
    <t>Defense Security AA</t>
  </si>
  <si>
    <t>E.D.C</t>
  </si>
  <si>
    <t>Kawasaki Heavy Indus</t>
  </si>
  <si>
    <t>USAID</t>
  </si>
  <si>
    <t>Principal</t>
  </si>
  <si>
    <t>Intereses</t>
  </si>
  <si>
    <t>Comisiones</t>
  </si>
  <si>
    <t>Interés</t>
  </si>
  <si>
    <t>Comisión</t>
  </si>
  <si>
    <t>Alivios Deuda Externa</t>
  </si>
  <si>
    <t>Totales</t>
  </si>
  <si>
    <t>Por Acreedor, cifras en Millones de US$</t>
  </si>
  <si>
    <t>Por Acreedor, Cifras en Millones de US$</t>
  </si>
  <si>
    <t>Por Tipo de Tenedor, Cifras en Millones de Lempiras</t>
  </si>
  <si>
    <t>17. Programación Mensual Servicio de la Deuda Externa Principal, Interés y Comisiones</t>
  </si>
  <si>
    <t xml:space="preserve">16. RESUMEN: Proyección de Servicio de Deuda de la Administración Central de Honduras </t>
  </si>
  <si>
    <t>17. RESUMEN: Programación Mensual Servicio de Deuda (principal, interés y comisión)</t>
  </si>
  <si>
    <t>1/ Cifras preliminares</t>
  </si>
  <si>
    <t>1/ Cifras preliminares que corresponden a deuda vigente, sujetas a actualización por fluctuaciones de moneda, tasas de interes, nuevas colocaciones y desembolsos.</t>
  </si>
  <si>
    <t xml:space="preserve">15. Proyección de Servicio de  la Deuda Interna  de la Administración Central de Honduras </t>
  </si>
  <si>
    <t>Cifras preliminares que corresponden a deuda vigente, sujetas a actualización por fluctuaciones de moneda, tasas de interes, nuevas colocaciones y desembolsos.</t>
  </si>
  <si>
    <t>Cifras preliminares que corresponden a deuda vigente, sujetas a actualización por fluctuaciones de moneda, tasas de interes, nuevas colocaciones y desembolsos</t>
  </si>
  <si>
    <t xml:space="preserve">Boletín Estadístico Trimestral de Deuda Vigente del Sector Público No Financiero y de la Administración Central de Honduras </t>
  </si>
  <si>
    <t>Por Tasa de Interés Promedio Ponderada</t>
  </si>
  <si>
    <t>Nombre del Acreedor</t>
  </si>
  <si>
    <t>Tasa de interés Prom. Pond.</t>
  </si>
  <si>
    <t>4. Deuda Externa  de la Administración Central de Honduras por Tasas de Interes</t>
  </si>
  <si>
    <t>12. Deuda Interna de la Administración Central</t>
  </si>
  <si>
    <t>Por Tasa de Interés Promedio Ponderado</t>
  </si>
  <si>
    <t>En Moneda Extranjera</t>
  </si>
  <si>
    <t>Bilateral</t>
  </si>
  <si>
    <t>Compania de Seguro</t>
  </si>
  <si>
    <t>Dinar, Kuwaiti</t>
  </si>
  <si>
    <t>Won, Koreano</t>
  </si>
  <si>
    <t>LEMPIRAS INDEXADAS</t>
  </si>
  <si>
    <t>HNI</t>
  </si>
  <si>
    <t>Fuente: SIGADE</t>
  </si>
  <si>
    <t>Total 2022</t>
  </si>
  <si>
    <t>Pagado</t>
  </si>
  <si>
    <t xml:space="preserve">Total </t>
  </si>
  <si>
    <t>Proyeccion</t>
  </si>
  <si>
    <t>Derechos Especiales de Giro (DEG)</t>
  </si>
  <si>
    <t>American Expr. Intl</t>
  </si>
  <si>
    <t>Bank of America USA</t>
  </si>
  <si>
    <t>Deutsch-Suddam Bank</t>
  </si>
  <si>
    <t>Laboratorios Bago</t>
  </si>
  <si>
    <t>Euler Hermes AG</t>
  </si>
  <si>
    <t>Export-Import Bank o</t>
  </si>
  <si>
    <t xml:space="preserve"> Total</t>
  </si>
  <si>
    <t>Swiss Export Risk (E</t>
  </si>
  <si>
    <t xml:space="preserve">Fuente: SIGADE </t>
  </si>
  <si>
    <t>REGRESO A LA PORTADA</t>
  </si>
  <si>
    <t>Otros Acreedores Comerciales y Proveedores</t>
  </si>
  <si>
    <t>%</t>
  </si>
  <si>
    <t>1/ Cifras preliminar año fiscal</t>
  </si>
  <si>
    <t>18. Programación Mensual Servicio de la Deuda Externa por Acreedor</t>
  </si>
  <si>
    <t>19. Programación Mensual Servicio de la Deuda Interna por Acreedor</t>
  </si>
  <si>
    <t>20. Programación Mensual Servicio de Alivios de la Deuda Externa por Acreedor</t>
  </si>
  <si>
    <t>21. Tipo de Cambio</t>
  </si>
  <si>
    <t>BANCOS COMERCIALES</t>
  </si>
  <si>
    <t>BILATERAL</t>
  </si>
  <si>
    <t>BONOS SOBERANOS</t>
  </si>
  <si>
    <t>MULTILATERAL</t>
  </si>
  <si>
    <t>PAGO DE PRINCIPAL</t>
  </si>
  <si>
    <t>PAGO DE INTERESES</t>
  </si>
  <si>
    <t>PAGO DE COMISIONES</t>
  </si>
  <si>
    <t>Total 2023</t>
  </si>
  <si>
    <t>* El DEG fue creado por el FMI, como una reserva internacional complementaria, se basa en una cesta de cinco monedas: el dólar de EE.UU., el euro, Yuan chino, yen japonés y  libra esterlina.</t>
  </si>
  <si>
    <t>DEUDA INACTIVA</t>
  </si>
  <si>
    <t>Proyectado</t>
  </si>
  <si>
    <t>Laboratorios Bagó</t>
  </si>
  <si>
    <t>Proyección</t>
  </si>
  <si>
    <t>II Trimestre 2023</t>
  </si>
  <si>
    <t>1. Comportamiento del Endeudamiento del SPNF y de la Administración Central 2017 al 30 de junio de 2023</t>
  </si>
  <si>
    <t>11. Saldo de la Deuda Interna  de la Administración Central de Honduras al 30 de junio de 2023 por Plazos</t>
  </si>
  <si>
    <t>12. Deuda Interna  de la Administración Central de Honduras al 30 de junio  de 2023 por tasas de Interes</t>
  </si>
  <si>
    <t>13. Saldo de la Deuda Interna  de la Administración Central de Honduras al 30 de junio de 2023 por Moneda de Contratación</t>
  </si>
  <si>
    <t>14. Saldo de la Deuda Interna  de la Administración Central de Honduras al 30 de junio de 2023 por Categoría de Deuda</t>
  </si>
  <si>
    <r>
      <t xml:space="preserve">Comportamiento del Endeudamiento del SPNF 2017-junio de 2023
</t>
    </r>
    <r>
      <rPr>
        <b/>
        <sz val="10"/>
        <color theme="1"/>
        <rFont val="Calibri"/>
        <family val="2"/>
        <scheme val="minor"/>
      </rPr>
      <t>Cifras en millones de US$</t>
    </r>
  </si>
  <si>
    <r>
      <t xml:space="preserve">Comportamiento del Endeudamiento de la Administración Central 2017-Junio de 2023
</t>
    </r>
    <r>
      <rPr>
        <b/>
        <sz val="10"/>
        <rFont val="Calibri"/>
        <family val="2"/>
        <scheme val="minor"/>
      </rPr>
      <t>Cifras en millones de US$</t>
    </r>
  </si>
  <si>
    <t>2. Saldo de la Deuda Externa  de la Administración Central de Honduras al 30 de junio de 2023</t>
  </si>
  <si>
    <t>3. Saldo de la Deuda Externa de la Administración Central de Honduras al 30 de Junio de 2023</t>
  </si>
  <si>
    <t>4. Deuda Externa de la Administración Central al 30 de junio de 2023</t>
  </si>
  <si>
    <t>5. Saldo de la Deuda Externa  de la Administración Central de Honduras al 30 de junio de 2023</t>
  </si>
  <si>
    <t>6. Saldo de la Deuda Externa  de la Administración Central de Honduras al 30 de Junio de 2023</t>
  </si>
  <si>
    <t>7. Saldo de la Deuda Externa  de la Administración Central de Honduras al 30 de Junio de 2023</t>
  </si>
  <si>
    <t>Deuda Inactiva</t>
  </si>
  <si>
    <t>Cassa Deposito Artigiancassa</t>
  </si>
  <si>
    <t>Proyección de Principal</t>
  </si>
  <si>
    <t>Proyección de Intereses</t>
  </si>
  <si>
    <t>Proyección de Comisiones</t>
  </si>
  <si>
    <t>10. Saldo de la Deuda Interna  de la Administración Central de Honduras al 30 de Junio de 2023</t>
  </si>
  <si>
    <t>11. Saldo de la Deuda Interna de la Administración Central de Honduras al 30 de Junio de  2023</t>
  </si>
  <si>
    <t>Al 30 de Junio de 2023</t>
  </si>
  <si>
    <t>13. Saldo de la Deuda Interna  de la Administración Central de Honduras al 30 de Junio de 2023</t>
  </si>
  <si>
    <t>14. Saldo de la Deuda Interna  de la Administración Central de Honduras al 30 de Junio de 2023</t>
  </si>
  <si>
    <t>Nota: el Servicio del Año 2023 se establece de  julio a diciembre</t>
  </si>
  <si>
    <r>
      <rPr>
        <b/>
        <sz val="10"/>
        <color theme="1"/>
        <rFont val="Calibri"/>
        <family val="2"/>
        <scheme val="minor"/>
      </rPr>
      <t>Nota:</t>
    </r>
    <r>
      <rPr>
        <sz val="10"/>
        <color theme="1"/>
        <rFont val="Calibri"/>
        <family val="2"/>
        <scheme val="minor"/>
      </rPr>
      <t xml:space="preserve"> el Servicio del Año 2023 se establece de  julio a diciembre</t>
    </r>
  </si>
  <si>
    <t>Sociedades Financieras Publicas</t>
  </si>
  <si>
    <t>Institutos de Prevision Públicos</t>
  </si>
  <si>
    <t>Administradoras de Fondos de Pensión</t>
  </si>
  <si>
    <t>PROYECCIÓN DE COMISIONES, FLUJOS</t>
  </si>
  <si>
    <r>
      <rPr>
        <b/>
        <sz val="11"/>
        <color theme="1"/>
        <rFont val="Calibri"/>
        <family val="2"/>
        <scheme val="minor"/>
      </rPr>
      <t>Tipo de cambio</t>
    </r>
    <r>
      <rPr>
        <sz val="11"/>
        <color theme="1"/>
        <rFont val="Calibri"/>
        <family val="2"/>
        <scheme val="minor"/>
      </rPr>
      <t>: HNL 24.5932 por 1 US$</t>
    </r>
  </si>
  <si>
    <t>Cassa Deposito(Artigiancassa)</t>
  </si>
  <si>
    <t>Total 2024</t>
  </si>
  <si>
    <t>Tipo de cambio: HNL 24.5932 por 1 US$</t>
  </si>
  <si>
    <t>Tipos de cambio del</t>
  </si>
  <si>
    <t>AL</t>
  </si>
  <si>
    <r>
      <t xml:space="preserve">Fuente: </t>
    </r>
    <r>
      <rPr>
        <sz val="10"/>
        <color theme="1"/>
        <rFont val="Calibri"/>
        <family val="2"/>
        <scheme val="minor"/>
      </rPr>
      <t xml:space="preserve">SIGADE </t>
    </r>
  </si>
  <si>
    <t>Tasa Promedio Ponderada del Acreedor</t>
  </si>
  <si>
    <t>Tasa de Interés Promedio Ponderada en base a la cartera total</t>
  </si>
  <si>
    <t>10. Saldo de la Deuda Interna  de la Administración Central de Honduras al 30 de junio de 2023 por Tenedor</t>
  </si>
  <si>
    <t>8. Proyección de Servicio de  la Deuda Externa  de la Administración Central de Honduras</t>
  </si>
  <si>
    <t>9. Proyección de Servicio de  Alivios de Deuda Externa  de la Administración Central de Honduras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</si>
  <si>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vencimientos con base al año fiscal</t>
    </r>
  </si>
  <si>
    <t>Categoría de Deuda</t>
  </si>
  <si>
    <t>Dólares de los Estados Unidos de America</t>
  </si>
  <si>
    <t xml:space="preserve">8. Proyección de Servicio de  la Deuda Externa  de la Administración Central de Honduras </t>
  </si>
  <si>
    <t xml:space="preserve">9. Proyección de Servicio de Alivios de la Deuda Externa de la Administración Central de Honduras </t>
  </si>
  <si>
    <t xml:space="preserve">15. Proyección de Servicio de  la Deuda Interna de la Administración Central de Honduras </t>
  </si>
  <si>
    <t>Cifras preliminares que corresponden a deuda vigente, sujetas a actualización por fluctuaciones de moneda, tasas de interés, nuevas colocaciones y desembolsos</t>
  </si>
  <si>
    <t>Cifras preliminares que corresponden a deuda vigente, sujetas a actualización por fluctuaciones de moneda y tasas de interés</t>
  </si>
  <si>
    <t>Cifras preliminares que corresponden a deuda vigente, sujetas a actualización por fluctuaciones de moneda, tasas de interés, nuevas colocaciones y desembolsos.</t>
  </si>
  <si>
    <t>1/ Cifras preliminares que corresponden a deuda vigente, sujetas a actualización por fluctuaciones de moneda, tasas de interés, nuevas colocaciones y desembolsos.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</si>
</sst>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[$-C0A]mm/dd/yyyy"/>
    <numFmt numFmtId="165" formatCode="_-* #,##0.0_-;\-* #,##0.0_-;_-* &quot;-&quot;??_-;_-@_-"/>
    <numFmt numFmtId="166" formatCode="_ * #,##0.00_ ;_ * \-#,##0.00_ ;_ * &quot;-&quot;??_ ;_ @_ "/>
    <numFmt numFmtId="167" formatCode="_ * #,##0.0_ ;_ * \-#,##0.0_ ;_ * &quot;-&quot;??_ ;_ @_ "/>
    <numFmt numFmtId="168" formatCode="0.0%"/>
    <numFmt numFmtId="169" formatCode="0.0"/>
    <numFmt numFmtId="170" formatCode="_(* #,##0.00_);_(* \(#,##0.00\);_(* &quot;-&quot;??_);_(@_)"/>
    <numFmt numFmtId="171" formatCode="_-* #,##0_-;\-* #,##0_-;_-* &quot;-&quot;??_-;_-@_-"/>
    <numFmt numFmtId="172" formatCode="###0.0000000"/>
    <numFmt numFmtId="173" formatCode="###0.00000000"/>
    <numFmt numFmtId="174" formatCode="_-* #,##0.0_-;\-* #,##0.0_-;_-* &quot;-&quot;?_-;_-@_-"/>
    <numFmt numFmtId="175" formatCode="#,##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rgb="FF0070C0"/>
      </left>
      <right style="dashDotDot">
        <color rgb="FF0070C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dashDotDot">
        <color auto="1"/>
      </left>
      <right style="dashDotDot">
        <color auto="1"/>
      </right>
      <top/>
      <bottom/>
      <diagonal/>
    </border>
    <border>
      <left style="dashDotDot">
        <color auto="1"/>
      </left>
      <right style="dashDotDot">
        <color rgb="FF0070C0"/>
      </right>
      <top/>
      <bottom/>
      <diagonal/>
    </border>
    <border>
      <left style="dashDotDot">
        <color rgb="FF0070C0"/>
      </left>
      <right style="dashDotDot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0070C0"/>
      </left>
      <right/>
      <top/>
      <bottom/>
      <diagonal/>
    </border>
    <border>
      <left/>
      <right style="dashDotDot">
        <color rgb="FF0070C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374">
    <xf numFmtId="0" fontId="0" fillId="0" borderId="0" xfId="0"/>
    <xf numFmtId="165" fontId="0" fillId="0" borderId="0" xfId="1" applyNumberFormat="1" applyFont="1"/>
    <xf numFmtId="165" fontId="5" fillId="0" borderId="3" xfId="1" applyNumberFormat="1" applyFont="1" applyBorder="1"/>
    <xf numFmtId="43" fontId="0" fillId="0" borderId="0" xfId="0" applyNumberFormat="1"/>
    <xf numFmtId="0" fontId="12" fillId="0" borderId="0" xfId="0" applyFont="1"/>
    <xf numFmtId="167" fontId="10" fillId="0" borderId="0" xfId="2" applyNumberFormat="1" applyFont="1" applyFill="1" applyBorder="1"/>
    <xf numFmtId="167" fontId="10" fillId="0" borderId="0" xfId="2" applyNumberFormat="1" applyFont="1"/>
    <xf numFmtId="169" fontId="10" fillId="0" borderId="0" xfId="0" applyNumberFormat="1" applyFont="1"/>
    <xf numFmtId="165" fontId="5" fillId="0" borderId="3" xfId="1" applyNumberFormat="1" applyFont="1" applyFill="1" applyBorder="1"/>
    <xf numFmtId="165" fontId="2" fillId="2" borderId="0" xfId="1" applyNumberFormat="1" applyFont="1" applyFill="1"/>
    <xf numFmtId="0" fontId="7" fillId="0" borderId="0" xfId="0" applyFont="1"/>
    <xf numFmtId="0" fontId="0" fillId="3" borderId="0" xfId="0" applyFill="1"/>
    <xf numFmtId="0" fontId="0" fillId="0" borderId="9" xfId="0" applyBorder="1"/>
    <xf numFmtId="0" fontId="5" fillId="0" borderId="0" xfId="4"/>
    <xf numFmtId="171" fontId="4" fillId="3" borderId="0" xfId="5" applyNumberFormat="1" applyFont="1" applyFill="1" applyBorder="1"/>
    <xf numFmtId="43" fontId="0" fillId="0" borderId="0" xfId="1" applyFont="1"/>
    <xf numFmtId="165" fontId="0" fillId="0" borderId="9" xfId="1" applyNumberFormat="1" applyFont="1" applyBorder="1"/>
    <xf numFmtId="0" fontId="2" fillId="0" borderId="0" xfId="0" applyFont="1" applyAlignment="1">
      <alignment horizontal="left" vertical="center"/>
    </xf>
    <xf numFmtId="0" fontId="15" fillId="3" borderId="0" xfId="0" applyFont="1" applyFill="1" applyAlignment="1">
      <alignment horizontal="center" vertical="center" wrapText="1"/>
    </xf>
    <xf numFmtId="0" fontId="17" fillId="3" borderId="0" xfId="8" applyFill="1" applyBorder="1"/>
    <xf numFmtId="165" fontId="5" fillId="0" borderId="5" xfId="1" applyNumberFormat="1" applyFont="1" applyBorder="1"/>
    <xf numFmtId="165" fontId="0" fillId="0" borderId="0" xfId="1" applyNumberFormat="1" applyFont="1" applyFill="1"/>
    <xf numFmtId="43" fontId="0" fillId="0" borderId="0" xfId="1" applyFont="1" applyFill="1"/>
    <xf numFmtId="168" fontId="4" fillId="4" borderId="0" xfId="6" applyNumberFormat="1" applyFont="1" applyFill="1" applyBorder="1"/>
    <xf numFmtId="0" fontId="23" fillId="3" borderId="0" xfId="4" applyFont="1" applyFill="1" applyAlignment="1">
      <alignment horizontal="center"/>
    </xf>
    <xf numFmtId="4" fontId="21" fillId="0" borderId="0" xfId="4" applyNumberFormat="1" applyFont="1"/>
    <xf numFmtId="9" fontId="0" fillId="0" borderId="0" xfId="6" applyFont="1" applyBorder="1"/>
    <xf numFmtId="0" fontId="4" fillId="3" borderId="0" xfId="4" applyFont="1" applyFill="1"/>
    <xf numFmtId="0" fontId="4" fillId="4" borderId="0" xfId="4" applyFont="1" applyFill="1"/>
    <xf numFmtId="0" fontId="10" fillId="0" borderId="0" xfId="4" applyFont="1"/>
    <xf numFmtId="0" fontId="20" fillId="3" borderId="0" xfId="4" applyFont="1" applyFill="1"/>
    <xf numFmtId="0" fontId="21" fillId="0" borderId="0" xfId="4" applyFont="1"/>
    <xf numFmtId="3" fontId="21" fillId="0" borderId="0" xfId="4" applyNumberFormat="1" applyFont="1"/>
    <xf numFmtId="0" fontId="14" fillId="0" borderId="0" xfId="4" applyFont="1" applyAlignment="1">
      <alignment horizontal="center" vertical="center"/>
    </xf>
    <xf numFmtId="0" fontId="5" fillId="5" borderId="0" xfId="4" applyFill="1"/>
    <xf numFmtId="168" fontId="0" fillId="5" borderId="0" xfId="6" applyNumberFormat="1" applyFont="1" applyFill="1"/>
    <xf numFmtId="43" fontId="0" fillId="5" borderId="0" xfId="1" applyFont="1" applyFill="1"/>
    <xf numFmtId="43" fontId="5" fillId="5" borderId="0" xfId="1" applyFont="1" applyFill="1"/>
    <xf numFmtId="165" fontId="1" fillId="0" borderId="0" xfId="1" applyNumberFormat="1" applyFont="1" applyFill="1"/>
    <xf numFmtId="165" fontId="0" fillId="0" borderId="0" xfId="0" applyNumberFormat="1"/>
    <xf numFmtId="0" fontId="10" fillId="0" borderId="0" xfId="0" applyFont="1"/>
    <xf numFmtId="0" fontId="0" fillId="0" borderId="17" xfId="0" applyBorder="1"/>
    <xf numFmtId="0" fontId="0" fillId="0" borderId="30" xfId="0" applyBorder="1"/>
    <xf numFmtId="165" fontId="0" fillId="0" borderId="23" xfId="1" applyNumberFormat="1" applyFont="1" applyFill="1" applyBorder="1"/>
    <xf numFmtId="165" fontId="0" fillId="0" borderId="9" xfId="1" applyNumberFormat="1" applyFont="1" applyFill="1" applyBorder="1"/>
    <xf numFmtId="165" fontId="0" fillId="0" borderId="24" xfId="1" applyNumberFormat="1" applyFont="1" applyFill="1" applyBorder="1"/>
    <xf numFmtId="165" fontId="0" fillId="0" borderId="0" xfId="1" applyNumberFormat="1" applyFont="1" applyBorder="1"/>
    <xf numFmtId="174" fontId="0" fillId="0" borderId="0" xfId="0" applyNumberFormat="1"/>
    <xf numFmtId="0" fontId="9" fillId="7" borderId="9" xfId="0" applyFont="1" applyFill="1" applyBorder="1"/>
    <xf numFmtId="165" fontId="9" fillId="7" borderId="9" xfId="1" applyNumberFormat="1" applyFont="1" applyFill="1" applyBorder="1" applyAlignment="1"/>
    <xf numFmtId="0" fontId="9" fillId="6" borderId="9" xfId="0" applyFont="1" applyFill="1" applyBorder="1"/>
    <xf numFmtId="165" fontId="9" fillId="6" borderId="9" xfId="1" applyNumberFormat="1" applyFont="1" applyFill="1" applyBorder="1" applyAlignment="1"/>
    <xf numFmtId="0" fontId="2" fillId="7" borderId="17" xfId="0" applyFont="1" applyFill="1" applyBorder="1"/>
    <xf numFmtId="165" fontId="2" fillId="7" borderId="9" xfId="1" applyNumberFormat="1" applyFont="1" applyFill="1" applyBorder="1"/>
    <xf numFmtId="165" fontId="2" fillId="7" borderId="9" xfId="1" applyNumberFormat="1" applyFont="1" applyFill="1" applyBorder="1" applyAlignment="1"/>
    <xf numFmtId="165" fontId="2" fillId="7" borderId="24" xfId="1" applyNumberFormat="1" applyFont="1" applyFill="1" applyBorder="1" applyAlignment="1"/>
    <xf numFmtId="0" fontId="2" fillId="6" borderId="17" xfId="0" applyFont="1" applyFill="1" applyBorder="1"/>
    <xf numFmtId="165" fontId="2" fillId="6" borderId="26" xfId="1" applyNumberFormat="1" applyFont="1" applyFill="1" applyBorder="1" applyAlignment="1"/>
    <xf numFmtId="165" fontId="2" fillId="6" borderId="27" xfId="1" applyNumberFormat="1" applyFont="1" applyFill="1" applyBorder="1" applyAlignment="1"/>
    <xf numFmtId="165" fontId="2" fillId="7" borderId="0" xfId="1" applyNumberFormat="1" applyFont="1" applyFill="1" applyBorder="1"/>
    <xf numFmtId="165" fontId="2" fillId="7" borderId="0" xfId="1" applyNumberFormat="1" applyFont="1" applyFill="1" applyBorder="1" applyAlignment="1"/>
    <xf numFmtId="0" fontId="2" fillId="6" borderId="31" xfId="0" applyFont="1" applyFill="1" applyBorder="1"/>
    <xf numFmtId="165" fontId="2" fillId="6" borderId="25" xfId="1" applyNumberFormat="1" applyFont="1" applyFill="1" applyBorder="1" applyAlignment="1"/>
    <xf numFmtId="17" fontId="2" fillId="6" borderId="34" xfId="0" applyNumberFormat="1" applyFont="1" applyFill="1" applyBorder="1" applyAlignment="1">
      <alignment horizontal="center" vertical="center" wrapText="1"/>
    </xf>
    <xf numFmtId="165" fontId="2" fillId="6" borderId="25" xfId="0" applyNumberFormat="1" applyFont="1" applyFill="1" applyBorder="1"/>
    <xf numFmtId="0" fontId="8" fillId="6" borderId="0" xfId="1" applyNumberFormat="1" applyFont="1" applyFill="1" applyBorder="1" applyAlignment="1">
      <alignment horizontal="center"/>
    </xf>
    <xf numFmtId="0" fontId="8" fillId="6" borderId="0" xfId="4" applyFont="1" applyFill="1"/>
    <xf numFmtId="171" fontId="8" fillId="6" borderId="0" xfId="5" applyNumberFormat="1" applyFont="1" applyFill="1" applyBorder="1"/>
    <xf numFmtId="171" fontId="8" fillId="6" borderId="0" xfId="1" applyNumberFormat="1" applyFont="1" applyFill="1" applyBorder="1"/>
    <xf numFmtId="167" fontId="2" fillId="6" borderId="0" xfId="0" applyNumberFormat="1" applyFont="1" applyFill="1"/>
    <xf numFmtId="0" fontId="2" fillId="6" borderId="0" xfId="0" applyFont="1" applyFill="1" applyAlignment="1">
      <alignment horizontal="center"/>
    </xf>
    <xf numFmtId="43" fontId="8" fillId="6" borderId="3" xfId="1" applyFont="1" applyFill="1" applyBorder="1" applyAlignment="1">
      <alignment horizontal="center"/>
    </xf>
    <xf numFmtId="165" fontId="7" fillId="6" borderId="0" xfId="1" applyNumberFormat="1" applyFont="1" applyFill="1"/>
    <xf numFmtId="0" fontId="2" fillId="6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left"/>
    </xf>
    <xf numFmtId="10" fontId="2" fillId="6" borderId="9" xfId="0" applyNumberFormat="1" applyFont="1" applyFill="1" applyBorder="1" applyAlignment="1">
      <alignment horizontal="center"/>
    </xf>
    <xf numFmtId="43" fontId="8" fillId="6" borderId="3" xfId="1" applyFont="1" applyFill="1" applyBorder="1"/>
    <xf numFmtId="0" fontId="7" fillId="6" borderId="0" xfId="0" applyFont="1" applyFill="1" applyAlignment="1">
      <alignment horizontal="center"/>
    </xf>
    <xf numFmtId="0" fontId="7" fillId="6" borderId="0" xfId="0" applyFont="1" applyFill="1"/>
    <xf numFmtId="0" fontId="9" fillId="6" borderId="9" xfId="0" applyFont="1" applyFill="1" applyBorder="1" applyAlignment="1">
      <alignment horizontal="center"/>
    </xf>
    <xf numFmtId="165" fontId="10" fillId="0" borderId="0" xfId="1" applyNumberFormat="1" applyFont="1" applyFill="1" applyBorder="1" applyAlignment="1"/>
    <xf numFmtId="165" fontId="0" fillId="2" borderId="9" xfId="1" applyNumberFormat="1" applyFont="1" applyFill="1" applyBorder="1"/>
    <xf numFmtId="165" fontId="2" fillId="7" borderId="13" xfId="1" applyNumberFormat="1" applyFont="1" applyFill="1" applyBorder="1" applyAlignment="1"/>
    <xf numFmtId="165" fontId="0" fillId="2" borderId="23" xfId="1" applyNumberFormat="1" applyFont="1" applyFill="1" applyBorder="1"/>
    <xf numFmtId="0" fontId="0" fillId="0" borderId="38" xfId="0" applyBorder="1"/>
    <xf numFmtId="0" fontId="17" fillId="0" borderId="0" xfId="8"/>
    <xf numFmtId="168" fontId="5" fillId="0" borderId="3" xfId="7" applyNumberFormat="1" applyFont="1" applyFill="1" applyBorder="1"/>
    <xf numFmtId="168" fontId="7" fillId="6" borderId="0" xfId="7" applyNumberFormat="1" applyFont="1" applyFill="1"/>
    <xf numFmtId="168" fontId="5" fillId="0" borderId="5" xfId="7" applyNumberFormat="1" applyFont="1" applyBorder="1"/>
    <xf numFmtId="168" fontId="5" fillId="0" borderId="3" xfId="7" applyNumberFormat="1" applyFont="1" applyBorder="1"/>
    <xf numFmtId="168" fontId="5" fillId="0" borderId="3" xfId="7" applyNumberFormat="1" applyFont="1" applyBorder="1" applyAlignment="1">
      <alignment horizontal="center"/>
    </xf>
    <xf numFmtId="168" fontId="7" fillId="6" borderId="0" xfId="7" applyNumberFormat="1" applyFont="1" applyFill="1" applyAlignment="1">
      <alignment horizontal="center"/>
    </xf>
    <xf numFmtId="165" fontId="9" fillId="0" borderId="0" xfId="1" applyNumberFormat="1" applyFont="1" applyFill="1" applyBorder="1" applyAlignment="1"/>
    <xf numFmtId="165" fontId="0" fillId="0" borderId="0" xfId="1" applyNumberFormat="1" applyFont="1" applyFill="1" applyAlignment="1">
      <alignment horizontal="center"/>
    </xf>
    <xf numFmtId="0" fontId="0" fillId="0" borderId="0" xfId="0" applyAlignment="1">
      <alignment vertical="center"/>
    </xf>
    <xf numFmtId="17" fontId="2" fillId="6" borderId="35" xfId="0" applyNumberFormat="1" applyFont="1" applyFill="1" applyBorder="1" applyAlignment="1">
      <alignment horizontal="center" vertical="center" wrapText="1"/>
    </xf>
    <xf numFmtId="17" fontId="2" fillId="6" borderId="16" xfId="0" applyNumberFormat="1" applyFont="1" applyFill="1" applyBorder="1" applyAlignment="1">
      <alignment horizontal="center" vertical="center" wrapText="1"/>
    </xf>
    <xf numFmtId="17" fontId="2" fillId="6" borderId="37" xfId="0" applyNumberFormat="1" applyFont="1" applyFill="1" applyBorder="1" applyAlignment="1">
      <alignment horizontal="center" vertical="center" wrapText="1"/>
    </xf>
    <xf numFmtId="165" fontId="2" fillId="2" borderId="0" xfId="1" applyNumberFormat="1" applyFont="1" applyFill="1" applyBorder="1" applyAlignment="1"/>
    <xf numFmtId="17" fontId="2" fillId="6" borderId="40" xfId="0" applyNumberFormat="1" applyFont="1" applyFill="1" applyBorder="1" applyAlignment="1">
      <alignment horizontal="center" vertical="center" wrapText="1"/>
    </xf>
    <xf numFmtId="165" fontId="2" fillId="2" borderId="40" xfId="1" applyNumberFormat="1" applyFont="1" applyFill="1" applyBorder="1" applyAlignment="1"/>
    <xf numFmtId="0" fontId="2" fillId="8" borderId="12" xfId="0" applyFont="1" applyFill="1" applyBorder="1"/>
    <xf numFmtId="0" fontId="2" fillId="2" borderId="12" xfId="0" applyFont="1" applyFill="1" applyBorder="1"/>
    <xf numFmtId="0" fontId="0" fillId="0" borderId="12" xfId="0" applyBorder="1"/>
    <xf numFmtId="0" fontId="2" fillId="6" borderId="14" xfId="0" applyFont="1" applyFill="1" applyBorder="1"/>
    <xf numFmtId="17" fontId="2" fillId="6" borderId="36" xfId="0" applyNumberFormat="1" applyFont="1" applyFill="1" applyBorder="1" applyAlignment="1">
      <alignment horizontal="center" vertical="center" wrapText="1"/>
    </xf>
    <xf numFmtId="165" fontId="0" fillId="0" borderId="18" xfId="1" applyNumberFormat="1" applyFont="1" applyFill="1" applyBorder="1"/>
    <xf numFmtId="165" fontId="0" fillId="0" borderId="33" xfId="1" applyNumberFormat="1" applyFont="1" applyFill="1" applyBorder="1"/>
    <xf numFmtId="165" fontId="0" fillId="0" borderId="11" xfId="1" applyNumberFormat="1" applyFont="1" applyFill="1" applyBorder="1"/>
    <xf numFmtId="0" fontId="2" fillId="9" borderId="9" xfId="0" applyFont="1" applyFill="1" applyBorder="1" applyAlignment="1">
      <alignment horizontal="left"/>
    </xf>
    <xf numFmtId="10" fontId="25" fillId="9" borderId="9" xfId="0" applyNumberFormat="1" applyFont="1" applyFill="1" applyBorder="1" applyAlignment="1">
      <alignment horizontal="center"/>
    </xf>
    <xf numFmtId="0" fontId="8" fillId="6" borderId="0" xfId="1" applyNumberFormat="1" applyFont="1" applyFill="1" applyBorder="1" applyAlignment="1">
      <alignment horizontal="center" wrapText="1"/>
    </xf>
    <xf numFmtId="0" fontId="0" fillId="0" borderId="9" xfId="0" applyBorder="1" applyAlignment="1">
      <alignment horizontal="left" indent="1"/>
    </xf>
    <xf numFmtId="10" fontId="0" fillId="0" borderId="9" xfId="0" applyNumberFormat="1" applyBorder="1" applyAlignment="1">
      <alignment horizontal="center"/>
    </xf>
    <xf numFmtId="10" fontId="16" fillId="0" borderId="9" xfId="0" applyNumberFormat="1" applyFont="1" applyBorder="1" applyAlignment="1">
      <alignment horizontal="center"/>
    </xf>
    <xf numFmtId="0" fontId="16" fillId="0" borderId="9" xfId="0" applyFont="1" applyBorder="1" applyAlignment="1">
      <alignment horizontal="left" indent="1"/>
    </xf>
    <xf numFmtId="0" fontId="16" fillId="0" borderId="9" xfId="0" applyFont="1" applyBorder="1"/>
    <xf numFmtId="165" fontId="2" fillId="7" borderId="40" xfId="1" applyNumberFormat="1" applyFont="1" applyFill="1" applyBorder="1"/>
    <xf numFmtId="165" fontId="0" fillId="2" borderId="24" xfId="1" applyNumberFormat="1" applyFont="1" applyFill="1" applyBorder="1"/>
    <xf numFmtId="165" fontId="2" fillId="7" borderId="23" xfId="1" applyNumberFormat="1" applyFont="1" applyFill="1" applyBorder="1" applyAlignment="1"/>
    <xf numFmtId="0" fontId="2" fillId="6" borderId="36" xfId="0" applyFont="1" applyFill="1" applyBorder="1" applyAlignment="1">
      <alignment horizontal="center" vertical="center"/>
    </xf>
    <xf numFmtId="165" fontId="2" fillId="7" borderId="40" xfId="1" applyNumberFormat="1" applyFont="1" applyFill="1" applyBorder="1" applyAlignment="1"/>
    <xf numFmtId="165" fontId="2" fillId="6" borderId="45" xfId="1" applyNumberFormat="1" applyFont="1" applyFill="1" applyBorder="1" applyAlignment="1"/>
    <xf numFmtId="165" fontId="2" fillId="6" borderId="46" xfId="1" applyNumberFormat="1" applyFont="1" applyFill="1" applyBorder="1" applyAlignment="1"/>
    <xf numFmtId="165" fontId="2" fillId="6" borderId="47" xfId="1" applyNumberFormat="1" applyFont="1" applyFill="1" applyBorder="1" applyAlignment="1"/>
    <xf numFmtId="165" fontId="2" fillId="8" borderId="48" xfId="1" applyNumberFormat="1" applyFont="1" applyFill="1" applyBorder="1" applyAlignment="1"/>
    <xf numFmtId="165" fontId="2" fillId="2" borderId="23" xfId="1" applyNumberFormat="1" applyFont="1" applyFill="1" applyBorder="1"/>
    <xf numFmtId="165" fontId="0" fillId="4" borderId="23" xfId="1" applyNumberFormat="1" applyFont="1" applyFill="1" applyBorder="1"/>
    <xf numFmtId="165" fontId="0" fillId="0" borderId="17" xfId="1" applyNumberFormat="1" applyFont="1" applyFill="1" applyBorder="1"/>
    <xf numFmtId="165" fontId="0" fillId="0" borderId="2" xfId="1" applyNumberFormat="1" applyFont="1" applyFill="1" applyBorder="1"/>
    <xf numFmtId="165" fontId="0" fillId="0" borderId="10" xfId="1" applyNumberFormat="1" applyFont="1" applyFill="1" applyBorder="1"/>
    <xf numFmtId="165" fontId="0" fillId="0" borderId="32" xfId="1" applyNumberFormat="1" applyFont="1" applyFill="1" applyBorder="1"/>
    <xf numFmtId="165" fontId="2" fillId="6" borderId="49" xfId="0" applyNumberFormat="1" applyFont="1" applyFill="1" applyBorder="1"/>
    <xf numFmtId="17" fontId="2" fillId="6" borderId="23" xfId="0" applyNumberFormat="1" applyFont="1" applyFill="1" applyBorder="1" applyAlignment="1">
      <alignment horizontal="center" vertical="center"/>
    </xf>
    <xf numFmtId="165" fontId="2" fillId="0" borderId="24" xfId="1" applyNumberFormat="1" applyFont="1" applyFill="1" applyBorder="1"/>
    <xf numFmtId="165" fontId="0" fillId="0" borderId="25" xfId="1" applyNumberFormat="1" applyFont="1" applyFill="1" applyBorder="1"/>
    <xf numFmtId="165" fontId="0" fillId="0" borderId="26" xfId="1" applyNumberFormat="1" applyFont="1" applyFill="1" applyBorder="1"/>
    <xf numFmtId="0" fontId="7" fillId="6" borderId="0" xfId="0" applyFont="1" applyFill="1" applyAlignment="1">
      <alignment horizontal="center" wrapText="1"/>
    </xf>
    <xf numFmtId="0" fontId="0" fillId="0" borderId="44" xfId="0" applyBorder="1" applyAlignment="1">
      <alignment horizontal="center"/>
    </xf>
    <xf numFmtId="165" fontId="5" fillId="0" borderId="0" xfId="1" applyNumberFormat="1" applyFont="1" applyFill="1" applyAlignment="1">
      <alignment horizontal="center"/>
    </xf>
    <xf numFmtId="165" fontId="5" fillId="0" borderId="0" xfId="1" applyNumberFormat="1" applyFont="1" applyFill="1"/>
    <xf numFmtId="0" fontId="9" fillId="7" borderId="0" xfId="0" applyFont="1" applyFill="1"/>
    <xf numFmtId="165" fontId="9" fillId="7" borderId="0" xfId="1" applyNumberFormat="1" applyFont="1" applyFill="1" applyBorder="1" applyAlignment="1"/>
    <xf numFmtId="0" fontId="2" fillId="6" borderId="0" xfId="0" applyFont="1" applyFill="1"/>
    <xf numFmtId="165" fontId="2" fillId="6" borderId="0" xfId="1" applyNumberFormat="1" applyFont="1" applyFill="1"/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165" fontId="9" fillId="6" borderId="0" xfId="1" applyNumberFormat="1" applyFont="1" applyFill="1" applyAlignment="1">
      <alignment horizontal="center"/>
    </xf>
    <xf numFmtId="165" fontId="9" fillId="6" borderId="0" xfId="1" applyNumberFormat="1" applyFont="1" applyFill="1" applyAlignment="1">
      <alignment horizontal="center" wrapText="1"/>
    </xf>
    <xf numFmtId="43" fontId="9" fillId="7" borderId="0" xfId="1" applyFont="1" applyFill="1"/>
    <xf numFmtId="43" fontId="9" fillId="0" borderId="0" xfId="1" applyFont="1" applyFill="1"/>
    <xf numFmtId="165" fontId="7" fillId="6" borderId="0" xfId="1" applyNumberFormat="1" applyFont="1" applyFill="1" applyAlignment="1">
      <alignment horizontal="center"/>
    </xf>
    <xf numFmtId="165" fontId="9" fillId="7" borderId="0" xfId="1" applyNumberFormat="1" applyFont="1" applyFill="1"/>
    <xf numFmtId="17" fontId="2" fillId="6" borderId="28" xfId="0" applyNumberFormat="1" applyFont="1" applyFill="1" applyBorder="1" applyAlignment="1">
      <alignment horizontal="center" vertical="center" wrapText="1"/>
    </xf>
    <xf numFmtId="17" fontId="2" fillId="6" borderId="43" xfId="0" applyNumberFormat="1" applyFont="1" applyFill="1" applyBorder="1" applyAlignment="1">
      <alignment horizontal="center" vertical="center" wrapText="1"/>
    </xf>
    <xf numFmtId="17" fontId="2" fillId="6" borderId="44" xfId="0" applyNumberFormat="1" applyFont="1" applyFill="1" applyBorder="1" applyAlignment="1">
      <alignment horizontal="center" vertical="center" wrapText="1"/>
    </xf>
    <xf numFmtId="165" fontId="2" fillId="7" borderId="41" xfId="1" applyNumberFormat="1" applyFont="1" applyFill="1" applyBorder="1" applyAlignment="1"/>
    <xf numFmtId="165" fontId="2" fillId="7" borderId="17" xfId="1" applyNumberFormat="1" applyFont="1" applyFill="1" applyBorder="1"/>
    <xf numFmtId="165" fontId="0" fillId="0" borderId="48" xfId="1" applyNumberFormat="1" applyFont="1" applyFill="1" applyBorder="1"/>
    <xf numFmtId="165" fontId="2" fillId="7" borderId="23" xfId="1" applyNumberFormat="1" applyFont="1" applyFill="1" applyBorder="1"/>
    <xf numFmtId="165" fontId="0" fillId="0" borderId="23" xfId="1" applyNumberFormat="1" applyFont="1" applyBorder="1"/>
    <xf numFmtId="165" fontId="2" fillId="8" borderId="53" xfId="1" applyNumberFormat="1" applyFont="1" applyFill="1" applyBorder="1" applyAlignment="1"/>
    <xf numFmtId="17" fontId="2" fillId="6" borderId="9" xfId="0" applyNumberFormat="1" applyFont="1" applyFill="1" applyBorder="1" applyAlignment="1">
      <alignment horizontal="center" vertical="center" wrapText="1"/>
    </xf>
    <xf numFmtId="17" fontId="2" fillId="6" borderId="24" xfId="0" applyNumberFormat="1" applyFont="1" applyFill="1" applyBorder="1" applyAlignment="1">
      <alignment horizontal="center" vertical="center" wrapText="1"/>
    </xf>
    <xf numFmtId="17" fontId="2" fillId="6" borderId="17" xfId="0" applyNumberFormat="1" applyFont="1" applyFill="1" applyBorder="1" applyAlignment="1">
      <alignment horizontal="center" vertical="center" wrapText="1"/>
    </xf>
    <xf numFmtId="165" fontId="2" fillId="8" borderId="29" xfId="1" applyNumberFormat="1" applyFont="1" applyFill="1" applyBorder="1" applyAlignment="1"/>
    <xf numFmtId="165" fontId="0" fillId="2" borderId="30" xfId="1" applyNumberFormat="1" applyFont="1" applyFill="1" applyBorder="1"/>
    <xf numFmtId="165" fontId="0" fillId="4" borderId="30" xfId="1" applyNumberFormat="1" applyFont="1" applyFill="1" applyBorder="1"/>
    <xf numFmtId="165" fontId="2" fillId="2" borderId="30" xfId="1" applyNumberFormat="1" applyFont="1" applyFill="1" applyBorder="1"/>
    <xf numFmtId="165" fontId="2" fillId="8" borderId="50" xfId="1" applyNumberFormat="1" applyFont="1" applyFill="1" applyBorder="1" applyAlignment="1"/>
    <xf numFmtId="165" fontId="2" fillId="6" borderId="54" xfId="1" applyNumberFormat="1" applyFont="1" applyFill="1" applyBorder="1" applyAlignment="1"/>
    <xf numFmtId="165" fontId="2" fillId="8" borderId="9" xfId="1" applyNumberFormat="1" applyFont="1" applyFill="1" applyBorder="1" applyAlignment="1"/>
    <xf numFmtId="165" fontId="2" fillId="2" borderId="9" xfId="1" applyNumberFormat="1" applyFont="1" applyFill="1" applyBorder="1" applyAlignment="1"/>
    <xf numFmtId="165" fontId="1" fillId="0" borderId="9" xfId="1" applyNumberFormat="1" applyFont="1" applyFill="1" applyBorder="1" applyAlignment="1"/>
    <xf numFmtId="165" fontId="2" fillId="2" borderId="9" xfId="1" applyNumberFormat="1" applyFont="1" applyFill="1" applyBorder="1"/>
    <xf numFmtId="165" fontId="1" fillId="0" borderId="9" xfId="1" applyNumberFormat="1" applyFont="1" applyFill="1" applyBorder="1"/>
    <xf numFmtId="165" fontId="1" fillId="0" borderId="9" xfId="1" applyNumberFormat="1" applyFont="1" applyFill="1" applyBorder="1" applyAlignment="1">
      <alignment horizontal="center" vertical="center"/>
    </xf>
    <xf numFmtId="165" fontId="1" fillId="2" borderId="9" xfId="1" applyNumberFormat="1" applyFont="1" applyFill="1" applyBorder="1" applyAlignment="1"/>
    <xf numFmtId="17" fontId="2" fillId="6" borderId="23" xfId="0" applyNumberFormat="1" applyFont="1" applyFill="1" applyBorder="1" applyAlignment="1">
      <alignment horizontal="center" vertical="center" wrapText="1"/>
    </xf>
    <xf numFmtId="165" fontId="2" fillId="8" borderId="23" xfId="1" applyNumberFormat="1" applyFont="1" applyFill="1" applyBorder="1" applyAlignment="1"/>
    <xf numFmtId="165" fontId="2" fillId="8" borderId="24" xfId="1" applyNumberFormat="1" applyFont="1" applyFill="1" applyBorder="1" applyAlignment="1"/>
    <xf numFmtId="165" fontId="2" fillId="2" borderId="23" xfId="1" applyNumberFormat="1" applyFont="1" applyFill="1" applyBorder="1" applyAlignment="1"/>
    <xf numFmtId="165" fontId="2" fillId="2" borderId="24" xfId="1" applyNumberFormat="1" applyFont="1" applyFill="1" applyBorder="1" applyAlignment="1"/>
    <xf numFmtId="165" fontId="1" fillId="0" borderId="23" xfId="1" applyNumberFormat="1" applyFont="1" applyFill="1" applyBorder="1" applyAlignment="1"/>
    <xf numFmtId="165" fontId="1" fillId="0" borderId="24" xfId="1" applyNumberFormat="1" applyFont="1" applyFill="1" applyBorder="1" applyAlignment="1"/>
    <xf numFmtId="165" fontId="1" fillId="0" borderId="23" xfId="1" applyNumberFormat="1" applyFont="1" applyFill="1" applyBorder="1"/>
    <xf numFmtId="165" fontId="1" fillId="0" borderId="23" xfId="1" applyNumberFormat="1" applyFont="1" applyFill="1" applyBorder="1" applyAlignment="1">
      <alignment horizontal="center" vertical="center"/>
    </xf>
    <xf numFmtId="165" fontId="0" fillId="0" borderId="24" xfId="1" applyNumberFormat="1" applyFont="1" applyBorder="1"/>
    <xf numFmtId="175" fontId="0" fillId="0" borderId="9" xfId="0" applyNumberFormat="1" applyBorder="1"/>
    <xf numFmtId="175" fontId="0" fillId="0" borderId="24" xfId="0" applyNumberFormat="1" applyBorder="1"/>
    <xf numFmtId="165" fontId="1" fillId="2" borderId="23" xfId="1" applyNumberFormat="1" applyFont="1" applyFill="1" applyBorder="1" applyAlignment="1"/>
    <xf numFmtId="165" fontId="1" fillId="2" borderId="24" xfId="1" applyNumberFormat="1" applyFont="1" applyFill="1" applyBorder="1" applyAlignment="1"/>
    <xf numFmtId="165" fontId="2" fillId="0" borderId="23" xfId="1" applyNumberFormat="1" applyFont="1" applyFill="1" applyBorder="1" applyAlignment="1"/>
    <xf numFmtId="0" fontId="0" fillId="0" borderId="23" xfId="0" applyBorder="1"/>
    <xf numFmtId="165" fontId="0" fillId="0" borderId="24" xfId="0" applyNumberFormat="1" applyBorder="1"/>
    <xf numFmtId="165" fontId="0" fillId="2" borderId="32" xfId="1" applyNumberFormat="1" applyFont="1" applyFill="1" applyBorder="1"/>
    <xf numFmtId="165" fontId="0" fillId="0" borderId="8" xfId="1" applyNumberFormat="1" applyFont="1" applyFill="1" applyBorder="1"/>
    <xf numFmtId="165" fontId="0" fillId="0" borderId="33" xfId="1" applyNumberFormat="1" applyFont="1" applyBorder="1"/>
    <xf numFmtId="17" fontId="2" fillId="6" borderId="59" xfId="0" applyNumberFormat="1" applyFont="1" applyFill="1" applyBorder="1" applyAlignment="1">
      <alignment horizontal="center" vertical="center" wrapText="1"/>
    </xf>
    <xf numFmtId="165" fontId="0" fillId="0" borderId="32" xfId="1" applyNumberFormat="1" applyFont="1" applyBorder="1"/>
    <xf numFmtId="17" fontId="2" fillId="6" borderId="60" xfId="0" applyNumberFormat="1" applyFont="1" applyFill="1" applyBorder="1" applyAlignment="1">
      <alignment horizontal="center" vertical="center" wrapText="1"/>
    </xf>
    <xf numFmtId="17" fontId="2" fillId="6" borderId="61" xfId="0" applyNumberFormat="1" applyFont="1" applyFill="1" applyBorder="1" applyAlignment="1">
      <alignment horizontal="center" vertical="center" wrapText="1"/>
    </xf>
    <xf numFmtId="17" fontId="2" fillId="6" borderId="62" xfId="0" applyNumberFormat="1" applyFont="1" applyFill="1" applyBorder="1" applyAlignment="1">
      <alignment horizontal="center" vertical="center" wrapText="1"/>
    </xf>
    <xf numFmtId="165" fontId="2" fillId="6" borderId="63" xfId="0" applyNumberFormat="1" applyFont="1" applyFill="1" applyBorder="1"/>
    <xf numFmtId="165" fontId="0" fillId="0" borderId="54" xfId="1" applyNumberFormat="1" applyFont="1" applyFill="1" applyBorder="1"/>
    <xf numFmtId="168" fontId="13" fillId="0" borderId="9" xfId="1" applyNumberFormat="1" applyFont="1" applyFill="1" applyBorder="1" applyAlignment="1">
      <alignment horizontal="center"/>
    </xf>
    <xf numFmtId="168" fontId="9" fillId="7" borderId="9" xfId="1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/>
    </xf>
    <xf numFmtId="0" fontId="5" fillId="3" borderId="0" xfId="4" applyFill="1"/>
    <xf numFmtId="0" fontId="17" fillId="3" borderId="0" xfId="8" applyFill="1"/>
    <xf numFmtId="43" fontId="0" fillId="3" borderId="0" xfId="1" applyFont="1" applyFill="1"/>
    <xf numFmtId="0" fontId="0" fillId="3" borderId="0" xfId="0" applyFill="1" applyAlignment="1">
      <alignment horizontal="left"/>
    </xf>
    <xf numFmtId="168" fontId="0" fillId="3" borderId="0" xfId="7" applyNumberFormat="1" applyFont="1" applyFill="1"/>
    <xf numFmtId="0" fontId="12" fillId="3" borderId="0" xfId="0" applyFont="1" applyFill="1"/>
    <xf numFmtId="165" fontId="1" fillId="3" borderId="0" xfId="1" applyNumberFormat="1" applyFont="1" applyFill="1"/>
    <xf numFmtId="165" fontId="0" fillId="3" borderId="0" xfId="1" applyNumberFormat="1" applyFont="1" applyFill="1"/>
    <xf numFmtId="43" fontId="0" fillId="3" borderId="0" xfId="0" applyNumberFormat="1" applyFill="1"/>
    <xf numFmtId="0" fontId="2" fillId="3" borderId="40" xfId="0" applyFont="1" applyFill="1" applyBorder="1"/>
    <xf numFmtId="0" fontId="2" fillId="3" borderId="0" xfId="0" applyFont="1" applyFill="1"/>
    <xf numFmtId="0" fontId="11" fillId="3" borderId="0" xfId="0" applyFont="1" applyFill="1"/>
    <xf numFmtId="0" fontId="10" fillId="3" borderId="0" xfId="0" applyFont="1" applyFill="1"/>
    <xf numFmtId="165" fontId="10" fillId="3" borderId="0" xfId="1" applyNumberFormat="1" applyFont="1" applyFill="1"/>
    <xf numFmtId="0" fontId="3" fillId="3" borderId="0" xfId="0" applyFont="1" applyFill="1"/>
    <xf numFmtId="0" fontId="8" fillId="3" borderId="0" xfId="0" applyFont="1" applyFill="1" applyAlignment="1">
      <alignment horizontal="center"/>
    </xf>
    <xf numFmtId="0" fontId="7" fillId="3" borderId="0" xfId="0" applyFont="1" applyFill="1"/>
    <xf numFmtId="165" fontId="9" fillId="3" borderId="0" xfId="1" applyNumberFormat="1" applyFont="1" applyFill="1" applyBorder="1" applyAlignment="1"/>
    <xf numFmtId="10" fontId="0" fillId="3" borderId="0" xfId="7" applyNumberFormat="1" applyFont="1" applyFill="1"/>
    <xf numFmtId="0" fontId="12" fillId="3" borderId="0" xfId="0" applyFont="1" applyFill="1" applyAlignment="1">
      <alignment horizontal="left" vertical="center" wrapText="1"/>
    </xf>
    <xf numFmtId="43" fontId="9" fillId="3" borderId="0" xfId="1" applyFont="1" applyFill="1"/>
    <xf numFmtId="0" fontId="2" fillId="3" borderId="0" xfId="0" applyFont="1" applyFill="1" applyAlignment="1">
      <alignment horizontal="left" vertical="center"/>
    </xf>
    <xf numFmtId="165" fontId="0" fillId="3" borderId="0" xfId="0" applyNumberFormat="1" applyFill="1"/>
    <xf numFmtId="0" fontId="6" fillId="6" borderId="10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165" fontId="0" fillId="0" borderId="13" xfId="1" applyNumberFormat="1" applyFont="1" applyBorder="1"/>
    <xf numFmtId="0" fontId="22" fillId="3" borderId="0" xfId="0" applyFont="1" applyFill="1" applyAlignment="1">
      <alignment horizontal="center" wrapText="1"/>
    </xf>
    <xf numFmtId="0" fontId="9" fillId="3" borderId="8" xfId="0" applyFont="1" applyFill="1" applyBorder="1"/>
    <xf numFmtId="165" fontId="0" fillId="3" borderId="0" xfId="1" applyNumberFormat="1" applyFont="1" applyFill="1" applyBorder="1"/>
    <xf numFmtId="43" fontId="0" fillId="3" borderId="0" xfId="1" applyFont="1" applyFill="1" applyBorder="1"/>
    <xf numFmtId="174" fontId="0" fillId="3" borderId="0" xfId="0" applyNumberFormat="1" applyFill="1"/>
    <xf numFmtId="165" fontId="2" fillId="8" borderId="17" xfId="1" applyNumberFormat="1" applyFont="1" applyFill="1" applyBorder="1" applyAlignment="1"/>
    <xf numFmtId="165" fontId="2" fillId="2" borderId="17" xfId="1" applyNumberFormat="1" applyFont="1" applyFill="1" applyBorder="1" applyAlignment="1"/>
    <xf numFmtId="165" fontId="1" fillId="0" borderId="17" xfId="1" applyNumberFormat="1" applyFont="1" applyFill="1" applyBorder="1" applyAlignment="1"/>
    <xf numFmtId="165" fontId="2" fillId="2" borderId="17" xfId="1" applyNumberFormat="1" applyFont="1" applyFill="1" applyBorder="1"/>
    <xf numFmtId="165" fontId="1" fillId="0" borderId="17" xfId="1" applyNumberFormat="1" applyFont="1" applyFill="1" applyBorder="1"/>
    <xf numFmtId="165" fontId="1" fillId="0" borderId="17" xfId="1" applyNumberFormat="1" applyFont="1" applyFill="1" applyBorder="1" applyAlignment="1">
      <alignment horizontal="center" vertical="center"/>
    </xf>
    <xf numFmtId="165" fontId="0" fillId="0" borderId="17" xfId="1" applyNumberFormat="1" applyFont="1" applyBorder="1"/>
    <xf numFmtId="0" fontId="0" fillId="0" borderId="48" xfId="0" applyBorder="1"/>
    <xf numFmtId="17" fontId="2" fillId="6" borderId="66" xfId="0" applyNumberFormat="1" applyFont="1" applyFill="1" applyBorder="1" applyAlignment="1">
      <alignment horizontal="center" vertical="center" wrapText="1"/>
    </xf>
    <xf numFmtId="165" fontId="2" fillId="8" borderId="66" xfId="1" applyNumberFormat="1" applyFont="1" applyFill="1" applyBorder="1" applyAlignment="1"/>
    <xf numFmtId="165" fontId="2" fillId="2" borderId="66" xfId="1" applyNumberFormat="1" applyFont="1" applyFill="1" applyBorder="1" applyAlignment="1"/>
    <xf numFmtId="165" fontId="1" fillId="0" borderId="66" xfId="1" applyNumberFormat="1" applyFont="1" applyFill="1" applyBorder="1" applyAlignment="1"/>
    <xf numFmtId="165" fontId="1" fillId="0" borderId="66" xfId="1" applyNumberFormat="1" applyFont="1" applyFill="1" applyBorder="1"/>
    <xf numFmtId="165" fontId="1" fillId="2" borderId="66" xfId="1" applyNumberFormat="1" applyFont="1" applyFill="1" applyBorder="1" applyAlignment="1"/>
    <xf numFmtId="165" fontId="0" fillId="0" borderId="66" xfId="1" applyNumberFormat="1" applyFont="1" applyBorder="1"/>
    <xf numFmtId="165" fontId="2" fillId="0" borderId="66" xfId="1" applyNumberFormat="1" applyFont="1" applyFill="1" applyBorder="1" applyAlignment="1"/>
    <xf numFmtId="165" fontId="2" fillId="6" borderId="67" xfId="1" applyNumberFormat="1" applyFont="1" applyFill="1" applyBorder="1" applyAlignment="1"/>
    <xf numFmtId="0" fontId="0" fillId="3" borderId="0" xfId="0" applyFill="1" applyAlignment="1">
      <alignment vertical="center"/>
    </xf>
    <xf numFmtId="17" fontId="2" fillId="6" borderId="29" xfId="0" applyNumberFormat="1" applyFont="1" applyFill="1" applyBorder="1" applyAlignment="1">
      <alignment horizontal="center" vertical="center" wrapText="1"/>
    </xf>
    <xf numFmtId="165" fontId="2" fillId="6" borderId="31" xfId="1" applyNumberFormat="1" applyFont="1" applyFill="1" applyBorder="1" applyAlignment="1"/>
    <xf numFmtId="0" fontId="0" fillId="0" borderId="59" xfId="0" applyBorder="1"/>
    <xf numFmtId="0" fontId="2" fillId="6" borderId="53" xfId="0" applyFont="1" applyFill="1" applyBorder="1" applyAlignment="1">
      <alignment horizontal="center" vertical="center"/>
    </xf>
    <xf numFmtId="165" fontId="2" fillId="2" borderId="66" xfId="1" applyNumberFormat="1" applyFont="1" applyFill="1" applyBorder="1"/>
    <xf numFmtId="165" fontId="2" fillId="3" borderId="0" xfId="1" applyNumberFormat="1" applyFont="1" applyFill="1" applyBorder="1" applyAlignment="1"/>
    <xf numFmtId="0" fontId="12" fillId="3" borderId="0" xfId="0" applyFont="1" applyFill="1" applyAlignment="1">
      <alignment horizontal="left" vertical="center"/>
    </xf>
    <xf numFmtId="175" fontId="0" fillId="3" borderId="0" xfId="0" applyNumberFormat="1" applyFill="1"/>
    <xf numFmtId="165" fontId="0" fillId="3" borderId="0" xfId="1" applyNumberFormat="1" applyFont="1" applyFill="1" applyBorder="1" applyAlignment="1">
      <alignment horizontal="left"/>
    </xf>
    <xf numFmtId="165" fontId="2" fillId="6" borderId="31" xfId="0" applyNumberFormat="1" applyFont="1" applyFill="1" applyBorder="1"/>
    <xf numFmtId="165" fontId="2" fillId="0" borderId="66" xfId="1" applyNumberFormat="1" applyFont="1" applyFill="1" applyBorder="1"/>
    <xf numFmtId="165" fontId="2" fillId="6" borderId="67" xfId="0" applyNumberFormat="1" applyFont="1" applyFill="1" applyBorder="1"/>
    <xf numFmtId="165" fontId="2" fillId="3" borderId="0" xfId="0" applyNumberFormat="1" applyFont="1" applyFill="1"/>
    <xf numFmtId="0" fontId="26" fillId="3" borderId="0" xfId="0" applyFont="1" applyFill="1" applyAlignment="1">
      <alignment horizontal="left" vertical="top" wrapText="1"/>
    </xf>
    <xf numFmtId="0" fontId="26" fillId="3" borderId="0" xfId="0" applyFont="1" applyFill="1" applyAlignment="1">
      <alignment horizontal="right" vertical="top" wrapText="1"/>
    </xf>
    <xf numFmtId="0" fontId="24" fillId="3" borderId="10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8" fillId="3" borderId="0" xfId="4" applyFont="1" applyFill="1" applyAlignment="1">
      <alignment horizontal="center" vertical="center" wrapText="1"/>
    </xf>
    <xf numFmtId="0" fontId="18" fillId="3" borderId="0" xfId="4" applyFont="1" applyFill="1" applyAlignment="1">
      <alignment horizontal="center" wrapText="1"/>
    </xf>
    <xf numFmtId="0" fontId="18" fillId="3" borderId="0" xfId="4" applyFont="1" applyFill="1" applyAlignment="1">
      <alignment horizontal="center" vertical="center" wrapText="1"/>
    </xf>
    <xf numFmtId="0" fontId="12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10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/>
    </xf>
    <xf numFmtId="167" fontId="10" fillId="0" borderId="0" xfId="2" applyNumberFormat="1" applyFont="1" applyAlignment="1">
      <alignment horizontal="center"/>
    </xf>
    <xf numFmtId="165" fontId="11" fillId="3" borderId="0" xfId="3" applyNumberFormat="1" applyFont="1" applyFill="1" applyBorder="1" applyAlignment="1">
      <alignment horizontal="center"/>
    </xf>
    <xf numFmtId="167" fontId="10" fillId="0" borderId="0" xfId="2" applyNumberFormat="1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2" fillId="3" borderId="8" xfId="0" applyFont="1" applyFill="1" applyBorder="1" applyAlignment="1">
      <alignment horizontal="left" vertical="top" wrapText="1"/>
    </xf>
    <xf numFmtId="0" fontId="11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" fillId="3" borderId="19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7" fillId="6" borderId="0" xfId="0" applyFont="1" applyFill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2" xfId="0" applyFon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5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2" fillId="3" borderId="58" xfId="0" applyFont="1" applyFill="1" applyBorder="1" applyAlignment="1">
      <alignment horizontal="center"/>
    </xf>
    <xf numFmtId="0" fontId="0" fillId="3" borderId="58" xfId="0" applyFill="1" applyBorder="1" applyAlignment="1">
      <alignment horizontal="center"/>
    </xf>
    <xf numFmtId="0" fontId="2" fillId="6" borderId="8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wrapText="1"/>
    </xf>
    <xf numFmtId="0" fontId="2" fillId="0" borderId="28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165" fontId="2" fillId="0" borderId="50" xfId="1" applyNumberFormat="1" applyFont="1" applyFill="1" applyBorder="1" applyAlignment="1">
      <alignment horizontal="center"/>
    </xf>
    <xf numFmtId="165" fontId="2" fillId="0" borderId="51" xfId="1" applyNumberFormat="1" applyFont="1" applyFill="1" applyBorder="1" applyAlignment="1">
      <alignment horizontal="center"/>
    </xf>
    <xf numFmtId="165" fontId="2" fillId="0" borderId="52" xfId="1" applyNumberFormat="1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horizontal="center" vertical="center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6" borderId="28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26" fillId="0" borderId="39" xfId="0" applyFont="1" applyBorder="1" applyAlignment="1">
      <alignment horizontal="left" vertical="top" wrapText="1"/>
    </xf>
    <xf numFmtId="0" fontId="26" fillId="3" borderId="0" xfId="0" applyFont="1" applyFill="1" applyAlignment="1">
      <alignment horizontal="center" vertical="top" wrapText="1"/>
    </xf>
    <xf numFmtId="0" fontId="26" fillId="3" borderId="0" xfId="0" applyFont="1" applyFill="1" applyAlignment="1">
      <alignment horizontal="right" vertical="top" wrapText="1"/>
    </xf>
    <xf numFmtId="0" fontId="26" fillId="3" borderId="0" xfId="0" applyFont="1" applyFill="1" applyAlignment="1">
      <alignment horizontal="left" vertical="top" wrapText="1"/>
    </xf>
    <xf numFmtId="164" fontId="26" fillId="3" borderId="0" xfId="0" applyNumberFormat="1" applyFont="1" applyFill="1" applyAlignment="1">
      <alignment horizontal="right" vertical="top" wrapText="1"/>
    </xf>
    <xf numFmtId="0" fontId="9" fillId="3" borderId="64" xfId="0" applyFont="1" applyFill="1" applyBorder="1" applyAlignment="1">
      <alignment horizontal="left"/>
    </xf>
    <xf numFmtId="0" fontId="26" fillId="0" borderId="0" xfId="0" applyFont="1" applyAlignment="1">
      <alignment horizontal="left" vertical="top" wrapText="1"/>
    </xf>
    <xf numFmtId="172" fontId="26" fillId="0" borderId="0" xfId="0" applyNumberFormat="1" applyFont="1" applyAlignment="1">
      <alignment horizontal="right" vertical="top" wrapText="1"/>
    </xf>
    <xf numFmtId="173" fontId="26" fillId="0" borderId="0" xfId="0" applyNumberFormat="1" applyFont="1" applyAlignment="1">
      <alignment horizontal="right" vertical="top" wrapText="1"/>
    </xf>
    <xf numFmtId="0" fontId="26" fillId="0" borderId="1" xfId="0" applyFont="1" applyBorder="1" applyAlignment="1">
      <alignment horizontal="left" vertical="top" wrapText="1"/>
    </xf>
    <xf numFmtId="164" fontId="26" fillId="0" borderId="0" xfId="0" applyNumberFormat="1" applyFont="1" applyAlignment="1">
      <alignment horizontal="left" vertical="top" wrapText="1"/>
    </xf>
    <xf numFmtId="0" fontId="26" fillId="9" borderId="0" xfId="0" applyFont="1" applyFill="1" applyAlignment="1">
      <alignment horizontal="left" vertical="top" wrapText="1"/>
    </xf>
    <xf numFmtId="172" fontId="26" fillId="9" borderId="0" xfId="0" applyNumberFormat="1" applyFont="1" applyFill="1" applyAlignment="1">
      <alignment horizontal="right" vertical="top" wrapText="1"/>
    </xf>
    <xf numFmtId="173" fontId="26" fillId="9" borderId="0" xfId="0" applyNumberFormat="1" applyFont="1" applyFill="1" applyAlignment="1">
      <alignment horizontal="right" vertical="top" wrapText="1"/>
    </xf>
    <xf numFmtId="0" fontId="26" fillId="0" borderId="39" xfId="0" applyFont="1" applyBorder="1" applyAlignment="1">
      <alignment horizontal="right" vertical="top" wrapText="1"/>
    </xf>
    <xf numFmtId="164" fontId="27" fillId="0" borderId="39" xfId="0" applyNumberFormat="1" applyFont="1" applyBorder="1" applyAlignment="1">
      <alignment horizontal="right" vertical="top" wrapText="1"/>
    </xf>
    <xf numFmtId="0" fontId="27" fillId="0" borderId="39" xfId="0" applyFont="1" applyBorder="1" applyAlignment="1">
      <alignment horizontal="center" vertical="top" wrapText="1"/>
    </xf>
    <xf numFmtId="164" fontId="27" fillId="0" borderId="39" xfId="0" applyNumberFormat="1" applyFont="1" applyBorder="1" applyAlignment="1">
      <alignment horizontal="left" vertical="top" wrapText="1"/>
    </xf>
    <xf numFmtId="0" fontId="26" fillId="0" borderId="39" xfId="0" applyFont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</cellXfs>
  <cellStyles count="9">
    <cellStyle name="Hipervínculo" xfId="8" builtinId="8"/>
    <cellStyle name="Millares" xfId="1" builtinId="3"/>
    <cellStyle name="Millares 2" xfId="5" xr:uid="{00000000-0005-0000-0000-000002000000}"/>
    <cellStyle name="Millares 2 3" xfId="2" xr:uid="{00000000-0005-0000-0000-000003000000}"/>
    <cellStyle name="Millares 3 2" xfId="3" xr:uid="{00000000-0005-0000-0000-000004000000}"/>
    <cellStyle name="Normal" xfId="0" builtinId="0"/>
    <cellStyle name="Normal 2" xfId="4" xr:uid="{00000000-0005-0000-0000-000006000000}"/>
    <cellStyle name="Porcentaje" xfId="7" builtinId="5"/>
    <cellStyle name="Porcentaje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5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20.xml"/><Relationship Id="rId63" Type="http://schemas.openxmlformats.org/officeDocument/2006/relationships/externalLink" Target="externalLinks/externalLink41.xml"/><Relationship Id="rId84" Type="http://schemas.openxmlformats.org/officeDocument/2006/relationships/externalLink" Target="externalLinks/externalLink62.xml"/><Relationship Id="rId138" Type="http://schemas.openxmlformats.org/officeDocument/2006/relationships/externalLink" Target="externalLinks/externalLink116.xml"/><Relationship Id="rId107" Type="http://schemas.openxmlformats.org/officeDocument/2006/relationships/externalLink" Target="externalLinks/externalLink85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0.xml"/><Relationship Id="rId53" Type="http://schemas.openxmlformats.org/officeDocument/2006/relationships/externalLink" Target="externalLinks/externalLink31.xml"/><Relationship Id="rId74" Type="http://schemas.openxmlformats.org/officeDocument/2006/relationships/externalLink" Target="externalLinks/externalLink52.xml"/><Relationship Id="rId128" Type="http://schemas.openxmlformats.org/officeDocument/2006/relationships/externalLink" Target="externalLinks/externalLink106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68.xml"/><Relationship Id="rId95" Type="http://schemas.openxmlformats.org/officeDocument/2006/relationships/externalLink" Target="externalLinks/externalLink73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43" Type="http://schemas.openxmlformats.org/officeDocument/2006/relationships/externalLink" Target="externalLinks/externalLink21.xml"/><Relationship Id="rId48" Type="http://schemas.openxmlformats.org/officeDocument/2006/relationships/externalLink" Target="externalLinks/externalLink26.xml"/><Relationship Id="rId64" Type="http://schemas.openxmlformats.org/officeDocument/2006/relationships/externalLink" Target="externalLinks/externalLink42.xml"/><Relationship Id="rId69" Type="http://schemas.openxmlformats.org/officeDocument/2006/relationships/externalLink" Target="externalLinks/externalLink47.xml"/><Relationship Id="rId113" Type="http://schemas.openxmlformats.org/officeDocument/2006/relationships/externalLink" Target="externalLinks/externalLink91.xml"/><Relationship Id="rId118" Type="http://schemas.openxmlformats.org/officeDocument/2006/relationships/externalLink" Target="externalLinks/externalLink96.xml"/><Relationship Id="rId134" Type="http://schemas.openxmlformats.org/officeDocument/2006/relationships/externalLink" Target="externalLinks/externalLink112.xml"/><Relationship Id="rId139" Type="http://schemas.openxmlformats.org/officeDocument/2006/relationships/externalLink" Target="externalLinks/externalLink117.xml"/><Relationship Id="rId80" Type="http://schemas.openxmlformats.org/officeDocument/2006/relationships/externalLink" Target="externalLinks/externalLink58.xml"/><Relationship Id="rId85" Type="http://schemas.openxmlformats.org/officeDocument/2006/relationships/externalLink" Target="externalLinks/externalLink6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1.xml"/><Relationship Id="rId38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37.xml"/><Relationship Id="rId103" Type="http://schemas.openxmlformats.org/officeDocument/2006/relationships/externalLink" Target="externalLinks/externalLink81.xml"/><Relationship Id="rId108" Type="http://schemas.openxmlformats.org/officeDocument/2006/relationships/externalLink" Target="externalLinks/externalLink86.xml"/><Relationship Id="rId124" Type="http://schemas.openxmlformats.org/officeDocument/2006/relationships/externalLink" Target="externalLinks/externalLink102.xml"/><Relationship Id="rId129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32.xml"/><Relationship Id="rId70" Type="http://schemas.openxmlformats.org/officeDocument/2006/relationships/externalLink" Target="externalLinks/externalLink48.xml"/><Relationship Id="rId75" Type="http://schemas.openxmlformats.org/officeDocument/2006/relationships/externalLink" Target="externalLinks/externalLink53.xml"/><Relationship Id="rId91" Type="http://schemas.openxmlformats.org/officeDocument/2006/relationships/externalLink" Target="externalLinks/externalLink69.xml"/><Relationship Id="rId96" Type="http://schemas.openxmlformats.org/officeDocument/2006/relationships/externalLink" Target="externalLinks/externalLink74.xml"/><Relationship Id="rId140" Type="http://schemas.openxmlformats.org/officeDocument/2006/relationships/externalLink" Target="externalLinks/externalLink118.xml"/><Relationship Id="rId14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49" Type="http://schemas.openxmlformats.org/officeDocument/2006/relationships/externalLink" Target="externalLinks/externalLink27.xml"/><Relationship Id="rId114" Type="http://schemas.openxmlformats.org/officeDocument/2006/relationships/externalLink" Target="externalLinks/externalLink92.xml"/><Relationship Id="rId119" Type="http://schemas.openxmlformats.org/officeDocument/2006/relationships/externalLink" Target="externalLinks/externalLink97.xml"/><Relationship Id="rId44" Type="http://schemas.openxmlformats.org/officeDocument/2006/relationships/externalLink" Target="externalLinks/externalLink22.xml"/><Relationship Id="rId60" Type="http://schemas.openxmlformats.org/officeDocument/2006/relationships/externalLink" Target="externalLinks/externalLink38.xml"/><Relationship Id="rId65" Type="http://schemas.openxmlformats.org/officeDocument/2006/relationships/externalLink" Target="externalLinks/externalLink43.xml"/><Relationship Id="rId81" Type="http://schemas.openxmlformats.org/officeDocument/2006/relationships/externalLink" Target="externalLinks/externalLink59.xml"/><Relationship Id="rId86" Type="http://schemas.openxmlformats.org/officeDocument/2006/relationships/externalLink" Target="externalLinks/externalLink64.xml"/><Relationship Id="rId130" Type="http://schemas.openxmlformats.org/officeDocument/2006/relationships/externalLink" Target="externalLinks/externalLink108.xml"/><Relationship Id="rId135" Type="http://schemas.openxmlformats.org/officeDocument/2006/relationships/externalLink" Target="externalLinks/externalLink113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7.xml"/><Relationship Id="rId109" Type="http://schemas.openxmlformats.org/officeDocument/2006/relationships/externalLink" Target="externalLinks/externalLink87.xml"/><Relationship Id="rId34" Type="http://schemas.openxmlformats.org/officeDocument/2006/relationships/externalLink" Target="externalLinks/externalLink12.xml"/><Relationship Id="rId50" Type="http://schemas.openxmlformats.org/officeDocument/2006/relationships/externalLink" Target="externalLinks/externalLink28.xml"/><Relationship Id="rId55" Type="http://schemas.openxmlformats.org/officeDocument/2006/relationships/externalLink" Target="externalLinks/externalLink33.xml"/><Relationship Id="rId76" Type="http://schemas.openxmlformats.org/officeDocument/2006/relationships/externalLink" Target="externalLinks/externalLink54.xml"/><Relationship Id="rId97" Type="http://schemas.openxmlformats.org/officeDocument/2006/relationships/externalLink" Target="externalLinks/externalLink75.xml"/><Relationship Id="rId104" Type="http://schemas.openxmlformats.org/officeDocument/2006/relationships/externalLink" Target="externalLinks/externalLink82.xml"/><Relationship Id="rId120" Type="http://schemas.openxmlformats.org/officeDocument/2006/relationships/externalLink" Target="externalLinks/externalLink98.xml"/><Relationship Id="rId125" Type="http://schemas.openxmlformats.org/officeDocument/2006/relationships/externalLink" Target="externalLinks/externalLink103.xml"/><Relationship Id="rId141" Type="http://schemas.openxmlformats.org/officeDocument/2006/relationships/externalLink" Target="externalLinks/externalLink119.xml"/><Relationship Id="rId14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9.xml"/><Relationship Id="rId92" Type="http://schemas.openxmlformats.org/officeDocument/2006/relationships/externalLink" Target="externalLinks/externalLink7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.xml"/><Relationship Id="rId40" Type="http://schemas.openxmlformats.org/officeDocument/2006/relationships/externalLink" Target="externalLinks/externalLink18.xml"/><Relationship Id="rId45" Type="http://schemas.openxmlformats.org/officeDocument/2006/relationships/externalLink" Target="externalLinks/externalLink23.xml"/><Relationship Id="rId66" Type="http://schemas.openxmlformats.org/officeDocument/2006/relationships/externalLink" Target="externalLinks/externalLink44.xml"/><Relationship Id="rId87" Type="http://schemas.openxmlformats.org/officeDocument/2006/relationships/externalLink" Target="externalLinks/externalLink65.xml"/><Relationship Id="rId110" Type="http://schemas.openxmlformats.org/officeDocument/2006/relationships/externalLink" Target="externalLinks/externalLink88.xml"/><Relationship Id="rId115" Type="http://schemas.openxmlformats.org/officeDocument/2006/relationships/externalLink" Target="externalLinks/externalLink93.xml"/><Relationship Id="rId131" Type="http://schemas.openxmlformats.org/officeDocument/2006/relationships/externalLink" Target="externalLinks/externalLink109.xml"/><Relationship Id="rId136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39.xml"/><Relationship Id="rId82" Type="http://schemas.openxmlformats.org/officeDocument/2006/relationships/externalLink" Target="externalLinks/externalLink6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8.xml"/><Relationship Id="rId35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34.xml"/><Relationship Id="rId77" Type="http://schemas.openxmlformats.org/officeDocument/2006/relationships/externalLink" Target="externalLinks/externalLink55.xml"/><Relationship Id="rId100" Type="http://schemas.openxmlformats.org/officeDocument/2006/relationships/externalLink" Target="externalLinks/externalLink78.xml"/><Relationship Id="rId105" Type="http://schemas.openxmlformats.org/officeDocument/2006/relationships/externalLink" Target="externalLinks/externalLink83.xml"/><Relationship Id="rId126" Type="http://schemas.openxmlformats.org/officeDocument/2006/relationships/externalLink" Target="externalLinks/externalLink10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9.xml"/><Relationship Id="rId72" Type="http://schemas.openxmlformats.org/officeDocument/2006/relationships/externalLink" Target="externalLinks/externalLink50.xml"/><Relationship Id="rId93" Type="http://schemas.openxmlformats.org/officeDocument/2006/relationships/externalLink" Target="externalLinks/externalLink71.xml"/><Relationship Id="rId98" Type="http://schemas.openxmlformats.org/officeDocument/2006/relationships/externalLink" Target="externalLinks/externalLink76.xml"/><Relationship Id="rId121" Type="http://schemas.openxmlformats.org/officeDocument/2006/relationships/externalLink" Target="externalLinks/externalLink99.xml"/><Relationship Id="rId142" Type="http://schemas.openxmlformats.org/officeDocument/2006/relationships/externalLink" Target="externalLinks/externalLink120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3.xml"/><Relationship Id="rId46" Type="http://schemas.openxmlformats.org/officeDocument/2006/relationships/externalLink" Target="externalLinks/externalLink24.xml"/><Relationship Id="rId67" Type="http://schemas.openxmlformats.org/officeDocument/2006/relationships/externalLink" Target="externalLinks/externalLink45.xml"/><Relationship Id="rId116" Type="http://schemas.openxmlformats.org/officeDocument/2006/relationships/externalLink" Target="externalLinks/externalLink94.xml"/><Relationship Id="rId137" Type="http://schemas.openxmlformats.org/officeDocument/2006/relationships/externalLink" Target="externalLinks/externalLink11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9.xml"/><Relationship Id="rId62" Type="http://schemas.openxmlformats.org/officeDocument/2006/relationships/externalLink" Target="externalLinks/externalLink40.xml"/><Relationship Id="rId83" Type="http://schemas.openxmlformats.org/officeDocument/2006/relationships/externalLink" Target="externalLinks/externalLink61.xml"/><Relationship Id="rId88" Type="http://schemas.openxmlformats.org/officeDocument/2006/relationships/externalLink" Target="externalLinks/externalLink66.xml"/><Relationship Id="rId111" Type="http://schemas.openxmlformats.org/officeDocument/2006/relationships/externalLink" Target="externalLinks/externalLink89.xml"/><Relationship Id="rId132" Type="http://schemas.openxmlformats.org/officeDocument/2006/relationships/externalLink" Target="externalLinks/externalLink110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4.xml"/><Relationship Id="rId57" Type="http://schemas.openxmlformats.org/officeDocument/2006/relationships/externalLink" Target="externalLinks/externalLink35.xml"/><Relationship Id="rId106" Type="http://schemas.openxmlformats.org/officeDocument/2006/relationships/externalLink" Target="externalLinks/externalLink84.xml"/><Relationship Id="rId127" Type="http://schemas.openxmlformats.org/officeDocument/2006/relationships/externalLink" Target="externalLinks/externalLink10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9.xml"/><Relationship Id="rId52" Type="http://schemas.openxmlformats.org/officeDocument/2006/relationships/externalLink" Target="externalLinks/externalLink30.xml"/><Relationship Id="rId73" Type="http://schemas.openxmlformats.org/officeDocument/2006/relationships/externalLink" Target="externalLinks/externalLink51.xml"/><Relationship Id="rId78" Type="http://schemas.openxmlformats.org/officeDocument/2006/relationships/externalLink" Target="externalLinks/externalLink56.xml"/><Relationship Id="rId94" Type="http://schemas.openxmlformats.org/officeDocument/2006/relationships/externalLink" Target="externalLinks/externalLink72.xml"/><Relationship Id="rId99" Type="http://schemas.openxmlformats.org/officeDocument/2006/relationships/externalLink" Target="externalLinks/externalLink77.xml"/><Relationship Id="rId101" Type="http://schemas.openxmlformats.org/officeDocument/2006/relationships/externalLink" Target="externalLinks/externalLink79.xml"/><Relationship Id="rId122" Type="http://schemas.openxmlformats.org/officeDocument/2006/relationships/externalLink" Target="externalLinks/externalLink100.xml"/><Relationship Id="rId14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externalLink" Target="externalLinks/externalLink4.xml"/><Relationship Id="rId47" Type="http://schemas.openxmlformats.org/officeDocument/2006/relationships/externalLink" Target="externalLinks/externalLink25.xml"/><Relationship Id="rId68" Type="http://schemas.openxmlformats.org/officeDocument/2006/relationships/externalLink" Target="externalLinks/externalLink46.xml"/><Relationship Id="rId89" Type="http://schemas.openxmlformats.org/officeDocument/2006/relationships/externalLink" Target="externalLinks/externalLink67.xml"/><Relationship Id="rId112" Type="http://schemas.openxmlformats.org/officeDocument/2006/relationships/externalLink" Target="externalLinks/externalLink90.xml"/><Relationship Id="rId133" Type="http://schemas.openxmlformats.org/officeDocument/2006/relationships/externalLink" Target="externalLinks/externalLink111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15.xml"/><Relationship Id="rId58" Type="http://schemas.openxmlformats.org/officeDocument/2006/relationships/externalLink" Target="externalLinks/externalLink36.xml"/><Relationship Id="rId79" Type="http://schemas.openxmlformats.org/officeDocument/2006/relationships/externalLink" Target="externalLinks/externalLink57.xml"/><Relationship Id="rId102" Type="http://schemas.openxmlformats.org/officeDocument/2006/relationships/externalLink" Target="externalLinks/externalLink80.xml"/><Relationship Id="rId123" Type="http://schemas.openxmlformats.org/officeDocument/2006/relationships/externalLink" Target="externalLinks/externalLink101.xml"/><Relationship Id="rId14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SPNF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2017-junio 2023'!$A$6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'1. Saldos SPNF 2017-junio 2023'!$B$5:$H$5</c:f>
              <c:strCach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II Trimestre 2023</c:v>
                </c:pt>
              </c:strCache>
            </c:strRef>
          </c:cat>
          <c:val>
            <c:numRef>
              <c:f>'1. Saldos SPNF 2017-junio 2023'!$B$6:$H$6</c:f>
              <c:numCache>
                <c:formatCode>_-* #,##0_-;\-* #,##0_-;_-* "-"??_-;_-@_-</c:formatCode>
                <c:ptCount val="7"/>
                <c:pt idx="0">
                  <c:v>7022.3</c:v>
                </c:pt>
                <c:pt idx="1">
                  <c:v>7258.7</c:v>
                </c:pt>
                <c:pt idx="2">
                  <c:v>7608.9</c:v>
                </c:pt>
                <c:pt idx="3">
                  <c:v>8506.5</c:v>
                </c:pt>
                <c:pt idx="4">
                  <c:v>8570.2009999999955</c:v>
                </c:pt>
                <c:pt idx="5">
                  <c:v>8913.6309999999976</c:v>
                </c:pt>
                <c:pt idx="6">
                  <c:v>8735.6049999999959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9-4EB8-B8DF-C6289ED49ADA}"/>
            </c:ext>
          </c:extLst>
        </c:ser>
        <c:ser>
          <c:idx val="1"/>
          <c:order val="1"/>
          <c:tx>
            <c:strRef>
              <c:f>'1. Saldos SPNF 2017-junio 2023'!$A$7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'1. Saldos SPNF 2017-junio 2023'!$B$5:$H$5</c:f>
              <c:strCach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II Trimestre 2023</c:v>
                </c:pt>
              </c:strCache>
            </c:strRef>
          </c:cat>
          <c:val>
            <c:numRef>
              <c:f>'1. Saldos SPNF 2017-junio 2023'!$B$7:$H$7</c:f>
              <c:numCache>
                <c:formatCode>_-* #,##0_-;\-* #,##0_-;_-* "-"??_-;_-@_-</c:formatCode>
                <c:ptCount val="7"/>
                <c:pt idx="0">
                  <c:v>2774.98</c:v>
                </c:pt>
                <c:pt idx="1">
                  <c:v>3177.75</c:v>
                </c:pt>
                <c:pt idx="2">
                  <c:v>3853.85</c:v>
                </c:pt>
                <c:pt idx="3">
                  <c:v>4665.3073294625137</c:v>
                </c:pt>
                <c:pt idx="4">
                  <c:v>6007.4724033097837</c:v>
                </c:pt>
                <c:pt idx="5">
                  <c:v>6819.965453593135</c:v>
                </c:pt>
                <c:pt idx="6">
                  <c:v>6785.0867011128275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2017-junio 2023'!$A$9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3.2278736971137263E-2"/>
                  <c:y val="-4.278814707342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5-4BA2-B4ED-0F834DBD9EC2}"/>
                </c:ext>
              </c:extLst>
            </c:dLbl>
            <c:dLbl>
              <c:idx val="5"/>
              <c:layout>
                <c:manualLayout>
                  <c:x val="-4.9726715606793676E-2"/>
                  <c:y val="-0.12276933282718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7-43E0-BC13-720F8109B1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 Saldos SPNF 2017-junio 2023'!$B$5:$H$5</c:f>
              <c:strCach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II Trimestre 2023</c:v>
                </c:pt>
              </c:strCache>
            </c:strRef>
          </c:cat>
          <c:val>
            <c:numRef>
              <c:f>'1. Saldos SPNF 2017-junio 2023'!$B$9:$H$9</c:f>
              <c:numCache>
                <c:formatCode>0.0%</c:formatCode>
                <c:ptCount val="7"/>
                <c:pt idx="0">
                  <c:v>0.42599999999999999</c:v>
                </c:pt>
                <c:pt idx="1">
                  <c:v>0.443</c:v>
                </c:pt>
                <c:pt idx="2">
                  <c:v>0.46</c:v>
                </c:pt>
                <c:pt idx="3">
                  <c:v>0.55226777452212594</c:v>
                </c:pt>
                <c:pt idx="4">
                  <c:v>0.51870406167422323</c:v>
                </c:pt>
                <c:pt idx="5">
                  <c:v>0.50697555882346668</c:v>
                </c:pt>
                <c:pt idx="6">
                  <c:v>0.44974684460605391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AC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layout>
        <c:manualLayout>
          <c:xMode val="edge"/>
          <c:yMode val="edge"/>
          <c:x val="0.2627474646228149"/>
          <c:y val="1.5247155490071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2017-junio 2023'!$A$6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5E-469E-837E-8F4DA6DAE8D7}"/>
              </c:ext>
            </c:extLst>
          </c:dPt>
          <c:cat>
            <c:strRef>
              <c:f>'1. Saldos SPNF 2017-junio 2023'!$B$35:$H$35</c:f>
              <c:strCach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II Trimestre 2023</c:v>
                </c:pt>
              </c:strCache>
            </c:strRef>
          </c:cat>
          <c:val>
            <c:numRef>
              <c:f>'1. Saldos SPNF 2017-junio 2023'!$B$36:$H$36</c:f>
              <c:numCache>
                <c:formatCode>_-* #,##0_-;\-* #,##0_-;_-* "-"??_-;_-@_-</c:formatCode>
                <c:ptCount val="7"/>
                <c:pt idx="0">
                  <c:v>6829.0639999999948</c:v>
                </c:pt>
                <c:pt idx="1">
                  <c:v>6961.4880000000003</c:v>
                </c:pt>
                <c:pt idx="2">
                  <c:v>7319.1369999999988</c:v>
                </c:pt>
                <c:pt idx="3">
                  <c:v>8206.2999999999993</c:v>
                </c:pt>
                <c:pt idx="4">
                  <c:v>8290.6840000000011</c:v>
                </c:pt>
                <c:pt idx="5">
                  <c:v>8670.2040000000034</c:v>
                </c:pt>
                <c:pt idx="6">
                  <c:v>8494.5460000000003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8-4167-B176-4BA8C9A6A058}"/>
            </c:ext>
          </c:extLst>
        </c:ser>
        <c:ser>
          <c:idx val="1"/>
          <c:order val="1"/>
          <c:tx>
            <c:strRef>
              <c:f>'1. Saldos SPNF 2017-junio 2023'!$A$7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'1. Saldos SPNF 2017-junio 2023'!$B$35:$H$35</c:f>
              <c:strCach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II Trimestre 2023</c:v>
                </c:pt>
              </c:strCache>
            </c:strRef>
          </c:cat>
          <c:val>
            <c:numRef>
              <c:f>'1. Saldos SPNF 2017-junio 2023'!$B$37:$H$37</c:f>
              <c:numCache>
                <c:formatCode>_-* #,##0_-;\-* #,##0_-;_-* "-"??_-;_-@_-</c:formatCode>
                <c:ptCount val="7"/>
                <c:pt idx="0">
                  <c:v>4099.0319999999983</c:v>
                </c:pt>
                <c:pt idx="1">
                  <c:v>4513.2</c:v>
                </c:pt>
                <c:pt idx="2">
                  <c:v>4829.8620000000001</c:v>
                </c:pt>
                <c:pt idx="3">
                  <c:v>6102.8634976341655</c:v>
                </c:pt>
                <c:pt idx="4">
                  <c:v>7388.517214751042</c:v>
                </c:pt>
                <c:pt idx="5">
                  <c:v>8147.3859450845202</c:v>
                </c:pt>
                <c:pt idx="6">
                  <c:v>7995.110721662898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2017-junio 2023'!$A$9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4.6385062823553411E-2"/>
                  <c:y val="-0.12702771410623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75-468E-8AA2-76E592029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2017-junio 2023'!$B$5:$F$5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'1. Saldos SPNF 2017-junio 2023'!$B$39:$H$39</c:f>
              <c:numCache>
                <c:formatCode>0.0%</c:formatCode>
                <c:ptCount val="7"/>
                <c:pt idx="0">
                  <c:v>0.47187959924984824</c:v>
                </c:pt>
                <c:pt idx="1">
                  <c:v>0.47641872843601701</c:v>
                </c:pt>
                <c:pt idx="2">
                  <c:v>0.48387927909987055</c:v>
                </c:pt>
                <c:pt idx="3">
                  <c:v>0.58909476850619469</c:v>
                </c:pt>
                <c:pt idx="4">
                  <c:v>0.55400000000000005</c:v>
                </c:pt>
                <c:pt idx="5">
                  <c:v>0.53265756483970417</c:v>
                </c:pt>
                <c:pt idx="6">
                  <c:v>0.47782477881917834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248291</xdr:colOff>
      <xdr:row>0</xdr:row>
      <xdr:rowOff>0</xdr:rowOff>
    </xdr:from>
    <xdr:to>
      <xdr:col>4</xdr:col>
      <xdr:colOff>143836</xdr:colOff>
      <xdr:row>6</xdr:row>
      <xdr:rowOff>155035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173C59B-B37A-469D-938A-CDADB5B53A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14" b="17184"/>
        <a:stretch/>
      </xdr:blipFill>
      <xdr:spPr>
        <a:xfrm>
          <a:off x="3090808" y="0"/>
          <a:ext cx="2087365" cy="123382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104775</xdr:rowOff>
    </xdr:from>
    <xdr:to>
      <xdr:col>0</xdr:col>
      <xdr:colOff>2357542</xdr:colOff>
      <xdr:row>6</xdr:row>
      <xdr:rowOff>202615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39D72D-FD25-416C-A35B-3A35D0239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04775"/>
          <a:ext cx="1286932" cy="114559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315576</xdr:colOff>
      <xdr:row>0</xdr:row>
      <xdr:rowOff>0</xdr:rowOff>
    </xdr:from>
    <xdr:to>
      <xdr:col>3</xdr:col>
      <xdr:colOff>809720</xdr:colOff>
      <xdr:row>5</xdr:row>
      <xdr:rowOff>91105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E2FB21-6485-43AD-BE4B-AECB955B6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1152" y="0"/>
          <a:ext cx="1286932" cy="114559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0</xdr:row>
      <xdr:rowOff>45720</xdr:rowOff>
    </xdr:from>
    <xdr:to>
      <xdr:col>3</xdr:col>
      <xdr:colOff>875452</xdr:colOff>
      <xdr:row>6</xdr:row>
      <xdr:rowOff>94030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D2B5F2-F6B5-4748-99AA-867C75A1D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" y="45720"/>
          <a:ext cx="1286932" cy="114559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1469081</xdr:colOff>
      <xdr:row>0</xdr:row>
      <xdr:rowOff>0</xdr:rowOff>
    </xdr:from>
    <xdr:to>
      <xdr:col>1</xdr:col>
      <xdr:colOff>284662</xdr:colOff>
      <xdr:row>5</xdr:row>
      <xdr:rowOff>157049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455DB7-02E2-4569-B8AA-C88AFFC4B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9081" y="0"/>
          <a:ext cx="1286932" cy="114559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609600</xdr:colOff>
      <xdr:row>0</xdr:row>
      <xdr:rowOff>0</xdr:rowOff>
    </xdr:from>
    <xdr:to>
      <xdr:col>3</xdr:col>
      <xdr:colOff>1104052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D5DAF9-C31C-4AD3-B876-4725A43BF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560" y="0"/>
          <a:ext cx="1286932" cy="114559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556260</xdr:colOff>
      <xdr:row>0</xdr:row>
      <xdr:rowOff>45720</xdr:rowOff>
    </xdr:from>
    <xdr:to>
      <xdr:col>3</xdr:col>
      <xdr:colOff>1050712</xdr:colOff>
      <xdr:row>6</xdr:row>
      <xdr:rowOff>94030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312CA9-5C79-43AD-AC16-67863D386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1220" y="45720"/>
          <a:ext cx="1286932" cy="114559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209549</xdr:colOff>
      <xdr:row>0</xdr:row>
      <xdr:rowOff>0</xdr:rowOff>
    </xdr:from>
    <xdr:to>
      <xdr:col>15</xdr:col>
      <xdr:colOff>304800</xdr:colOff>
      <xdr:row>7</xdr:row>
      <xdr:rowOff>177834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5391FA-F83F-4E57-87FF-68F686407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9" y="0"/>
          <a:ext cx="1676401" cy="149228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518160</xdr:colOff>
      <xdr:row>0</xdr:row>
      <xdr:rowOff>0</xdr:rowOff>
    </xdr:from>
    <xdr:to>
      <xdr:col>1</xdr:col>
      <xdr:colOff>220980</xdr:colOff>
      <xdr:row>7</xdr:row>
      <xdr:rowOff>35848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29D6C-072D-48A0-A4A7-BBC323CDD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" y="0"/>
          <a:ext cx="1546860" cy="137696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218440</xdr:colOff>
      <xdr:row>0</xdr:row>
      <xdr:rowOff>0</xdr:rowOff>
    </xdr:from>
    <xdr:to>
      <xdr:col>9</xdr:col>
      <xdr:colOff>142241</xdr:colOff>
      <xdr:row>4</xdr:row>
      <xdr:rowOff>219215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74F5F9-3F62-43B0-9124-56EBB2664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9640" y="0"/>
          <a:ext cx="1295401" cy="113361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157537</xdr:colOff>
      <xdr:row>0</xdr:row>
      <xdr:rowOff>0</xdr:rowOff>
    </xdr:from>
    <xdr:to>
      <xdr:col>10</xdr:col>
      <xdr:colOff>272636</xdr:colOff>
      <xdr:row>3</xdr:row>
      <xdr:rowOff>25093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CB5CF7-4E6A-4C58-B88A-36B20C0DC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0537" y="0"/>
          <a:ext cx="1128559" cy="10080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10</xdr:row>
      <xdr:rowOff>155465</xdr:rowOff>
    </xdr:from>
    <xdr:to>
      <xdr:col>6</xdr:col>
      <xdr:colOff>795618</xdr:colOff>
      <xdr:row>30</xdr:row>
      <xdr:rowOff>63501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E65AF2-3D44-4ECD-AC93-3F9C192D8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84259</xdr:colOff>
      <xdr:row>39</xdr:row>
      <xdr:rowOff>74933</xdr:rowOff>
    </xdr:from>
    <xdr:to>
      <xdr:col>8</xdr:col>
      <xdr:colOff>63650</xdr:colOff>
      <xdr:row>54</xdr:row>
      <xdr:rowOff>68581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CA13405-FC7F-46ED-841A-DFF2340BB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</xdr:col>
      <xdr:colOff>800100</xdr:colOff>
      <xdr:row>63</xdr:row>
      <xdr:rowOff>99060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4F2EBBF-F1FF-4BBF-930B-2AA68AE82E64}"/>
            </a:ext>
          </a:extLst>
        </xdr:cNvPr>
        <xdr:cNvSpPr txBox="1"/>
      </xdr:nvSpPr>
      <xdr:spPr>
        <a:xfrm>
          <a:off x="3848100" y="13357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HN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523875</xdr:colOff>
      <xdr:row>0</xdr:row>
      <xdr:rowOff>123825</xdr:rowOff>
    </xdr:from>
    <xdr:to>
      <xdr:col>8</xdr:col>
      <xdr:colOff>379095</xdr:colOff>
      <xdr:row>3</xdr:row>
      <xdr:rowOff>158310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A124F5-FA6D-4ED1-BAFC-D27D0EA22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123825"/>
          <a:ext cx="1127760" cy="103461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436880</xdr:colOff>
      <xdr:row>0</xdr:row>
      <xdr:rowOff>40640</xdr:rowOff>
    </xdr:from>
    <xdr:to>
      <xdr:col>7</xdr:col>
      <xdr:colOff>797560</xdr:colOff>
      <xdr:row>3</xdr:row>
      <xdr:rowOff>72585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95282D-3507-493B-AEA5-96F34FC7B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0560" y="40640"/>
          <a:ext cx="1143000" cy="101746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11</xdr:col>
      <xdr:colOff>8255</xdr:colOff>
      <xdr:row>5</xdr:row>
      <xdr:rowOff>73220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BCFE41-811D-4F57-8C7A-6DA5C3088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0"/>
          <a:ext cx="1122680" cy="10352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1498600</xdr:colOff>
      <xdr:row>0</xdr:row>
      <xdr:rowOff>0</xdr:rowOff>
    </xdr:from>
    <xdr:to>
      <xdr:col>1</xdr:col>
      <xdr:colOff>888999</xdr:colOff>
      <xdr:row>5</xdr:row>
      <xdr:rowOff>214257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A03C478-14D8-4F57-865F-164EC5E83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175260</xdr:colOff>
      <xdr:row>0</xdr:row>
      <xdr:rowOff>30480</xdr:rowOff>
    </xdr:from>
    <xdr:to>
      <xdr:col>3</xdr:col>
      <xdr:colOff>1462192</xdr:colOff>
      <xdr:row>6</xdr:row>
      <xdr:rowOff>109270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923AB6-CCB4-4D2B-A914-C412D91F2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30480"/>
          <a:ext cx="1286932" cy="11455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1172307</xdr:colOff>
      <xdr:row>0</xdr:row>
      <xdr:rowOff>0</xdr:rowOff>
    </xdr:from>
    <xdr:to>
      <xdr:col>1</xdr:col>
      <xdr:colOff>442870</xdr:colOff>
      <xdr:row>5</xdr:row>
      <xdr:rowOff>64865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E1675C-145C-4B8B-9E63-04290F558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307" y="0"/>
          <a:ext cx="1093501" cy="97340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739140</xdr:colOff>
      <xdr:row>0</xdr:row>
      <xdr:rowOff>76200</xdr:rowOff>
    </xdr:from>
    <xdr:to>
      <xdr:col>3</xdr:col>
      <xdr:colOff>441112</xdr:colOff>
      <xdr:row>6</xdr:row>
      <xdr:rowOff>124510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D65DC4-A956-4CE1-90B4-9840ADA69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1620" y="76200"/>
          <a:ext cx="1286932" cy="114559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281940</xdr:colOff>
      <xdr:row>0</xdr:row>
      <xdr:rowOff>0</xdr:rowOff>
    </xdr:from>
    <xdr:to>
      <xdr:col>3</xdr:col>
      <xdr:colOff>776392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61F2AB-5913-490A-BC35-CEEEA5781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731520</xdr:colOff>
      <xdr:row>0</xdr:row>
      <xdr:rowOff>0</xdr:rowOff>
    </xdr:from>
    <xdr:to>
      <xdr:col>3</xdr:col>
      <xdr:colOff>433492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B712B0-4DB0-4FDF-A1F8-6B060124A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975360</xdr:colOff>
      <xdr:row>0</xdr:row>
      <xdr:rowOff>0</xdr:rowOff>
    </xdr:from>
    <xdr:to>
      <xdr:col>0</xdr:col>
      <xdr:colOff>2262292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4F06B3-A7E4-4047-8200-D2ACF12A9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" y="0"/>
          <a:ext cx="1286932" cy="11455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Reinaldo\Copia%20de%20Proy%20.Fin_finanzas_17_07_07_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adros%20de%20presentaci&#243;n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LIQUID\1998\Review\SCEN-97B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SHARE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tasas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HIPC\Other%20HIPCs\Burkina%20Faso\BUR%201299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OARD\MALI\1ST-COMP\DSA\MLI-buyback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External%20Sector\Output\Working%20files%202003\Data\REER04-03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Documents\TZ\Dec%2010\Juan\November_data_preparation%20updated%20april%202010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RL\URY\EXTERNAL\XTN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mrandazzo\Desktop\Workingfiles-for-participants-14Feb-2003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ecuredtab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NIC\SelInd\SEI%20Jul99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8.190\Documents%20and%20Settings\radrogue\Local%20Settings\Temporary%20Internet%20Files\OLK5C\wrs2381.xls" TargetMode="External"/></Relationships>
</file>

<file path=xl/externalLinks/_rels/externalLink117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Documents%20and%20Settings\lframos\Escritorio\Documents%20and%20Settings\JC183049\Configuraci&#243;n%20local\Archivos%20temporales%20de%20Internet\Content.IE5\0E8C77W5\ESTRUCTURA%20CI%20COU00%20scn93%20inflacion%20importada%20intermensual%20corregida.xls?59ABC88C" TargetMode="External"/><Relationship Id="rId1" Type="http://schemas.openxmlformats.org/officeDocument/2006/relationships/externalLinkPath" Target="file:///\\59ABC88C\ESTRUCTURA%20CI%20COU00%20scn93%20inflacion%20importada%20intermensual%20corregida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Dbase\Dinput\CRI-INPUT-ABOP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BOARD\BENIN\Decion%20Pt\HIPC%20tabl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yecciones%20Nuevo%20PIB\Marzo%2003\Nuevo%20PIB94-2003%20(20-02-03)_1%20(Part%20IA-1)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Ghana\Ghana%20MTDS%20Workshop%20August%2030%20-%20September%203,%202010\Ghana%20Master%20v%20AUG3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Programa%202005\Programa%20FMI\Monetario\HNDMONEY%20revisi&#243;n%20may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\TEMP\weo%20extra%20vulnerabilt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196156\documentos%20d\Mis%20documentos\documentos%20de%20trabajo\ARCHIVOS%20DE%20TRABAJO%20EN%20%20EXCEL\ARCHIVO%202002\mensual\Diciembre\analisis%20panorama%20fin%20Diciembre%20-%20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anza1\balanza%20a\Comercio%20Exterior\EXPORTACIONES\EXPORMES90-99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FINAN\Programa\prog2003\prog2003mensualizaci&#243;nener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flores\Local%20Settings\Temporary%20Internet%20Files\OLK182\HNDBOP%202004%20updated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Croatia\MNG_EX\BOP9703_stres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My%20Documents\Moz\E-Final\BOP9703_stres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T\NIC\Sectors\XTNL\NIC%20BOP%20Briefing%20Pape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AT\NIC\Sectors\XTNL\NIC%20BOP%20Briefing%20Pape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rog2000\prog2000revisi&#243;nmensualizaci&#243;noctubr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Fiscal%20Sector\Output\Output%202004\SLV-Fiscal-SR2004%20Nov%207%2003%20FINAL%20PASSIV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PERUMF9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RL\PRY\Money\Paraguay%20Monetary%20File%20program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RS\CarpetaRecuperada\MARS\INV-SPNF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-BOP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modelo\2004\2003julio%20200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Current\ecubopLates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Hoja%20de%20c&#225;lculo%20en%20FinancSECTOR%20P&#218;BLICO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1Alvaro\Mexico\Venezuela\Bop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otus%20Files\BKING%20SURV%20PROJ\BS%20JAN%2099%20-%20FORWAR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_Mon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361883\Documents\Guinea%20Bissau\Databases%20and%20Projections\Loans%20Database%20at%20Completion%20Point\GB%20Debt%20Multilaterals%201999%20&amp;%202009%20v4%20-%20Final%20-%20AfDB%20with%20estimated%20paym%202000-2009%20XXXX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WINDOWS\TEMP\IncrediMail\Presupuesto%20Mensual%20Ejecutado%20DICIEMBRE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Henry%20Rodriguez\Mis%20documentos\ESTADISTICAS%20RSB\BALANCES%20ANALITICOS\2000\anal.DICIEMBRE%202000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\TEMP\MFLOW96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Startup" Target="MD_FINAL/ESTANDAR/AXILI/PRUEBA/P/CUENTAS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ML\MEX\Other%20divisional%20data\REAL\amacr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ML\MEX\Other%20divisional%20data\REAL\amacr9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AppData\Local\Temp\notes4B8508\DOCUME~1\wb257620\LOCALS~1\Temp\notes42740C\Data%20preparation_Xdebt_Ghana_Apr16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Users/framirez/Desktop/WRSexample2addCheck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framos\Escritorio\MONETARIA_829\BCH%202006\semanal\agosto\BCH%2017%20de%20agosto%20de%20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economicos\Finanzas%20Publicas\Cec\Compras\CP_03-07_ht_sal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EI-WEO\WEO\HND%20wrs268%20last%20full%20submission%20sent%20by%20Mauricio%20May%2010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GF%202004%20-%201st%20Rev\MASTER%20Formatted%20Sep04%20SR%20Tabl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CA\HND\Macro%20model\GEE26110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estraliz(Numdep)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CA\HND\SECTORS\EXTERNAL\HNDDEB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AT\NIC\Sectors\Real\NIC-Real%20MISSION%20April%2015%202003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CN\COMM\Monthly\BROOK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Staff%20Report%20Tables\2003%20SR\Tables-SR-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enner/AppData/Local/Microsoft/Windows/Temporary%20Internet%20Files/Content.Outlook/TT45SSA1/C%20Silva/DRI/ASD%20Planificacion/Rev%20Programa%202006%20%20ASD%2019-oct-2006%20Consolidad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7-98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1-97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op99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\TEMP\bop99B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RED97\Nimoredr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abajo%2094\C&#225;lculos%20Octubre%2003\Ahorro-Inversi&#243;n%20(2-10-03)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rrlbreuer\Local%20Settings\Temporary%20Internet%20Files\OLK46\Unused%20Sheets%20BO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Users\jvenner\AppData\Local\Microsoft\Windows\Temporary%20Internet%20Files\Content.Outlook\TT45SSA1\C%20Silva\DRI\ASD%20Planificacion\Rev%20Programa%202006%20%20ASD%2019-oct-2006%20Consolidad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\rd98re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nsheridan\Local%20Settings\Temporary%20Internet%20Files\OLK22\502ZambiaFiles%20-%20Tables%204-28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IMALEX\corrts99-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Monetary%20Sector\Input\Info\PM99%20Jan%20FMI-2002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Cameroon\DSA\Cam_Relief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MACROS\MIMPORTA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rmarcoux\LOCALS~1\Temp\1\OLK2B9\NICFISCAL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5\Mis%20compartidos\2006%20en%20Gdirplansist8\CUAD14-02-2006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dsanteliz\Configuraci&#243;n%20local\Archivos%20temporales%20de%20Internet\OLKE\WINDOWS\TEMP\FLU99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RL\BOL\Sectors\BOP\Monthly%20financing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DO%20DE%20PAGOS%2009%20DE%20AGOSTO%20C%20%20S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MARTIN\My%20Local%20Documents\AAA%20NIC\Money\Archives\Mission%20Aug%202003\Temp-Sergio\NIC-MON-01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real%2010-07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CRI-BOP-01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ALANZA\MERCAM\AGO00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IANO\TENENCIA\HACIENDA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f\Proyecci&#243;n\Cuadros%20de%20presentaci&#243;n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DRI/Rev%20Programa%202006%20%20ASD%2020-oct-2006%20Agregado%20%20Objetivo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DRI\Rev%20Programa%202006%20%20ASD%2020-oct-2006%20Agregado%20%20Objetivo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RSION%20DIRECTA\Inversi&#243;n%20Extranjera%20Directa%202007\INVERSI&#211;N%20ANUAL%202006\ANUAL%202006%20INFORME%20I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gencina\Configuraci&#243;n%20local\Archivos%20temporales%20de%20Internet\OLK3\CEI_99_02b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FMI%20domestic%20debt%20-%20June%202006\Maquettes%20Macro%20et%20DI\DOCUME~1\dibeac\LOCALS~1\Temp\MXLibDir\PM%20Zone%20BEAC_2004R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HIPC\Other%20HIPCs\Burkina%20Faso\BUR%201299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EXTERNAL\Output\CRI-BOP-01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POSITOS200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_stress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Documents%20and%20Settings\UAE\Escritorio\Suaceda%20Respaldo%202005\INDICADORES\2006\2006\semanal\ind-jul-sep\IND-%2031-Ago-2006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rrlbreuer\Local%20Settings\Temporary%20Internet%20Files\OLK46\Unused%20Sheets%20BOP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TENENCIA\NUEVA\TENENCIA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Estimaciones%20PIB\Users\Angelica\Downloads\Cuadros_y_graficas_IMAE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bpweil\Archivos%20temporales%20de%20Internet\OLK43\CONSA%20$$$1%20SPNF%209dic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LARES"/>
      <sheetName val="Resumen PF"/>
      <sheetName val="SPMOD-u$s"/>
      <sheetName val="Inversiones"/>
      <sheetName val="Servicio Deuda"/>
      <sheetName val="Reduccion perdidas"/>
      <sheetName val="base con perd BID"/>
      <sheetName val="esc con per BID sin acciones"/>
      <sheetName val="esc con per BID con acciones"/>
      <sheetName val="base con 1.5% "/>
      <sheetName val="esc nuevo con 2.4%"/>
      <sheetName val="base con 2.4%"/>
      <sheetName val="esc con 2.4% "/>
      <sheetName val="base con 3.0"/>
      <sheetName val="esc con 3"/>
      <sheetName val="resumen"/>
      <sheetName val="base con 2.4% y prop"/>
      <sheetName val="esc con 2.4% y prop"/>
      <sheetName val="Costos y Gastos"/>
      <sheetName val="Stock Deuda"/>
      <sheetName val="Otros Ing.y g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D8">
            <v>2003</v>
          </cell>
        </row>
        <row r="11">
          <cell r="A11" t="str">
            <v/>
          </cell>
          <cell r="B11" t="str">
            <v/>
          </cell>
          <cell r="C11" t="str">
            <v xml:space="preserve"> TITULO</v>
          </cell>
          <cell r="D11" t="str">
            <v>D</v>
          </cell>
          <cell r="E11" t="str">
            <v>E</v>
          </cell>
          <cell r="F11" t="str">
            <v>F</v>
          </cell>
          <cell r="G11" t="str">
            <v>G</v>
          </cell>
          <cell r="H11" t="str">
            <v>H</v>
          </cell>
          <cell r="I11" t="str">
            <v>I</v>
          </cell>
          <cell r="J11" t="str">
            <v>J</v>
          </cell>
          <cell r="K11" t="str">
            <v>K</v>
          </cell>
          <cell r="L11" t="str">
            <v>L</v>
          </cell>
          <cell r="M11" t="str">
            <v>L</v>
          </cell>
          <cell r="N11" t="str">
            <v>L</v>
          </cell>
          <cell r="O11" t="str">
            <v>L</v>
          </cell>
          <cell r="P11" t="str">
            <v>L</v>
          </cell>
          <cell r="Q11" t="str">
            <v>L</v>
          </cell>
          <cell r="Y11" t="str">
            <v>P</v>
          </cell>
          <cell r="Z11" t="str">
            <v>flag 2</v>
          </cell>
        </row>
        <row r="12">
          <cell r="A12" t="str">
            <v/>
          </cell>
          <cell r="B12" t="str">
            <v xml:space="preserve"> YEAR:  </v>
          </cell>
          <cell r="C12" t="str">
            <v xml:space="preserve"> ANOS:</v>
          </cell>
          <cell r="D12" t="str">
            <v/>
          </cell>
          <cell r="E12">
            <v>2003</v>
          </cell>
          <cell r="F12">
            <v>2004</v>
          </cell>
          <cell r="G12">
            <v>2005</v>
          </cell>
          <cell r="H12">
            <v>2006</v>
          </cell>
          <cell r="I12">
            <v>2007</v>
          </cell>
          <cell r="J12">
            <v>2008</v>
          </cell>
          <cell r="K12">
            <v>2009</v>
          </cell>
          <cell r="L12">
            <v>2010</v>
          </cell>
          <cell r="M12">
            <v>2011</v>
          </cell>
          <cell r="N12">
            <v>2012</v>
          </cell>
          <cell r="O12">
            <v>2013</v>
          </cell>
          <cell r="P12">
            <v>2014</v>
          </cell>
          <cell r="Q12">
            <v>2015</v>
          </cell>
          <cell r="Y12" t="str">
            <v>flag</v>
          </cell>
          <cell r="Z12">
            <v>2</v>
          </cell>
        </row>
        <row r="13">
          <cell r="B13" t="str">
            <v xml:space="preserve"> AMOUNT FINANCE IDB LOAN</v>
          </cell>
          <cell r="C13" t="str">
            <v xml:space="preserve"> MONTO FINANCIADO PTMO.BID</v>
          </cell>
          <cell r="D13" t="str">
            <v/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Y13" t="str">
            <v>elimina</v>
          </cell>
          <cell r="Z13">
            <v>1</v>
          </cell>
        </row>
        <row r="14">
          <cell r="B14" t="str">
            <v xml:space="preserve"> # NON-PAYMENT YEARS</v>
          </cell>
          <cell r="C14" t="str">
            <v xml:space="preserve"> No. ANOS NO-PAGO    </v>
          </cell>
          <cell r="D14" t="str">
            <v/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Y14" t="str">
            <v>lineas</v>
          </cell>
          <cell r="Z14">
            <v>1</v>
          </cell>
        </row>
        <row r="15">
          <cell r="B15" t="str">
            <v xml:space="preserve"> LIFE OF LOAN (# YEARS)</v>
          </cell>
          <cell r="C15" t="str">
            <v xml:space="preserve"> VIDA PRESTAMO (No.ANOS)</v>
          </cell>
          <cell r="D15" t="str">
            <v/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Y15" t="str">
            <v>con 0</v>
          </cell>
          <cell r="Z15">
            <v>1</v>
          </cell>
        </row>
        <row r="16">
          <cell r="B16" t="str">
            <v xml:space="preserve"> % INTEREST RATE</v>
          </cell>
          <cell r="C16" t="str">
            <v>% Tasa de Interés</v>
          </cell>
          <cell r="D16" t="str">
            <v/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Z16">
            <v>1</v>
          </cell>
        </row>
        <row r="17">
          <cell r="B17" t="str">
            <v xml:space="preserve"> % COMMITMENT FEE</v>
          </cell>
          <cell r="C17" t="str">
            <v xml:space="preserve"> % COMISION DE CREDITO</v>
          </cell>
          <cell r="D17" t="str">
            <v/>
          </cell>
          <cell r="E17">
            <v>0</v>
          </cell>
          <cell r="F17">
            <v>0</v>
          </cell>
          <cell r="Z17">
            <v>1</v>
          </cell>
        </row>
        <row r="18">
          <cell r="B18" t="str">
            <v xml:space="preserve"> FINANCE INT.?NO=0/YES=1</v>
          </cell>
          <cell r="C18" t="str">
            <v xml:space="preserve"> FINANC.INTERES? N0=0/SI=1</v>
          </cell>
          <cell r="D18" t="str">
            <v/>
          </cell>
          <cell r="E18">
            <v>0</v>
          </cell>
          <cell r="F18">
            <v>0</v>
          </cell>
          <cell r="G18" t="str">
            <v/>
          </cell>
          <cell r="Z18">
            <v>1</v>
          </cell>
        </row>
        <row r="20">
          <cell r="B20" t="str">
            <v xml:space="preserve"> AMOUNT FINANCE LOAN #2</v>
          </cell>
          <cell r="C20" t="str">
            <v xml:space="preserve"> MONTO FINANCIADO PTMO. #2 </v>
          </cell>
          <cell r="D20" t="str">
            <v/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Z20">
            <v>1</v>
          </cell>
        </row>
        <row r="21">
          <cell r="B21" t="str">
            <v xml:space="preserve"> IDB LOAN? NO=0/YES=1</v>
          </cell>
          <cell r="C21" t="str">
            <v xml:space="preserve"> ES PTMO.#2 BID? NO=0/SI=1</v>
          </cell>
          <cell r="D21" t="str">
            <v/>
          </cell>
          <cell r="E21">
            <v>0</v>
          </cell>
          <cell r="F21">
            <v>0</v>
          </cell>
          <cell r="G21">
            <v>0.01</v>
          </cell>
          <cell r="H21">
            <v>0</v>
          </cell>
          <cell r="I21">
            <v>0</v>
          </cell>
          <cell r="Z21">
            <v>1</v>
          </cell>
        </row>
        <row r="22">
          <cell r="B22" t="str">
            <v xml:space="preserve"> # NON-PAYMENT YEARS</v>
          </cell>
          <cell r="C22" t="str">
            <v xml:space="preserve"> No. ANOS NO-PAGO    </v>
          </cell>
          <cell r="D22" t="str">
            <v/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Z22">
            <v>1</v>
          </cell>
        </row>
        <row r="23">
          <cell r="B23" t="str">
            <v xml:space="preserve"> LIFE OF LOAN (# YEARS)</v>
          </cell>
          <cell r="C23" t="str">
            <v xml:space="preserve"> VIDA PRESTAMO (No.ANOS)</v>
          </cell>
          <cell r="D23" t="str">
            <v/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Z23">
            <v>1</v>
          </cell>
        </row>
        <row r="24">
          <cell r="B24" t="str">
            <v xml:space="preserve"> % INTEREST RATE</v>
          </cell>
          <cell r="C24" t="str">
            <v xml:space="preserve"> % TASA INTERES</v>
          </cell>
          <cell r="D24" t="str">
            <v/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Z24">
            <v>1</v>
          </cell>
        </row>
        <row r="25">
          <cell r="B25" t="str">
            <v xml:space="preserve"> % COMMITMENT FEE</v>
          </cell>
          <cell r="C25" t="str">
            <v xml:space="preserve"> % COMISION DE CREDITO</v>
          </cell>
          <cell r="D25" t="str">
            <v/>
          </cell>
          <cell r="E25">
            <v>0</v>
          </cell>
          <cell r="F25" t="str">
            <v/>
          </cell>
          <cell r="Z25">
            <v>1</v>
          </cell>
        </row>
        <row r="26">
          <cell r="B26" t="str">
            <v xml:space="preserve"> FINANCE INT.?NO=0/YES=1</v>
          </cell>
          <cell r="C26" t="str">
            <v xml:space="preserve"> FINANC.INTERES? N0=0/SI=1</v>
          </cell>
          <cell r="D26" t="str">
            <v/>
          </cell>
          <cell r="E26">
            <v>0</v>
          </cell>
          <cell r="F26" t="str">
            <v/>
          </cell>
          <cell r="H26">
            <v>0</v>
          </cell>
          <cell r="Z26">
            <v>1</v>
          </cell>
        </row>
        <row r="28">
          <cell r="B28" t="str">
            <v xml:space="preserve"> AMOUNT FINANCE LOAN #3</v>
          </cell>
          <cell r="C28" t="str">
            <v xml:space="preserve"> MONTO FINANCIADO PTMO. #3</v>
          </cell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Z28">
            <v>1</v>
          </cell>
        </row>
        <row r="29">
          <cell r="B29" t="str">
            <v xml:space="preserve"> # NON-PAYMENT YEARS</v>
          </cell>
          <cell r="C29" t="str">
            <v xml:space="preserve"> No. ANOS NO-PAGO    </v>
          </cell>
          <cell r="D29" t="str">
            <v/>
          </cell>
          <cell r="E29">
            <v>0</v>
          </cell>
          <cell r="Z29">
            <v>1</v>
          </cell>
        </row>
        <row r="30">
          <cell r="B30" t="str">
            <v xml:space="preserve"> LIFE OF LOAN (# YEARS)</v>
          </cell>
          <cell r="C30" t="str">
            <v xml:space="preserve"> VIDA PRESTAMO (No.ANOS)</v>
          </cell>
          <cell r="D30" t="str">
            <v/>
          </cell>
          <cell r="E30">
            <v>0</v>
          </cell>
          <cell r="F30" t="str">
            <v/>
          </cell>
          <cell r="Z30">
            <v>1</v>
          </cell>
        </row>
        <row r="31">
          <cell r="B31" t="str">
            <v xml:space="preserve"> % INTEREST RATE</v>
          </cell>
          <cell r="C31" t="str">
            <v xml:space="preserve"> % TASA INTERES</v>
          </cell>
          <cell r="D31" t="str">
            <v/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Z31">
            <v>1</v>
          </cell>
        </row>
        <row r="32">
          <cell r="B32" t="str">
            <v xml:space="preserve"> % COMMITMENT FEE</v>
          </cell>
          <cell r="C32" t="str">
            <v xml:space="preserve"> % COMISION DE CREDITO</v>
          </cell>
          <cell r="D32" t="str">
            <v/>
          </cell>
          <cell r="E32">
            <v>0</v>
          </cell>
          <cell r="F32" t="str">
            <v/>
          </cell>
          <cell r="Z32">
            <v>1</v>
          </cell>
        </row>
        <row r="33">
          <cell r="B33" t="str">
            <v xml:space="preserve"> FINANCE INT.?NO=0/YES=1</v>
          </cell>
          <cell r="C33" t="str">
            <v xml:space="preserve"> FINANC.INTERES? N0=0/SI=1</v>
          </cell>
          <cell r="D33" t="str">
            <v/>
          </cell>
          <cell r="E33">
            <v>0</v>
          </cell>
          <cell r="F33" t="str">
            <v/>
          </cell>
          <cell r="Z33">
            <v>1</v>
          </cell>
        </row>
        <row r="34">
          <cell r="E34" t="str">
            <v/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</row>
        <row r="35">
          <cell r="A35">
            <v>35</v>
          </cell>
          <cell r="C35" t="str">
            <v xml:space="preserve"> ENDEUDAMIENTO (CASO BASE)</v>
          </cell>
          <cell r="E35" t="str">
            <v/>
          </cell>
          <cell r="F35" t="str">
            <v/>
          </cell>
          <cell r="G35" t="str">
            <v>Lemp</v>
          </cell>
          <cell r="H35" t="str">
            <v xml:space="preserve"> MILLONES DE US$</v>
          </cell>
        </row>
        <row r="36">
          <cell r="A36">
            <v>36</v>
          </cell>
          <cell r="C36" t="str">
            <v>Stock Deuda Externa a fin de cada año (Mu$s)</v>
          </cell>
          <cell r="D36">
            <v>436</v>
          </cell>
          <cell r="E36">
            <v>459.59000000000003</v>
          </cell>
          <cell r="F36">
            <v>413.91458623288975</v>
          </cell>
          <cell r="G36">
            <v>383.07137397695556</v>
          </cell>
          <cell r="H36">
            <v>478.41557391822869</v>
          </cell>
          <cell r="I36">
            <v>1669.7011762664147</v>
          </cell>
          <cell r="J36">
            <v>1673.2262384776532</v>
          </cell>
          <cell r="K36">
            <v>1668.3626638929427</v>
          </cell>
          <cell r="L36">
            <v>1657.9578563523294</v>
          </cell>
          <cell r="M36">
            <v>1648.8122814714975</v>
          </cell>
          <cell r="N36">
            <v>1639.6470594852378</v>
          </cell>
          <cell r="O36">
            <v>1631.2753184570047</v>
          </cell>
          <cell r="P36">
            <v>1623.6967021741693</v>
          </cell>
          <cell r="Q36">
            <v>1616.094273041489</v>
          </cell>
        </row>
        <row r="37">
          <cell r="A37">
            <v>37</v>
          </cell>
          <cell r="C37" t="str">
            <v xml:space="preserve">  - Deuda a Largo Plazo</v>
          </cell>
          <cell r="D37">
            <v>388</v>
          </cell>
          <cell r="E37">
            <v>389.35</v>
          </cell>
          <cell r="F37">
            <v>363.03207823133471</v>
          </cell>
          <cell r="G37">
            <v>343.55406086154221</v>
          </cell>
          <cell r="H37">
            <v>357.4230242734406</v>
          </cell>
          <cell r="I37">
            <v>1531.3555522447632</v>
          </cell>
          <cell r="J37">
            <v>1519.839117660053</v>
          </cell>
          <cell r="K37">
            <v>1509.4343101194397</v>
          </cell>
          <cell r="L37">
            <v>1500.2887352386078</v>
          </cell>
          <cell r="M37">
            <v>1491.1235132523482</v>
          </cell>
          <cell r="N37">
            <v>1482.751772224115</v>
          </cell>
          <cell r="O37">
            <v>1475.1731559412797</v>
          </cell>
          <cell r="P37">
            <v>1467.5707268085994</v>
          </cell>
          <cell r="Q37">
            <v>1467.5707268085994</v>
          </cell>
        </row>
        <row r="38">
          <cell r="A38">
            <v>38</v>
          </cell>
          <cell r="C38" t="str">
            <v xml:space="preserve">  - Deuda Largo Plazo - Prest.Nuevos</v>
          </cell>
          <cell r="F38">
            <v>0</v>
          </cell>
          <cell r="G38">
            <v>0</v>
          </cell>
          <cell r="H38">
            <v>100</v>
          </cell>
          <cell r="I38">
            <v>117.4</v>
          </cell>
          <cell r="J38">
            <v>134.74709999999999</v>
          </cell>
          <cell r="K38">
            <v>141.39995999999999</v>
          </cell>
          <cell r="L38">
            <v>141.39995999999999</v>
          </cell>
          <cell r="M38">
            <v>141.39995999999999</v>
          </cell>
          <cell r="N38">
            <v>141.39995999999999</v>
          </cell>
          <cell r="O38">
            <v>141.39995999999999</v>
          </cell>
          <cell r="P38">
            <v>141.39995999999999</v>
          </cell>
          <cell r="Q38">
            <v>141.39995999999999</v>
          </cell>
        </row>
        <row r="39">
          <cell r="A39">
            <v>39</v>
          </cell>
          <cell r="C39" t="str">
            <v xml:space="preserve">  - Deuda a Corto  Plazo</v>
          </cell>
          <cell r="D39">
            <v>48</v>
          </cell>
          <cell r="E39">
            <v>70.239999999999995</v>
          </cell>
          <cell r="F39">
            <v>50.882508001555024</v>
          </cell>
          <cell r="G39">
            <v>39.517313115413351</v>
          </cell>
          <cell r="H39">
            <v>20.992549644788095</v>
          </cell>
          <cell r="I39">
            <v>20.94562402165127</v>
          </cell>
          <cell r="J39">
            <v>18.640020817599982</v>
          </cell>
          <cell r="K39">
            <v>17.528393773503002</v>
          </cell>
          <cell r="L39">
            <v>16.269161113721609</v>
          </cell>
          <cell r="M39">
            <v>16.288808219149299</v>
          </cell>
          <cell r="N39">
            <v>15.495327261122897</v>
          </cell>
          <cell r="O39">
            <v>14.702202515725123</v>
          </cell>
          <cell r="P39">
            <v>14.726015365569932</v>
          </cell>
          <cell r="Q39">
            <v>7.123586232889707</v>
          </cell>
        </row>
        <row r="40">
          <cell r="A40">
            <v>40</v>
          </cell>
          <cell r="C40" t="str">
            <v>años</v>
          </cell>
          <cell r="D40" t="str">
            <v/>
          </cell>
          <cell r="F40" t="str">
            <v/>
          </cell>
          <cell r="G40">
            <v>2005</v>
          </cell>
          <cell r="H40">
            <v>2006</v>
          </cell>
          <cell r="I40">
            <v>2007</v>
          </cell>
          <cell r="J40">
            <v>2008</v>
          </cell>
          <cell r="K40">
            <v>2009</v>
          </cell>
          <cell r="L40">
            <v>2010</v>
          </cell>
          <cell r="M40">
            <v>2011</v>
          </cell>
          <cell r="N40">
            <v>2012</v>
          </cell>
          <cell r="O40">
            <v>2013</v>
          </cell>
          <cell r="P40">
            <v>2014</v>
          </cell>
          <cell r="Q40">
            <v>2015</v>
          </cell>
          <cell r="Y40">
            <v>2011</v>
          </cell>
          <cell r="Z40">
            <v>2012</v>
          </cell>
        </row>
        <row r="41">
          <cell r="A41">
            <v>41</v>
          </cell>
          <cell r="I41">
            <v>1187.754565760084</v>
          </cell>
        </row>
        <row r="42">
          <cell r="A42">
            <v>42</v>
          </cell>
          <cell r="C42" t="str">
            <v xml:space="preserve"> DESEMBOLSOS PREST. BID Y COFINANC.</v>
          </cell>
          <cell r="F42">
            <v>0</v>
          </cell>
          <cell r="G42">
            <v>0</v>
          </cell>
          <cell r="H42">
            <v>0</v>
          </cell>
          <cell r="I42">
            <v>17.399999999999999</v>
          </cell>
          <cell r="J42">
            <v>17.347099999999998</v>
          </cell>
          <cell r="K42">
            <v>6.6528599999999996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Y42">
            <v>0</v>
          </cell>
          <cell r="Z42">
            <v>0</v>
          </cell>
        </row>
        <row r="43">
          <cell r="A43">
            <v>43</v>
          </cell>
          <cell r="B43" t="str">
            <v xml:space="preserve"> DISBURSEMENTS OTHER LOANS</v>
          </cell>
          <cell r="C43" t="str">
            <v xml:space="preserve">  EMISION DE BONOS</v>
          </cell>
          <cell r="D43" t="str">
            <v/>
          </cell>
          <cell r="E43">
            <v>0</v>
          </cell>
          <cell r="F43">
            <v>0</v>
          </cell>
          <cell r="G43">
            <v>0</v>
          </cell>
          <cell r="H43">
            <v>100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Y43">
            <v>0</v>
          </cell>
          <cell r="Z43">
            <v>0</v>
          </cell>
        </row>
        <row r="44">
          <cell r="A44">
            <v>44</v>
          </cell>
          <cell r="B44" t="str">
            <v xml:space="preserve"> INT.OTH.LOAN CONST.NO-FINC</v>
          </cell>
          <cell r="C44" t="str">
            <v xml:space="preserve"> INTERESES PTM.LGO.PLAZO EXTERNOS</v>
          </cell>
          <cell r="D44" t="str">
            <v/>
          </cell>
          <cell r="E44">
            <v>259.47089999999997</v>
          </cell>
          <cell r="F44">
            <v>246.98099999999999</v>
          </cell>
          <cell r="G44">
            <v>99.7</v>
          </cell>
          <cell r="H44">
            <v>13.848535877545658</v>
          </cell>
          <cell r="I44">
            <v>4.1653288594974818</v>
          </cell>
          <cell r="J44">
            <v>3.839891478495955</v>
          </cell>
          <cell r="K44">
            <v>3.4277102501172383</v>
          </cell>
          <cell r="L44">
            <v>3.0806684202330992</v>
          </cell>
          <cell r="M44">
            <v>2.787534540667973</v>
          </cell>
          <cell r="N44">
            <v>2.5097984660446553</v>
          </cell>
          <cell r="O44">
            <v>2.2378853474070488</v>
          </cell>
          <cell r="P44">
            <v>1.9812935119677786</v>
          </cell>
          <cell r="Q44">
            <v>1.7306631619028299</v>
          </cell>
          <cell r="Y44">
            <v>6.3902082080160403</v>
          </cell>
          <cell r="Z44">
            <v>5.9680193038050424</v>
          </cell>
        </row>
        <row r="45">
          <cell r="A45">
            <v>45</v>
          </cell>
          <cell r="B45" t="str">
            <v xml:space="preserve"> INT.OTH.LOAN CONSTR.FINC.</v>
          </cell>
          <cell r="C45" t="str">
            <v xml:space="preserve"> INT.OTROS PTM.CONSTR.FIN(BID).</v>
          </cell>
          <cell r="D45" t="str">
            <v/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0.26100000000000001</v>
          </cell>
          <cell r="J45">
            <v>0.4342065</v>
          </cell>
          <cell r="K45">
            <v>0.3807353</v>
          </cell>
          <cell r="L45">
            <v>0.41399959999999997</v>
          </cell>
          <cell r="M45">
            <v>0.41399959999999997</v>
          </cell>
          <cell r="N45">
            <v>0.41399959999999997</v>
          </cell>
          <cell r="O45">
            <v>0.41399959999999997</v>
          </cell>
          <cell r="P45">
            <v>0.41399959999999997</v>
          </cell>
          <cell r="Q45">
            <v>0.41399959999999997</v>
          </cell>
          <cell r="Y45">
            <v>0.41399959999999997</v>
          </cell>
          <cell r="Z45">
            <v>0.41399959999999997</v>
          </cell>
        </row>
        <row r="46">
          <cell r="C46" t="str">
            <v>INTERESES BONOS A EMITIR</v>
          </cell>
          <cell r="G46">
            <v>0</v>
          </cell>
          <cell r="H46">
            <v>2.4945124525029567</v>
          </cell>
          <cell r="I46">
            <v>5.5</v>
          </cell>
          <cell r="J46">
            <v>5.5</v>
          </cell>
          <cell r="K46">
            <v>5.5</v>
          </cell>
          <cell r="L46">
            <v>5.5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Y46">
            <v>0</v>
          </cell>
          <cell r="Z46">
            <v>0</v>
          </cell>
        </row>
        <row r="47">
          <cell r="C47" t="str">
            <v>Intereses generacion</v>
          </cell>
          <cell r="K47">
            <v>1.043269875</v>
          </cell>
          <cell r="L47">
            <v>5.3656885693200005</v>
          </cell>
          <cell r="M47">
            <v>13.828033554180001</v>
          </cell>
          <cell r="N47">
            <v>23.928161329679998</v>
          </cell>
          <cell r="O47">
            <v>33.746934977670001</v>
          </cell>
          <cell r="P47">
            <v>33.733894104232498</v>
          </cell>
          <cell r="Q47">
            <v>33.627700376803496</v>
          </cell>
        </row>
        <row r="48">
          <cell r="C48" t="str">
            <v>Intereses prestamo Lineas y Subst y Dist</v>
          </cell>
          <cell r="I48">
            <v>0</v>
          </cell>
          <cell r="J48">
            <v>12.189339432642365</v>
          </cell>
          <cell r="K48">
            <v>28.685287883735967</v>
          </cell>
          <cell r="L48">
            <v>40.342124130402624</v>
          </cell>
          <cell r="M48">
            <v>70.911129314989225</v>
          </cell>
          <cell r="N48">
            <v>70.867496660447628</v>
          </cell>
          <cell r="O48">
            <v>69.29534696590737</v>
          </cell>
          <cell r="P48">
            <v>66.077191086107021</v>
          </cell>
          <cell r="Q48">
            <v>60.510527722693176</v>
          </cell>
        </row>
        <row r="49">
          <cell r="C49" t="str">
            <v>intereses control de perdidas</v>
          </cell>
          <cell r="I49">
            <v>0</v>
          </cell>
          <cell r="J49">
            <v>2.4193189100000003</v>
          </cell>
          <cell r="K49">
            <v>2.6993854600000002</v>
          </cell>
          <cell r="L49">
            <v>2.6993854600000002</v>
          </cell>
          <cell r="M49">
            <v>2.6389024872500007</v>
          </cell>
          <cell r="N49">
            <v>2.3899689325</v>
          </cell>
          <cell r="O49">
            <v>2.1200303864999999</v>
          </cell>
          <cell r="P49">
            <v>1.8500918405</v>
          </cell>
          <cell r="Q49">
            <v>1.5801532944999999</v>
          </cell>
        </row>
        <row r="50">
          <cell r="A50">
            <v>46</v>
          </cell>
          <cell r="C50" t="str">
            <v>INT. DEUDA INTERNA LARGO PLAZO(FPS)</v>
          </cell>
          <cell r="D50" t="str">
            <v xml:space="preserve"> DESEMBOLSOS OTROS PTMOS</v>
          </cell>
          <cell r="E50">
            <v>40.375999999999998</v>
          </cell>
          <cell r="F50">
            <v>153.82599999999999</v>
          </cell>
          <cell r="G50">
            <v>157.65100000000001</v>
          </cell>
          <cell r="H50">
            <v>0</v>
          </cell>
          <cell r="I50">
            <v>0.23648</v>
          </cell>
          <cell r="J50">
            <v>0.18721000000000002</v>
          </cell>
          <cell r="K50">
            <v>0.13384000000000001</v>
          </cell>
          <cell r="L50">
            <v>7.6100000000000001E-2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Y50">
            <v>8.5342669469259046E-4</v>
          </cell>
          <cell r="Z50">
            <v>8.5342669469259046E-4</v>
          </cell>
        </row>
        <row r="51">
          <cell r="A51">
            <v>47</v>
          </cell>
          <cell r="C51" t="str">
            <v xml:space="preserve"> INTERESES REFIN.DEUDA CL.DE PARIS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Y51">
            <v>0</v>
          </cell>
          <cell r="Z51">
            <v>0</v>
          </cell>
        </row>
        <row r="52">
          <cell r="A52">
            <v>48</v>
          </cell>
          <cell r="C52" t="str">
            <v xml:space="preserve"> INTERESES NUEVOS PRESTAMOS </v>
          </cell>
          <cell r="E52">
            <v>0</v>
          </cell>
          <cell r="F52">
            <v>0</v>
          </cell>
          <cell r="G52">
            <v>0</v>
          </cell>
          <cell r="H52">
            <v>5.5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Y52">
            <v>2.4229996000000003</v>
          </cell>
          <cell r="Z52">
            <v>2.4239996000000001</v>
          </cell>
        </row>
        <row r="53">
          <cell r="A53">
            <v>49</v>
          </cell>
          <cell r="B53" t="str">
            <v xml:space="preserve"> INT.OTH.LOANS EXPENSED</v>
          </cell>
          <cell r="C53" t="str">
            <v xml:space="preserve"> INT. DEUDA INTENA CORTO PLAZO(Existente)</v>
          </cell>
          <cell r="D53" t="str">
            <v/>
          </cell>
          <cell r="E53">
            <v>0</v>
          </cell>
          <cell r="F53">
            <v>0</v>
          </cell>
          <cell r="G53">
            <v>0</v>
          </cell>
          <cell r="H53">
            <v>11.502260617527263</v>
          </cell>
          <cell r="I53">
            <v>0.75329549336486656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Y53">
            <v>0</v>
          </cell>
          <cell r="Z53">
            <v>0</v>
          </cell>
        </row>
        <row r="54">
          <cell r="A54">
            <v>50</v>
          </cell>
          <cell r="C54" t="str">
            <v xml:space="preserve"> INT.OTROS PTM.OPERACIONES CP</v>
          </cell>
          <cell r="E54">
            <v>35.300999999999995</v>
          </cell>
          <cell r="F54">
            <v>84.505256219999993</v>
          </cell>
          <cell r="G54">
            <v>44.166170186666676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Y54">
            <v>0</v>
          </cell>
          <cell r="Z54">
            <v>0</v>
          </cell>
        </row>
        <row r="55">
          <cell r="A55">
            <v>51</v>
          </cell>
          <cell r="B55" t="str">
            <v xml:space="preserve"> AMORT.OTHER LOANS</v>
          </cell>
          <cell r="C55" t="str">
            <v>AMORTIZACION DEUDA EXTERNA LP EXISTENTE</v>
          </cell>
          <cell r="D55" t="str">
            <v/>
          </cell>
          <cell r="E55">
            <v>294.39999999999998</v>
          </cell>
          <cell r="F55">
            <v>31.148413767110302</v>
          </cell>
          <cell r="G55">
            <v>26.317921768665329</v>
          </cell>
          <cell r="H55">
            <v>19.478017369792507</v>
          </cell>
          <cell r="I55">
            <v>13.868963411898399</v>
          </cell>
          <cell r="J55">
            <v>13.822037788761572</v>
          </cell>
          <cell r="K55">
            <v>11.516434584710279</v>
          </cell>
          <cell r="L55">
            <v>10.404807540613298</v>
          </cell>
          <cell r="M55">
            <v>9.1455748808319051</v>
          </cell>
          <cell r="N55">
            <v>9.1652219862595938</v>
          </cell>
          <cell r="O55">
            <v>8.3717410282331919</v>
          </cell>
          <cell r="P55">
            <v>7.5786162828354158</v>
          </cell>
          <cell r="Q55">
            <v>7.6024291326802249</v>
          </cell>
          <cell r="Y55">
            <v>14.07488570440578</v>
          </cell>
          <cell r="Z55">
            <v>13.769243545075991</v>
          </cell>
        </row>
        <row r="56">
          <cell r="A56">
            <v>52</v>
          </cell>
          <cell r="C56" t="str">
            <v xml:space="preserve"> INT.OTROS PTM.OPERACIONES CP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Y56">
            <v>0</v>
          </cell>
          <cell r="Z56">
            <v>0</v>
          </cell>
        </row>
        <row r="57">
          <cell r="A57">
            <v>53</v>
          </cell>
          <cell r="C57" t="str">
            <v xml:space="preserve"> INT.OTROS PTM.OPERACIONES CP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Y57">
            <v>0</v>
          </cell>
          <cell r="Z57">
            <v>0</v>
          </cell>
        </row>
        <row r="58">
          <cell r="A58">
            <v>54</v>
          </cell>
          <cell r="C58" t="str">
            <v xml:space="preserve"> INT.OTROS PTM.OPERACIONES CP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Y58">
            <v>0</v>
          </cell>
          <cell r="Z58">
            <v>0</v>
          </cell>
        </row>
        <row r="59">
          <cell r="C59" t="str">
            <v>Amortizacion generacion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0.69551324999999997</v>
          </cell>
          <cell r="Q59">
            <v>3.5771257128800005</v>
          </cell>
        </row>
        <row r="60">
          <cell r="A60">
            <v>55</v>
          </cell>
          <cell r="C60" t="str">
            <v>Amortizacion prestamo Lineas y Subst y Dist</v>
          </cell>
          <cell r="E60">
            <v>16.931547999999999</v>
          </cell>
          <cell r="F60">
            <v>269.87334494000004</v>
          </cell>
          <cell r="G60">
            <v>548.00615816000004</v>
          </cell>
          <cell r="I60">
            <v>0</v>
          </cell>
          <cell r="J60">
            <v>0</v>
          </cell>
          <cell r="K60">
            <v>0</v>
          </cell>
          <cell r="L60">
            <v>12.189339432642365</v>
          </cell>
          <cell r="M60">
            <v>28.685287883735967</v>
          </cell>
          <cell r="N60">
            <v>40.342124130402624</v>
          </cell>
          <cell r="O60">
            <v>71.215862800805255</v>
          </cell>
          <cell r="P60">
            <v>72.538946134138584</v>
          </cell>
          <cell r="Q60">
            <v>0</v>
          </cell>
          <cell r="Y60">
            <v>0.53719160999999993</v>
          </cell>
          <cell r="Z60">
            <v>4.2785286100000004</v>
          </cell>
        </row>
        <row r="61">
          <cell r="C61" t="str">
            <v>Amortizacion control de perdidas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2.4193189099999999</v>
          </cell>
          <cell r="N61">
            <v>2.6993854599999998</v>
          </cell>
          <cell r="O61">
            <v>2.6993854599999998</v>
          </cell>
          <cell r="P61">
            <v>2.6993854599999998</v>
          </cell>
          <cell r="Q61">
            <v>2.6993854599999998</v>
          </cell>
        </row>
        <row r="62">
          <cell r="C62" t="str">
            <v>AMOT. DEUDA INTERNA LARGO PLAZO(EXISTENTE)</v>
          </cell>
          <cell r="I62">
            <v>6.2401261332282215E-2</v>
          </cell>
          <cell r="J62">
            <v>3.3790040730521616E-2</v>
          </cell>
          <cell r="K62">
            <v>3.6594402837997628E-2</v>
          </cell>
          <cell r="L62">
            <v>3.9632111417684933E-2</v>
          </cell>
          <cell r="M62">
            <v>2.8232295361976089E-2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56</v>
          </cell>
          <cell r="C63" t="str">
            <v>AMOT. DEUDA INTERNA CORTO PLAZO (EXISTENTE)</v>
          </cell>
          <cell r="G63">
            <v>140</v>
          </cell>
          <cell r="H63">
            <v>0.54816903000000006</v>
          </cell>
          <cell r="I63">
            <v>31.533307055577453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Y63">
            <v>0</v>
          </cell>
          <cell r="Z63">
            <v>0</v>
          </cell>
        </row>
        <row r="64">
          <cell r="A64">
            <v>57</v>
          </cell>
          <cell r="E64" t="str">
            <v/>
          </cell>
          <cell r="F64" t="str">
            <v/>
          </cell>
        </row>
        <row r="65">
          <cell r="A65">
            <v>58</v>
          </cell>
          <cell r="C65" t="str">
            <v xml:space="preserve">  Amortizaciones pend.pago Club de París</v>
          </cell>
          <cell r="D65">
            <v>12.961</v>
          </cell>
          <cell r="E65">
            <v>12.007</v>
          </cell>
          <cell r="F65">
            <v>17.440999999999999</v>
          </cell>
          <cell r="G65">
            <v>12.91570951273115</v>
          </cell>
          <cell r="H65">
            <v>0</v>
          </cell>
          <cell r="Z65">
            <v>55.324709512731147</v>
          </cell>
        </row>
        <row r="66">
          <cell r="A66">
            <v>59</v>
          </cell>
          <cell r="C66" t="str">
            <v xml:space="preserve">  Intereses pendientes pago Club de París</v>
          </cell>
          <cell r="D66">
            <v>7</v>
          </cell>
          <cell r="E66">
            <v>47.891859723823295</v>
          </cell>
          <cell r="F66">
            <v>4.8849999999999998</v>
          </cell>
          <cell r="G66">
            <v>0</v>
          </cell>
          <cell r="Z66">
            <v>59.776859723823293</v>
          </cell>
        </row>
        <row r="67">
          <cell r="A67">
            <v>60</v>
          </cell>
          <cell r="E67" t="str">
            <v/>
          </cell>
          <cell r="F67" t="str">
            <v/>
          </cell>
          <cell r="G67" t="str">
            <v/>
          </cell>
        </row>
        <row r="68">
          <cell r="A68">
            <v>61</v>
          </cell>
          <cell r="C68" t="str">
            <v>Aportes Gob.p/Proy.de Distr.Rural (us Mill)</v>
          </cell>
          <cell r="E68">
            <v>6.6943352601156061</v>
          </cell>
          <cell r="F68">
            <v>8.534541436464087</v>
          </cell>
          <cell r="G68">
            <v>5.0119148936170204</v>
          </cell>
          <cell r="H68">
            <v>56.133389999999999</v>
          </cell>
          <cell r="I68">
            <v>5.6530800000000001</v>
          </cell>
          <cell r="J68">
            <v>4.5999999999999996</v>
          </cell>
          <cell r="K68">
            <v>4.5999999999999996</v>
          </cell>
          <cell r="L68">
            <v>1</v>
          </cell>
          <cell r="M68">
            <v>1</v>
          </cell>
          <cell r="N68">
            <v>1</v>
          </cell>
          <cell r="O68">
            <v>94.227261590196704</v>
          </cell>
          <cell r="P68">
            <v>0</v>
          </cell>
          <cell r="Q68">
            <v>0</v>
          </cell>
          <cell r="R68">
            <v>0</v>
          </cell>
        </row>
        <row r="69">
          <cell r="A69">
            <v>62</v>
          </cell>
        </row>
        <row r="70">
          <cell r="A70">
            <v>63</v>
          </cell>
          <cell r="B70" t="str">
            <v xml:space="preserve"> TEMPORARY LOAN NO=0/YES=1</v>
          </cell>
          <cell r="C70" t="str">
            <v xml:space="preserve"> PTMO.TRANSIT? N0=0/SI=1    </v>
          </cell>
          <cell r="D70" t="str">
            <v/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Y70">
            <v>0</v>
          </cell>
          <cell r="Z70">
            <v>1</v>
          </cell>
        </row>
        <row r="71">
          <cell r="A71">
            <v>64</v>
          </cell>
          <cell r="B71" t="str">
            <v xml:space="preserve"> % INT.TEMPORARY LOAN</v>
          </cell>
          <cell r="C71" t="str">
            <v xml:space="preserve"> % TASA INT.PTMO.TRANSIT.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Y71">
            <v>0</v>
          </cell>
          <cell r="Z71">
            <v>1</v>
          </cell>
        </row>
        <row r="72">
          <cell r="A72">
            <v>65</v>
          </cell>
          <cell r="E72" t="str">
            <v/>
          </cell>
          <cell r="F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A73">
            <v>66</v>
          </cell>
          <cell r="C73" t="str">
            <v>TIPO DE CAMBIO a fin año 1u$s = Lps.</v>
          </cell>
          <cell r="D73">
            <v>16.920000000000002</v>
          </cell>
          <cell r="E73">
            <v>17.75</v>
          </cell>
          <cell r="F73">
            <v>18.591684799999999</v>
          </cell>
          <cell r="G73">
            <v>19.302749999999996</v>
          </cell>
          <cell r="H73">
            <v>19.693462499999999</v>
          </cell>
          <cell r="I73">
            <v>19.978875000000002</v>
          </cell>
          <cell r="J73">
            <v>19.978875000000002</v>
          </cell>
          <cell r="K73">
            <v>19.978875000000002</v>
          </cell>
          <cell r="L73">
            <v>19.978875000000002</v>
          </cell>
          <cell r="M73">
            <v>19.978875000000002</v>
          </cell>
          <cell r="N73">
            <v>19.978875000000002</v>
          </cell>
          <cell r="O73">
            <v>19.978875000000002</v>
          </cell>
          <cell r="P73">
            <v>19.978875000000002</v>
          </cell>
          <cell r="Q73">
            <v>19.978875000000002</v>
          </cell>
          <cell r="R73">
            <v>19.978875000000002</v>
          </cell>
          <cell r="Y73">
            <v>19.9815</v>
          </cell>
          <cell r="Z73">
            <v>19.9815</v>
          </cell>
        </row>
        <row r="74">
          <cell r="A74">
            <v>67</v>
          </cell>
          <cell r="C74" t="str">
            <v>TIPO DE CAMBIO promedio año 1u$s = Lps.</v>
          </cell>
          <cell r="D74">
            <v>16.43</v>
          </cell>
          <cell r="E74">
            <v>17.3</v>
          </cell>
          <cell r="F74">
            <v>18.100000000000001</v>
          </cell>
          <cell r="G74">
            <v>18.649999999999999</v>
          </cell>
          <cell r="H74">
            <v>19.0275</v>
          </cell>
          <cell r="I74">
            <v>19.0275</v>
          </cell>
          <cell r="J74">
            <v>19.0275</v>
          </cell>
          <cell r="K74">
            <v>19.0275</v>
          </cell>
          <cell r="L74">
            <v>19.0275</v>
          </cell>
          <cell r="M74">
            <v>19.0275</v>
          </cell>
          <cell r="N74">
            <v>19.0275</v>
          </cell>
          <cell r="O74">
            <v>19.0275</v>
          </cell>
          <cell r="P74">
            <v>19.0275</v>
          </cell>
          <cell r="Q74">
            <v>19.0275</v>
          </cell>
          <cell r="R74">
            <v>19.0275</v>
          </cell>
          <cell r="Y74">
            <v>19.03</v>
          </cell>
          <cell r="Z74">
            <v>19.03</v>
          </cell>
        </row>
        <row r="75">
          <cell r="A75">
            <v>68</v>
          </cell>
          <cell r="C75" t="str">
            <v>Coeficiente de inflación interna anual</v>
          </cell>
          <cell r="D75">
            <v>8.1</v>
          </cell>
          <cell r="E75">
            <v>6.8</v>
          </cell>
          <cell r="F75">
            <v>7</v>
          </cell>
          <cell r="G75">
            <v>8.8000000000000007</v>
          </cell>
          <cell r="H75">
            <v>7.4</v>
          </cell>
          <cell r="I75">
            <v>6.1</v>
          </cell>
          <cell r="J75">
            <v>4.5999999999999996</v>
          </cell>
          <cell r="K75">
            <v>4</v>
          </cell>
          <cell r="L75">
            <v>4</v>
          </cell>
          <cell r="M75">
            <v>4</v>
          </cell>
          <cell r="N75">
            <v>4</v>
          </cell>
          <cell r="O75">
            <v>4</v>
          </cell>
          <cell r="P75">
            <v>4</v>
          </cell>
          <cell r="Q75">
            <v>4</v>
          </cell>
          <cell r="R75">
            <v>4</v>
          </cell>
          <cell r="Y75">
            <v>4</v>
          </cell>
          <cell r="Z75">
            <v>4</v>
          </cell>
        </row>
        <row r="76">
          <cell r="A76">
            <v>69</v>
          </cell>
          <cell r="C76" t="str">
            <v>Coefic. De ajuste por Tipo de Cambio</v>
          </cell>
          <cell r="F76">
            <v>1.0197183098591549</v>
          </cell>
          <cell r="G76">
            <v>1.0303867403314915</v>
          </cell>
          <cell r="H76">
            <v>1.0202412868632709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Y76">
            <v>1.0001313887793983</v>
          </cell>
          <cell r="Z76">
            <v>1</v>
          </cell>
        </row>
        <row r="77">
          <cell r="A77">
            <v>70</v>
          </cell>
          <cell r="C77" t="str">
            <v>Coeficiente de inflación interna anual Acumul.</v>
          </cell>
          <cell r="D77" t="str">
            <v/>
          </cell>
          <cell r="E77" t="str">
            <v/>
          </cell>
          <cell r="F77">
            <v>1.02</v>
          </cell>
          <cell r="G77">
            <v>1.0303867403314915</v>
          </cell>
          <cell r="H77">
            <v>1.0202412868632709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Y77">
            <v>1.0001313887793983</v>
          </cell>
          <cell r="Z77">
            <v>1</v>
          </cell>
        </row>
        <row r="78">
          <cell r="A78">
            <v>71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>
            <v>72</v>
          </cell>
          <cell r="C79" t="str">
            <v>ENERGIA GENERADA  (en GWh)</v>
          </cell>
        </row>
        <row r="80">
          <cell r="A80">
            <v>73</v>
          </cell>
          <cell r="C80" t="str">
            <v>Hidro ENEE (No Incluye Nacome)</v>
          </cell>
          <cell r="D80" t="e">
            <v>#REF!</v>
          </cell>
          <cell r="E80" t="e">
            <v>#REF!</v>
          </cell>
          <cell r="F80">
            <v>1355.3796199999999</v>
          </cell>
          <cell r="G80">
            <v>1765.3115999999998</v>
          </cell>
          <cell r="H80">
            <v>2151.1577000000002</v>
          </cell>
          <cell r="I80">
            <v>2146.1307999999999</v>
          </cell>
          <cell r="J80">
            <v>2162.9526000000001</v>
          </cell>
          <cell r="K80">
            <v>2304.9215999999997</v>
          </cell>
          <cell r="L80">
            <v>2428.3215000000005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A81">
            <v>74</v>
          </cell>
          <cell r="C81" t="str">
            <v>Hidro Privadas</v>
          </cell>
          <cell r="D81" t="e">
            <v>#REF!</v>
          </cell>
          <cell r="E81" t="e">
            <v>#REF!</v>
          </cell>
          <cell r="F81">
            <v>29.916657900000004</v>
          </cell>
          <cell r="G81">
            <v>200.99048178932986</v>
          </cell>
          <cell r="H81">
            <v>314.93448371288582</v>
          </cell>
          <cell r="I81">
            <v>366.34491925914085</v>
          </cell>
          <cell r="J81">
            <v>614.49945100000014</v>
          </cell>
          <cell r="K81">
            <v>926.78839100000005</v>
          </cell>
          <cell r="L81">
            <v>1058.1558210000001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A82">
            <v>75</v>
          </cell>
          <cell r="C82" t="str">
            <v>Nacome</v>
          </cell>
          <cell r="D82" t="e">
            <v>#REF!</v>
          </cell>
          <cell r="E82" t="e">
            <v>#REF!</v>
          </cell>
          <cell r="F82">
            <v>15.613151999999998</v>
          </cell>
          <cell r="G82">
            <v>50.227874433443993</v>
          </cell>
          <cell r="H82">
            <v>48.067044433443996</v>
          </cell>
          <cell r="I82">
            <v>46.687404433443994</v>
          </cell>
          <cell r="J82">
            <v>48.577694433443995</v>
          </cell>
          <cell r="K82">
            <v>46.088417433444</v>
          </cell>
          <cell r="L82">
            <v>48.516084433444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A83">
            <v>76</v>
          </cell>
          <cell r="C83" t="str">
            <v>Biomasa Privadas</v>
          </cell>
          <cell r="D83" t="e">
            <v>#REF!</v>
          </cell>
          <cell r="E83" t="e">
            <v>#REF!</v>
          </cell>
          <cell r="F83">
            <v>43.106240650000004</v>
          </cell>
          <cell r="G83">
            <v>151.35650473999999</v>
          </cell>
          <cell r="H83">
            <v>168.65977400999998</v>
          </cell>
          <cell r="I83">
            <v>168.66012870999998</v>
          </cell>
          <cell r="J83">
            <v>168.66040663000001</v>
          </cell>
          <cell r="K83">
            <v>168.66052715999999</v>
          </cell>
          <cell r="L83">
            <v>168.66042572999999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</row>
        <row r="84">
          <cell r="A84">
            <v>77</v>
          </cell>
          <cell r="C84" t="str">
            <v>Térmicas ENEE</v>
          </cell>
          <cell r="D84" t="e">
            <v>#REF!</v>
          </cell>
          <cell r="E84" t="e">
            <v>#REF!</v>
          </cell>
          <cell r="F84">
            <v>12.703275919999999</v>
          </cell>
          <cell r="G84">
            <v>0.69711099999999993</v>
          </cell>
          <cell r="H84">
            <v>0</v>
          </cell>
          <cell r="I84">
            <v>0.81931969999999998</v>
          </cell>
          <cell r="J84">
            <v>0</v>
          </cell>
          <cell r="K84">
            <v>0</v>
          </cell>
          <cell r="L84">
            <v>0.34659229999999996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</row>
        <row r="85">
          <cell r="A85">
            <v>78</v>
          </cell>
          <cell r="C85" t="str">
            <v>Térmicas Privadas</v>
          </cell>
          <cell r="D85" t="e">
            <v>#REF!</v>
          </cell>
          <cell r="E85" t="e">
            <v>#REF!</v>
          </cell>
          <cell r="F85">
            <v>2802.9784000000004</v>
          </cell>
          <cell r="G85">
            <v>3936.6640449999995</v>
          </cell>
          <cell r="H85">
            <v>3687.8640640000003</v>
          </cell>
          <cell r="I85">
            <v>3962.8555699999997</v>
          </cell>
          <cell r="J85">
            <v>4039.6169973000001</v>
          </cell>
          <cell r="K85">
            <v>3932.1471199999996</v>
          </cell>
          <cell r="L85">
            <v>3958.4515499999998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</row>
        <row r="86">
          <cell r="A86">
            <v>79</v>
          </cell>
          <cell r="C86" t="str">
            <v>Arrendamientos</v>
          </cell>
          <cell r="D86" t="e">
            <v>#REF!</v>
          </cell>
          <cell r="E86" t="e">
            <v>#REF!</v>
          </cell>
          <cell r="F86">
            <v>570.20582012</v>
          </cell>
          <cell r="G86">
            <v>42.391199999999998</v>
          </cell>
          <cell r="H86">
            <v>0</v>
          </cell>
          <cell r="I86">
            <v>0</v>
          </cell>
          <cell r="J86">
            <v>17.629424</v>
          </cell>
          <cell r="K86">
            <v>27.197929999999999</v>
          </cell>
          <cell r="L86">
            <v>92.827500000000001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</row>
        <row r="87">
          <cell r="A87">
            <v>80</v>
          </cell>
          <cell r="C87" t="str">
            <v>Interconexión</v>
          </cell>
          <cell r="D87" t="e">
            <v>#REF!</v>
          </cell>
          <cell r="E87" t="e">
            <v>#REF!</v>
          </cell>
          <cell r="F87">
            <v>392.33121</v>
          </cell>
          <cell r="G87">
            <v>172.58500000000001</v>
          </cell>
          <cell r="H87">
            <v>168.023</v>
          </cell>
          <cell r="I87">
            <v>170.39400000000001</v>
          </cell>
          <cell r="J87">
            <v>168.886</v>
          </cell>
          <cell r="K87">
            <v>169.11599999999999</v>
          </cell>
          <cell r="L87">
            <v>168.98699999999999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</row>
        <row r="88">
          <cell r="A88">
            <v>81</v>
          </cell>
          <cell r="C88" t="str">
            <v>Total ENEE</v>
          </cell>
          <cell r="D88" t="e">
            <v>#REF!</v>
          </cell>
          <cell r="E88" t="e">
            <v>#REF!</v>
          </cell>
          <cell r="F88">
            <v>1368.0828959199998</v>
          </cell>
          <cell r="G88">
            <v>1766.0087109999997</v>
          </cell>
          <cell r="H88">
            <v>2151.1577000000002</v>
          </cell>
          <cell r="I88">
            <v>2146.9501197</v>
          </cell>
          <cell r="J88">
            <v>2162.9526000000001</v>
          </cell>
          <cell r="K88">
            <v>2304.9215999999997</v>
          </cell>
          <cell r="L88">
            <v>2428.6680923000004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</row>
        <row r="89">
          <cell r="A89">
            <v>82</v>
          </cell>
          <cell r="C89" t="str">
            <v>Total Privadas</v>
          </cell>
          <cell r="D89" t="e">
            <v>#REF!</v>
          </cell>
          <cell r="E89" t="e">
            <v>#REF!</v>
          </cell>
          <cell r="F89">
            <v>3838.5383286700003</v>
          </cell>
          <cell r="G89">
            <v>4503.9872315293296</v>
          </cell>
          <cell r="H89">
            <v>4339.4813217228866</v>
          </cell>
          <cell r="I89">
            <v>4668.2546179691408</v>
          </cell>
          <cell r="J89">
            <v>5009.2922789300001</v>
          </cell>
          <cell r="K89">
            <v>5223.9099681600001</v>
          </cell>
          <cell r="L89">
            <v>5447.0822967300001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</row>
        <row r="90">
          <cell r="A90">
            <v>83</v>
          </cell>
          <cell r="C90" t="str">
            <v>TOTAL</v>
          </cell>
          <cell r="D90" t="e">
            <v>#REF!</v>
          </cell>
          <cell r="E90" t="e">
            <v>#REF!</v>
          </cell>
          <cell r="F90">
            <v>5222.2343765900005</v>
          </cell>
          <cell r="G90">
            <v>6320.2238169627735</v>
          </cell>
          <cell r="H90">
            <v>6538.706066156331</v>
          </cell>
          <cell r="I90">
            <v>6861.8921421025843</v>
          </cell>
          <cell r="J90">
            <v>7220.8225733634436</v>
          </cell>
          <cell r="K90">
            <v>7574.9199855934439</v>
          </cell>
          <cell r="L90">
            <v>7924.2664734634445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</row>
        <row r="91">
          <cell r="A91">
            <v>84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A92">
            <v>85</v>
          </cell>
          <cell r="C92" t="str">
            <v>COSTOS COMBUST.Y COMPRAS ENER.</v>
          </cell>
        </row>
        <row r="93">
          <cell r="A93">
            <v>86</v>
          </cell>
          <cell r="C93" t="str">
            <v>Gastos Combustibles (miles de Galones)</v>
          </cell>
        </row>
        <row r="94">
          <cell r="A94">
            <v>87</v>
          </cell>
          <cell r="C94" t="str">
            <v>Térmicas ENEE</v>
          </cell>
          <cell r="D94" t="e">
            <v>#REF!</v>
          </cell>
          <cell r="E94" t="e">
            <v>#REF!</v>
          </cell>
          <cell r="F94" t="e">
            <v>#REF!</v>
          </cell>
          <cell r="G94">
            <v>75.090999999999994</v>
          </cell>
          <cell r="H94">
            <v>0</v>
          </cell>
          <cell r="I94">
            <v>92.175399999999996</v>
          </cell>
          <cell r="J94">
            <v>0</v>
          </cell>
          <cell r="K94">
            <v>0</v>
          </cell>
          <cell r="L94">
            <v>38.992400000000004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</row>
        <row r="95">
          <cell r="A95">
            <v>88</v>
          </cell>
          <cell r="C95" t="str">
            <v>Arrendamientos</v>
          </cell>
          <cell r="D95" t="e">
            <v>#REF!</v>
          </cell>
          <cell r="E95" t="e">
            <v>#REF!</v>
          </cell>
          <cell r="F95" t="e">
            <v>#REF!</v>
          </cell>
          <cell r="G95">
            <v>3140.0888888888885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L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</row>
        <row r="96">
          <cell r="A96">
            <v>89</v>
          </cell>
        </row>
        <row r="97">
          <cell r="A97">
            <v>90</v>
          </cell>
          <cell r="C97" t="str">
            <v>Costo de Generación  Total (Miles de u$s)</v>
          </cell>
          <cell r="D97" t="e">
            <v>#REF!</v>
          </cell>
          <cell r="E97" t="e">
            <v>#REF!</v>
          </cell>
          <cell r="F97" t="e">
            <v>#REF!</v>
          </cell>
          <cell r="G97">
            <v>390736.61627718131</v>
          </cell>
          <cell r="H97">
            <v>377020.72501079633</v>
          </cell>
          <cell r="I97">
            <v>399234.42755478615</v>
          </cell>
          <cell r="J97">
            <v>429774.26156311296</v>
          </cell>
          <cell r="K97">
            <v>445487.63607082336</v>
          </cell>
          <cell r="L97">
            <v>445963.40096108388</v>
          </cell>
          <cell r="M97" t="e">
            <v>#REF!</v>
          </cell>
          <cell r="N97" t="e">
            <v>#REF!</v>
          </cell>
          <cell r="O97" t="e">
            <v>#REF!</v>
          </cell>
          <cell r="P97" t="e">
            <v>#REF!</v>
          </cell>
          <cell r="Q97" t="e">
            <v>#REF!</v>
          </cell>
          <cell r="R97" t="e">
            <v>#REF!</v>
          </cell>
        </row>
        <row r="98">
          <cell r="A98">
            <v>91</v>
          </cell>
          <cell r="C98" t="str">
            <v xml:space="preserve"> - Combustible</v>
          </cell>
          <cell r="D98">
            <v>40179.32556299452</v>
          </cell>
          <cell r="E98">
            <v>58000</v>
          </cell>
          <cell r="F98" t="e">
            <v>#REF!</v>
          </cell>
          <cell r="G98">
            <v>6359.9169122568937</v>
          </cell>
          <cell r="H98">
            <v>0</v>
          </cell>
          <cell r="I98">
            <v>10.762654808955402</v>
          </cell>
          <cell r="J98">
            <v>10.796397738879387</v>
          </cell>
          <cell r="K98">
            <v>14.100486691722329</v>
          </cell>
          <cell r="L98">
            <v>33.540558438564936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>
            <v>92</v>
          </cell>
          <cell r="C99" t="str">
            <v xml:space="preserve">    * Termicas ENEE</v>
          </cell>
          <cell r="D99" t="e">
            <v>#REF!</v>
          </cell>
          <cell r="E99" t="e">
            <v>#REF!</v>
          </cell>
          <cell r="F99" t="e">
            <v>#REF!</v>
          </cell>
          <cell r="G99">
            <v>130.76781623689357</v>
          </cell>
          <cell r="H99">
            <v>0</v>
          </cell>
          <cell r="I99">
            <v>0.54219376640540373</v>
          </cell>
          <cell r="J99">
            <v>2.5768458699385498E-2</v>
          </cell>
          <cell r="K99">
            <v>0.63559002628232997</v>
          </cell>
          <cell r="L99">
            <v>0.28985195715493495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>
            <v>93</v>
          </cell>
          <cell r="C100" t="str">
            <v xml:space="preserve">    * Arrrendamientos</v>
          </cell>
          <cell r="D100" t="e">
            <v>#REF!</v>
          </cell>
          <cell r="E100" t="e">
            <v>#REF!</v>
          </cell>
          <cell r="F100" t="e">
            <v>#REF!</v>
          </cell>
          <cell r="G100">
            <v>6229.1490960199999</v>
          </cell>
          <cell r="H100">
            <v>0</v>
          </cell>
          <cell r="I100">
            <v>10.220461042549998</v>
          </cell>
          <cell r="J100">
            <v>10.770629280180001</v>
          </cell>
          <cell r="K100">
            <v>13.46489666544</v>
          </cell>
          <cell r="L100">
            <v>33.250706481409999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>
            <v>94</v>
          </cell>
          <cell r="F101" t="str">
            <v/>
          </cell>
        </row>
        <row r="102">
          <cell r="A102">
            <v>95</v>
          </cell>
          <cell r="C102" t="str">
            <v xml:space="preserve">  - COMPRAS  (Miles de u$s)</v>
          </cell>
          <cell r="D102" t="e">
            <v>#REF!</v>
          </cell>
          <cell r="E102" t="e">
            <v>#REF!</v>
          </cell>
          <cell r="F102" t="e">
            <v>#REF!</v>
          </cell>
          <cell r="G102">
            <v>390661.5252771813</v>
          </cell>
          <cell r="H102">
            <v>377020.72501079633</v>
          </cell>
          <cell r="I102">
            <v>399142.25215478614</v>
          </cell>
          <cell r="J102">
            <v>429774.26156311296</v>
          </cell>
          <cell r="K102">
            <v>445487.63607082336</v>
          </cell>
          <cell r="L102">
            <v>445924.4085610839</v>
          </cell>
          <cell r="M102" t="e">
            <v>#REF!</v>
          </cell>
          <cell r="N102" t="e">
            <v>#REF!</v>
          </cell>
          <cell r="O102" t="e">
            <v>#REF!</v>
          </cell>
          <cell r="P102" t="e">
            <v>#REF!</v>
          </cell>
          <cell r="Q102" t="e">
            <v>#REF!</v>
          </cell>
          <cell r="R102" t="e">
            <v>#REF!</v>
          </cell>
        </row>
        <row r="103">
          <cell r="A103">
            <v>96</v>
          </cell>
          <cell r="C103" t="str">
            <v>Nacaome</v>
          </cell>
          <cell r="D103" t="e">
            <v>#REF!</v>
          </cell>
          <cell r="E103" t="e">
            <v>#REF!</v>
          </cell>
          <cell r="F103" t="e">
            <v>#REF!</v>
          </cell>
          <cell r="G103">
            <v>3310.5395399999998</v>
          </cell>
          <cell r="H103">
            <v>3165.5478470000003</v>
          </cell>
          <cell r="I103">
            <v>3072.9740030000003</v>
          </cell>
          <cell r="J103">
            <v>3199.8124620000003</v>
          </cell>
          <cell r="K103">
            <v>3032.7819753000003</v>
          </cell>
          <cell r="L103">
            <v>3195.6784310000003</v>
          </cell>
          <cell r="M103" t="e">
            <v>#REF!</v>
          </cell>
          <cell r="N103" t="e">
            <v>#REF!</v>
          </cell>
          <cell r="O103" t="e">
            <v>#REF!</v>
          </cell>
          <cell r="P103" t="e">
            <v>#REF!</v>
          </cell>
          <cell r="Q103" t="e">
            <v>#REF!</v>
          </cell>
          <cell r="R103" t="e">
            <v>#REF!</v>
          </cell>
        </row>
        <row r="104">
          <cell r="A104">
            <v>97</v>
          </cell>
          <cell r="C104" t="str">
            <v>Hidro Privadas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12993.679244437653</v>
          </cell>
          <cell r="H104">
            <v>20191.08268683287</v>
          </cell>
          <cell r="I104">
            <v>23213.65030809454</v>
          </cell>
          <cell r="J104">
            <v>39364.741963845678</v>
          </cell>
          <cell r="K104">
            <v>63377.817221528516</v>
          </cell>
          <cell r="L104">
            <v>74429.637221495548</v>
          </cell>
          <cell r="M104" t="e">
            <v>#REF!</v>
          </cell>
          <cell r="N104" t="e">
            <v>#REF!</v>
          </cell>
          <cell r="O104" t="e">
            <v>#REF!</v>
          </cell>
          <cell r="P104" t="e">
            <v>#REF!</v>
          </cell>
          <cell r="Q104" t="e">
            <v>#REF!</v>
          </cell>
          <cell r="R104" t="e">
            <v>#REF!</v>
          </cell>
        </row>
        <row r="105">
          <cell r="A105">
            <v>98</v>
          </cell>
          <cell r="C105" t="str">
            <v>Biomasa Privadas</v>
          </cell>
          <cell r="D105">
            <v>4500</v>
          </cell>
          <cell r="E105">
            <v>0</v>
          </cell>
          <cell r="F105" t="e">
            <v>#REF!</v>
          </cell>
          <cell r="G105">
            <v>9774.1789158385473</v>
          </cell>
          <cell r="H105">
            <v>11007.026080812351</v>
          </cell>
          <cell r="I105">
            <v>11155.637732611287</v>
          </cell>
          <cell r="J105">
            <v>11306.473730480346</v>
          </cell>
          <cell r="K105">
            <v>11459.561870449092</v>
          </cell>
          <cell r="L105">
            <v>11614.931244612371</v>
          </cell>
          <cell r="M105" t="e">
            <v>#REF!</v>
          </cell>
          <cell r="N105" t="e">
            <v>#REF!</v>
          </cell>
          <cell r="O105" t="e">
            <v>#REF!</v>
          </cell>
          <cell r="P105" t="e">
            <v>#REF!</v>
          </cell>
          <cell r="Q105" t="e">
            <v>#REF!</v>
          </cell>
          <cell r="R105" t="e">
            <v>#REF!</v>
          </cell>
        </row>
        <row r="106">
          <cell r="A106">
            <v>99</v>
          </cell>
          <cell r="C106" t="str">
            <v>Térmicas Privadas</v>
          </cell>
          <cell r="D106" t="e">
            <v>#REF!</v>
          </cell>
          <cell r="E106" t="e">
            <v>#REF!</v>
          </cell>
          <cell r="F106" t="e">
            <v>#REF!</v>
          </cell>
          <cell r="G106">
            <v>346277.63583238504</v>
          </cell>
          <cell r="H106">
            <v>332670.10051985114</v>
          </cell>
          <cell r="I106">
            <v>351572.09449968027</v>
          </cell>
          <cell r="J106">
            <v>354784.80260070547</v>
          </cell>
          <cell r="K106">
            <v>340841.77444087429</v>
          </cell>
          <cell r="L106">
            <v>320903.52111721347</v>
          </cell>
          <cell r="M106" t="e">
            <v>#REF!</v>
          </cell>
          <cell r="N106" t="e">
            <v>#REF!</v>
          </cell>
          <cell r="O106" t="e">
            <v>#REF!</v>
          </cell>
          <cell r="P106" t="e">
            <v>#REF!</v>
          </cell>
          <cell r="Q106" t="e">
            <v>#REF!</v>
          </cell>
          <cell r="R106" t="e">
            <v>#REF!</v>
          </cell>
        </row>
        <row r="107">
          <cell r="A107">
            <v>100</v>
          </cell>
          <cell r="C107" t="str">
            <v>Arrendamientos (incl.Comb.)</v>
          </cell>
          <cell r="D107">
            <v>61665.792452830196</v>
          </cell>
          <cell r="E107">
            <v>82700</v>
          </cell>
          <cell r="F107" t="e">
            <v>#REF!</v>
          </cell>
          <cell r="G107">
            <v>8047.3672560199993</v>
          </cell>
          <cell r="H107">
            <v>0</v>
          </cell>
          <cell r="I107">
            <v>0</v>
          </cell>
          <cell r="J107">
            <v>11080.16784948147</v>
          </cell>
          <cell r="K107">
            <v>16723.766843071415</v>
          </cell>
          <cell r="L107">
            <v>25736.374342062503</v>
          </cell>
          <cell r="M107" t="e">
            <v>#REF!</v>
          </cell>
          <cell r="N107" t="e">
            <v>#REF!</v>
          </cell>
          <cell r="O107" t="e">
            <v>#REF!</v>
          </cell>
          <cell r="P107" t="e">
            <v>#REF!</v>
          </cell>
          <cell r="Q107" t="e">
            <v>#REF!</v>
          </cell>
          <cell r="R107" t="e">
            <v>#REF!</v>
          </cell>
        </row>
        <row r="108">
          <cell r="A108">
            <v>101</v>
          </cell>
          <cell r="C108" t="str">
            <v>Interconexión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10258.1244885</v>
          </cell>
          <cell r="H108">
            <v>9986.9678762999993</v>
          </cell>
          <cell r="I108">
            <v>10127.895611399999</v>
          </cell>
          <cell r="J108">
            <v>10038.2629566</v>
          </cell>
          <cell r="K108">
            <v>10051.9337196</v>
          </cell>
          <cell r="L108">
            <v>10044.266204699999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e">
            <v>#REF!</v>
          </cell>
        </row>
        <row r="109">
          <cell r="A109">
            <v>102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A110">
            <v>103</v>
          </cell>
          <cell r="C110" t="str">
            <v xml:space="preserve">  - Costo Generación ENEE (Miles de u$s)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75.090999999999994</v>
          </cell>
          <cell r="H110">
            <v>0</v>
          </cell>
          <cell r="I110">
            <v>92.175399999999996</v>
          </cell>
          <cell r="J110">
            <v>0</v>
          </cell>
          <cell r="K110">
            <v>0</v>
          </cell>
          <cell r="L110">
            <v>38.992400000000004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e">
            <v>#REF!</v>
          </cell>
        </row>
        <row r="111">
          <cell r="A111">
            <v>104</v>
          </cell>
          <cell r="C111" t="str">
            <v xml:space="preserve">  Hidro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e">
            <v>#REF!</v>
          </cell>
        </row>
        <row r="112">
          <cell r="A112">
            <v>105</v>
          </cell>
          <cell r="C112" t="str">
            <v>Termica (Incluye Combustibles)</v>
          </cell>
          <cell r="D112" t="e">
            <v>#REF!</v>
          </cell>
          <cell r="E112" t="e">
            <v>#REF!</v>
          </cell>
          <cell r="F112" t="e">
            <v>#REF!</v>
          </cell>
          <cell r="G112">
            <v>75.090999999999994</v>
          </cell>
          <cell r="H112">
            <v>0</v>
          </cell>
          <cell r="I112">
            <v>92.175399999999996</v>
          </cell>
          <cell r="J112">
            <v>0</v>
          </cell>
          <cell r="K112">
            <v>0</v>
          </cell>
          <cell r="L112">
            <v>38.992400000000004</v>
          </cell>
          <cell r="M112" t="e">
            <v>#REF!</v>
          </cell>
          <cell r="N112" t="e">
            <v>#REF!</v>
          </cell>
          <cell r="O112" t="e">
            <v>#REF!</v>
          </cell>
          <cell r="P112" t="e">
            <v>#REF!</v>
          </cell>
          <cell r="Q112" t="e">
            <v>#REF!</v>
          </cell>
          <cell r="R112" t="e">
            <v>#REF!</v>
          </cell>
        </row>
        <row r="113">
          <cell r="A113">
            <v>106</v>
          </cell>
        </row>
        <row r="114">
          <cell r="A114">
            <v>107</v>
          </cell>
          <cell r="C114" t="str">
            <v>COSTOS MEDIOS GENER.( u$s/MWh)</v>
          </cell>
          <cell r="D114" t="e">
            <v>#REF!</v>
          </cell>
          <cell r="E114" t="e">
            <v>#REF!</v>
          </cell>
          <cell r="F114" t="e">
            <v>#REF!</v>
          </cell>
          <cell r="G114">
            <v>61.823224555511459</v>
          </cell>
          <cell r="H114">
            <v>57.659836853994214</v>
          </cell>
          <cell r="I114">
            <v>58.181390684531344</v>
          </cell>
          <cell r="J114">
            <v>59.518740032262698</v>
          </cell>
          <cell r="K114">
            <v>58.810870202996924</v>
          </cell>
          <cell r="L114">
            <v>56.278193376574762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e">
            <v>#REF!</v>
          </cell>
        </row>
        <row r="115">
          <cell r="A115">
            <v>108</v>
          </cell>
          <cell r="C115" t="str">
            <v>Generación ENEE</v>
          </cell>
          <cell r="D115" t="e">
            <v>#REF!</v>
          </cell>
          <cell r="E115" t="e">
            <v>#REF!</v>
          </cell>
          <cell r="F115" t="e">
            <v>#REF!</v>
          </cell>
          <cell r="G115">
            <v>4.3764913559860237E-2</v>
          </cell>
          <cell r="H115">
            <v>0</v>
          </cell>
          <cell r="I115">
            <v>4.3887557175580058E-2</v>
          </cell>
          <cell r="J115">
            <v>0</v>
          </cell>
          <cell r="K115">
            <v>0</v>
          </cell>
          <cell r="L115">
            <v>1.638231502489236E-2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e">
            <v>#REF!</v>
          </cell>
        </row>
        <row r="116">
          <cell r="A116">
            <v>109</v>
          </cell>
          <cell r="C116" t="str">
            <v xml:space="preserve"> - Hidro</v>
          </cell>
          <cell r="D116" t="e">
            <v>#REF!</v>
          </cell>
          <cell r="E116" t="e">
            <v>#REF!</v>
          </cell>
          <cell r="F116" t="e">
            <v>#REF!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e">
            <v>#REF!</v>
          </cell>
        </row>
        <row r="117">
          <cell r="A117">
            <v>110</v>
          </cell>
          <cell r="C117" t="str">
            <v xml:space="preserve"> - Termica</v>
          </cell>
          <cell r="D117" t="e">
            <v>#REF!</v>
          </cell>
          <cell r="E117" t="e">
            <v>#REF!</v>
          </cell>
          <cell r="F117" t="e">
            <v>#REF!</v>
          </cell>
          <cell r="G117">
            <v>107.71742233302875</v>
          </cell>
          <cell r="H117">
            <v>0</v>
          </cell>
          <cell r="I117">
            <v>112.50236018980137</v>
          </cell>
          <cell r="J117">
            <v>0</v>
          </cell>
          <cell r="K117">
            <v>0</v>
          </cell>
          <cell r="L117">
            <v>112.50221081079991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e">
            <v>#REF!</v>
          </cell>
        </row>
        <row r="118">
          <cell r="A118">
            <v>111</v>
          </cell>
        </row>
        <row r="119">
          <cell r="A119">
            <v>112</v>
          </cell>
          <cell r="C119" t="str">
            <v xml:space="preserve">Compras </v>
          </cell>
          <cell r="D119" t="e">
            <v>#REF!</v>
          </cell>
          <cell r="E119" t="e">
            <v>#REF!</v>
          </cell>
          <cell r="F119" t="e">
            <v>#REF!</v>
          </cell>
          <cell r="G119">
            <v>86.736818999491732</v>
          </cell>
          <cell r="H119">
            <v>86.881518102976727</v>
          </cell>
          <cell r="I119">
            <v>85.50138859572904</v>
          </cell>
          <cell r="J119">
            <v>85.79540534514669</v>
          </cell>
          <cell r="K119">
            <v>85.278582285317583</v>
          </cell>
          <cell r="L119">
            <v>81.86481941511731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e">
            <v>#REF!</v>
          </cell>
        </row>
        <row r="120">
          <cell r="A120">
            <v>113</v>
          </cell>
          <cell r="C120" t="str">
            <v>Nacome</v>
          </cell>
          <cell r="D120" t="e">
            <v>#REF!</v>
          </cell>
          <cell r="E120" t="e">
            <v>#REF!</v>
          </cell>
          <cell r="F120" t="e">
            <v>#REF!</v>
          </cell>
          <cell r="G120">
            <v>65.910404876613541</v>
          </cell>
          <cell r="H120">
            <v>65.856927221376679</v>
          </cell>
          <cell r="I120">
            <v>65.820193696583189</v>
          </cell>
          <cell r="J120">
            <v>65.869994435080571</v>
          </cell>
          <cell r="K120">
            <v>65.803560724983058</v>
          </cell>
          <cell r="L120">
            <v>65.868432465607142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A121">
            <v>114</v>
          </cell>
          <cell r="C121" t="str">
            <v>Hidro Privadas</v>
          </cell>
          <cell r="D121" t="e">
            <v>#REF!</v>
          </cell>
          <cell r="E121" t="e">
            <v>#REF!</v>
          </cell>
          <cell r="F121" t="e">
            <v>#REF!</v>
          </cell>
          <cell r="G121">
            <v>64.648231740929432</v>
          </cell>
          <cell r="H121">
            <v>64.112009738636104</v>
          </cell>
          <cell r="I121">
            <v>63.365558215027228</v>
          </cell>
          <cell r="J121">
            <v>64.059848873397399</v>
          </cell>
          <cell r="K121">
            <v>68.384345161190637</v>
          </cell>
          <cell r="L121">
            <v>70.339014107729923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e">
            <v>#REF!</v>
          </cell>
        </row>
        <row r="122">
          <cell r="A122">
            <v>115</v>
          </cell>
          <cell r="C122" t="str">
            <v>Biomasa Privadas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116</v>
          </cell>
          <cell r="C123" t="str">
            <v>Térmicas Privadas</v>
          </cell>
          <cell r="D123" t="e">
            <v>#REF!</v>
          </cell>
          <cell r="E123" t="e">
            <v>#REF!</v>
          </cell>
          <cell r="F123" t="e">
            <v>#REF!</v>
          </cell>
          <cell r="G123">
            <v>87.962201466542737</v>
          </cell>
          <cell r="H123">
            <v>90.206714441373492</v>
          </cell>
          <cell r="I123">
            <v>88.716857904483334</v>
          </cell>
          <cell r="J123">
            <v>87.826346615987759</v>
          </cell>
          <cell r="K123">
            <v>86.680829592376568</v>
          </cell>
          <cell r="L123">
            <v>81.06794211418692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e">
            <v>#REF!</v>
          </cell>
        </row>
        <row r="124">
          <cell r="A124">
            <v>117</v>
          </cell>
          <cell r="C124" t="str">
            <v>Arrendamientos (incl.Comb.)</v>
          </cell>
          <cell r="D124" t="e">
            <v>#REF!</v>
          </cell>
          <cell r="E124" t="e">
            <v>#REF!</v>
          </cell>
          <cell r="F124" t="e">
            <v>#REF!</v>
          </cell>
          <cell r="G124">
            <v>189.835797430127</v>
          </cell>
          <cell r="H124">
            <v>0</v>
          </cell>
          <cell r="I124">
            <v>0</v>
          </cell>
          <cell r="J124">
            <v>628.50424662095986</v>
          </cell>
          <cell r="K124">
            <v>614.89116425667009</v>
          </cell>
          <cell r="L124">
            <v>277.24946101168837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e">
            <v>#REF!</v>
          </cell>
        </row>
        <row r="125">
          <cell r="A125">
            <v>118</v>
          </cell>
          <cell r="C125" t="str">
            <v>Interconexión</v>
          </cell>
          <cell r="D125" t="e">
            <v>#REF!</v>
          </cell>
          <cell r="E125" t="e">
            <v>#REF!</v>
          </cell>
          <cell r="F125" t="e">
            <v>#REF!</v>
          </cell>
          <cell r="G125">
            <v>59.438099999999999</v>
          </cell>
          <cell r="H125">
            <v>59.438099999999999</v>
          </cell>
          <cell r="I125">
            <v>59.438099999999991</v>
          </cell>
          <cell r="J125">
            <v>59.438099999999999</v>
          </cell>
          <cell r="K125">
            <v>59.438100000000006</v>
          </cell>
          <cell r="L125">
            <v>59.438099999999999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e">
            <v>#REF!</v>
          </cell>
        </row>
        <row r="126">
          <cell r="A126">
            <v>119</v>
          </cell>
        </row>
        <row r="127">
          <cell r="A127">
            <v>120</v>
          </cell>
          <cell r="C127" t="str">
            <v>TARIFAS MEDIAS   (Lps./KWh)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</row>
        <row r="128">
          <cell r="A128">
            <v>121</v>
          </cell>
          <cell r="B128" t="str">
            <v xml:space="preserve"> AVERAGE RATE #1</v>
          </cell>
          <cell r="C128" t="str">
            <v xml:space="preserve"> Tarifa Media  Residencial</v>
          </cell>
          <cell r="D128">
            <v>1.0509999999999999</v>
          </cell>
          <cell r="E128">
            <v>1.06</v>
          </cell>
          <cell r="F128">
            <v>1.06</v>
          </cell>
          <cell r="G128">
            <v>1.0528564750234237</v>
          </cell>
          <cell r="H128">
            <v>1.0528564750234237</v>
          </cell>
          <cell r="I128">
            <v>1.0528564750234242</v>
          </cell>
          <cell r="J128">
            <v>1.0528564750234239</v>
          </cell>
          <cell r="K128">
            <v>1.0528564750234239</v>
          </cell>
          <cell r="L128">
            <v>1.0528564750234239</v>
          </cell>
          <cell r="M128">
            <v>1.0528564750234239</v>
          </cell>
          <cell r="N128">
            <v>1.0528564750234239</v>
          </cell>
          <cell r="O128">
            <v>1.0528564750234239</v>
          </cell>
          <cell r="P128">
            <v>1.0528564750234239</v>
          </cell>
          <cell r="Q128">
            <v>1.0528564750234239</v>
          </cell>
          <cell r="R128">
            <v>1.0528564750234239</v>
          </cell>
          <cell r="Z128">
            <v>1</v>
          </cell>
        </row>
        <row r="129">
          <cell r="A129">
            <v>122</v>
          </cell>
          <cell r="B129" t="str">
            <v xml:space="preserve"> AVERAGE RATE #2</v>
          </cell>
          <cell r="C129" t="str">
            <v xml:space="preserve"> Tarifa Media  Comercial</v>
          </cell>
          <cell r="D129">
            <v>1.6180000000000001</v>
          </cell>
          <cell r="E129">
            <v>1.62</v>
          </cell>
          <cell r="F129">
            <v>1.62</v>
          </cell>
          <cell r="G129">
            <v>1.6168741489573568</v>
          </cell>
          <cell r="H129">
            <v>1.6168741489573568</v>
          </cell>
          <cell r="I129">
            <v>1.6168741489573573</v>
          </cell>
          <cell r="J129">
            <v>1.6168741489573573</v>
          </cell>
          <cell r="K129">
            <v>1.6168741489573577</v>
          </cell>
          <cell r="L129">
            <v>1.6168741489573577</v>
          </cell>
          <cell r="M129">
            <v>1.6168741489573577</v>
          </cell>
          <cell r="N129">
            <v>1.6168741489573577</v>
          </cell>
          <cell r="O129">
            <v>1.6168741489573577</v>
          </cell>
          <cell r="P129">
            <v>1.6168741489573577</v>
          </cell>
          <cell r="Q129">
            <v>1.6168741489573577</v>
          </cell>
          <cell r="R129">
            <v>1.6168741489573577</v>
          </cell>
          <cell r="Z129">
            <v>1</v>
          </cell>
        </row>
        <row r="130">
          <cell r="A130">
            <v>123</v>
          </cell>
          <cell r="B130" t="str">
            <v xml:space="preserve"> AVERAGE RATE #3</v>
          </cell>
          <cell r="C130" t="str">
            <v xml:space="preserve"> Tarifa Media  Industrial</v>
          </cell>
          <cell r="D130">
            <v>1.3839999999999999</v>
          </cell>
          <cell r="E130">
            <v>1.48</v>
          </cell>
          <cell r="F130">
            <v>1.49</v>
          </cell>
          <cell r="G130">
            <v>1.4746956609309136</v>
          </cell>
          <cell r="H130">
            <v>1.4746956609309136</v>
          </cell>
          <cell r="I130">
            <v>1.4746956609309136</v>
          </cell>
          <cell r="J130">
            <v>1.4746956609309139</v>
          </cell>
          <cell r="K130">
            <v>1.4746956609309132</v>
          </cell>
          <cell r="L130">
            <v>1.4746956609309132</v>
          </cell>
          <cell r="M130">
            <v>1.4746956609309132</v>
          </cell>
          <cell r="N130">
            <v>1.4746956609309132</v>
          </cell>
          <cell r="O130">
            <v>1.4746956609309132</v>
          </cell>
          <cell r="P130">
            <v>1.4746956609309132</v>
          </cell>
          <cell r="Q130">
            <v>1.4746956609309132</v>
          </cell>
          <cell r="R130">
            <v>1.4746956609309132</v>
          </cell>
          <cell r="Z130">
            <v>1</v>
          </cell>
        </row>
        <row r="131">
          <cell r="A131">
            <v>124</v>
          </cell>
          <cell r="C131" t="str">
            <v xml:space="preserve"> Tarifa Media  Altos Consumos</v>
          </cell>
          <cell r="D131">
            <v>1.18</v>
          </cell>
          <cell r="E131">
            <v>1.1599999999999999</v>
          </cell>
          <cell r="F131">
            <v>1.1599999999999999</v>
          </cell>
          <cell r="G131">
            <v>1.1707917727642712</v>
          </cell>
          <cell r="H131">
            <v>1.1707917727642712</v>
          </cell>
          <cell r="I131">
            <v>1.1707917727642712</v>
          </cell>
          <cell r="J131">
            <v>1.1707917727642712</v>
          </cell>
          <cell r="K131">
            <v>1.1707917727642714</v>
          </cell>
          <cell r="L131">
            <v>1.1707917727642714</v>
          </cell>
          <cell r="M131">
            <v>1.1707917727642714</v>
          </cell>
          <cell r="N131">
            <v>1.1707917727642714</v>
          </cell>
          <cell r="O131">
            <v>1.1707917727642714</v>
          </cell>
          <cell r="P131">
            <v>1.1707917727642714</v>
          </cell>
          <cell r="Q131">
            <v>1.1707917727642714</v>
          </cell>
          <cell r="R131">
            <v>1.1707917727642714</v>
          </cell>
        </row>
        <row r="132">
          <cell r="A132">
            <v>125</v>
          </cell>
          <cell r="B132" t="str">
            <v xml:space="preserve"> AVERAGE RATE #4</v>
          </cell>
          <cell r="C132" t="str">
            <v xml:space="preserve"> Tarifa Media Gobierno, Munic. y otros</v>
          </cell>
          <cell r="D132">
            <v>1.6</v>
          </cell>
          <cell r="E132">
            <v>1.5982000000000001</v>
          </cell>
          <cell r="F132">
            <v>1.6</v>
          </cell>
          <cell r="G132">
            <v>1.5353865475244652</v>
          </cell>
          <cell r="H132">
            <v>1.5353865475244652</v>
          </cell>
          <cell r="I132">
            <v>1.5353865475244652</v>
          </cell>
          <cell r="J132">
            <v>1.5353865475244657</v>
          </cell>
          <cell r="K132">
            <v>1.5353865475244655</v>
          </cell>
          <cell r="L132">
            <v>1.5353865475244655</v>
          </cell>
          <cell r="M132">
            <v>1.5353865475244655</v>
          </cell>
          <cell r="N132">
            <v>1.5353865475244655</v>
          </cell>
          <cell r="O132">
            <v>1.5353865475244655</v>
          </cell>
          <cell r="P132">
            <v>1.5353865475244655</v>
          </cell>
          <cell r="Q132">
            <v>1.5353865475244655</v>
          </cell>
          <cell r="R132">
            <v>1.5353865475244655</v>
          </cell>
          <cell r="Z132">
            <v>1</v>
          </cell>
        </row>
        <row r="133">
          <cell r="A133">
            <v>126</v>
          </cell>
          <cell r="C133" t="str">
            <v xml:space="preserve">  % de Ajuste por Combustible y Tipo Cambio</v>
          </cell>
          <cell r="D133">
            <v>9.1469831749571712E-2</v>
          </cell>
          <cell r="E133">
            <v>0.20611017313808375</v>
          </cell>
          <cell r="F133">
            <v>0.29360000000000003</v>
          </cell>
          <cell r="G133">
            <v>0.44751795077923739</v>
          </cell>
          <cell r="H133">
            <v>0.56899999999999995</v>
          </cell>
          <cell r="I133">
            <v>0.66899999999999993</v>
          </cell>
          <cell r="J133">
            <v>0.76899999999999991</v>
          </cell>
          <cell r="K133">
            <v>0.81899999999999995</v>
          </cell>
          <cell r="L133">
            <v>0.86899999999999999</v>
          </cell>
          <cell r="M133">
            <v>0.91900000000000004</v>
          </cell>
          <cell r="N133">
            <v>0.96900000000000008</v>
          </cell>
          <cell r="O133">
            <v>1.0190000000000001</v>
          </cell>
          <cell r="P133">
            <v>1.0690000000000002</v>
          </cell>
          <cell r="Q133">
            <v>1.1190000000000002</v>
          </cell>
          <cell r="R133">
            <v>1.1690000000000003</v>
          </cell>
        </row>
        <row r="134">
          <cell r="A134">
            <v>127</v>
          </cell>
        </row>
        <row r="135">
          <cell r="A135">
            <v>128</v>
          </cell>
          <cell r="B135" t="str">
            <v xml:space="preserve"> GWH #1 SOLD</v>
          </cell>
          <cell r="C135" t="str">
            <v xml:space="preserve"> GWH #1 VENDIDOS  Residencial</v>
          </cell>
          <cell r="D135">
            <v>1497.558</v>
          </cell>
          <cell r="E135">
            <v>1539.5538750000001</v>
          </cell>
          <cell r="F135">
            <v>1705.5091001088299</v>
          </cell>
          <cell r="G135">
            <v>1678.1753590000001</v>
          </cell>
          <cell r="H135">
            <v>1848.8671989988786</v>
          </cell>
          <cell r="I135">
            <v>1938.9410455733926</v>
          </cell>
          <cell r="J135">
            <v>2057.1198922830695</v>
          </cell>
          <cell r="K135">
            <v>2188.2137337252439</v>
          </cell>
          <cell r="L135">
            <v>2330.8039844074751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Z135">
            <v>1</v>
          </cell>
        </row>
        <row r="136">
          <cell r="A136">
            <v>129</v>
          </cell>
          <cell r="B136" t="str">
            <v xml:space="preserve"> GWH #2 SOLD</v>
          </cell>
          <cell r="C136" t="str">
            <v xml:space="preserve"> GWH #2 VENDIDOS  Comercial</v>
          </cell>
          <cell r="D136">
            <v>795.48900000000003</v>
          </cell>
          <cell r="E136">
            <v>887.62699999999995</v>
          </cell>
          <cell r="F136">
            <v>893.44468307586897</v>
          </cell>
          <cell r="G136">
            <v>945.69763499999999</v>
          </cell>
          <cell r="H136">
            <v>1054.4289199917464</v>
          </cell>
          <cell r="I136">
            <v>1110.7214486702958</v>
          </cell>
          <cell r="J136">
            <v>1176.5885755181278</v>
          </cell>
          <cell r="K136">
            <v>1247.8617656541526</v>
          </cell>
          <cell r="L136">
            <v>1323.245953231841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Z136">
            <v>1</v>
          </cell>
        </row>
        <row r="137">
          <cell r="A137">
            <v>130</v>
          </cell>
          <cell r="B137" t="str">
            <v xml:space="preserve"> GWH #3 SOLD</v>
          </cell>
          <cell r="C137" t="str">
            <v xml:space="preserve"> GWH #3 VENDIDOS  Industrial</v>
          </cell>
          <cell r="D137">
            <v>614.89800000000002</v>
          </cell>
          <cell r="E137">
            <v>627.88199999999995</v>
          </cell>
          <cell r="F137">
            <v>699.27806094665596</v>
          </cell>
          <cell r="G137">
            <v>610.87733967999998</v>
          </cell>
          <cell r="H137">
            <v>758.27091122183651</v>
          </cell>
          <cell r="I137">
            <v>824.72656999001049</v>
          </cell>
          <cell r="J137">
            <v>896.74558973891362</v>
          </cell>
          <cell r="K137">
            <v>962.67657749565194</v>
          </cell>
          <cell r="L137">
            <v>1033.7916670678596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Z137">
            <v>1</v>
          </cell>
        </row>
        <row r="138">
          <cell r="A138">
            <v>131</v>
          </cell>
          <cell r="C138" t="str">
            <v xml:space="preserve"> GWH #4 VENDIDOS  Altos Consumos</v>
          </cell>
          <cell r="D138">
            <v>368.55799999999999</v>
          </cell>
          <cell r="E138">
            <v>456.81099999999998</v>
          </cell>
          <cell r="F138">
            <v>475.75344169784501</v>
          </cell>
          <cell r="G138">
            <v>597.94573732000003</v>
          </cell>
          <cell r="H138">
            <v>586.44452890969137</v>
          </cell>
          <cell r="I138">
            <v>623.46173697231768</v>
          </cell>
          <cell r="J138">
            <v>642.07018603243091</v>
          </cell>
          <cell r="K138">
            <v>658.77155533180564</v>
          </cell>
          <cell r="L138">
            <v>675.96410237932253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</row>
        <row r="139">
          <cell r="A139">
            <v>132</v>
          </cell>
          <cell r="B139" t="str">
            <v xml:space="preserve"> GWH #4 SOLD</v>
          </cell>
          <cell r="C139" t="str">
            <v xml:space="preserve"> GWH #5 VENDIDOS   (Gob.Mun.,)</v>
          </cell>
          <cell r="D139">
            <v>271.512</v>
          </cell>
          <cell r="E139">
            <v>305.10499999999996</v>
          </cell>
          <cell r="F139">
            <v>316.90180279613298</v>
          </cell>
          <cell r="G139">
            <v>337.66098399999998</v>
          </cell>
          <cell r="H139">
            <v>399.93150749521982</v>
          </cell>
          <cell r="I139">
            <v>417.70471661167232</v>
          </cell>
          <cell r="J139">
            <v>437.56849235074975</v>
          </cell>
          <cell r="K139">
            <v>458.61124076692232</v>
          </cell>
          <cell r="L139">
            <v>480.54975103949755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Z139">
            <v>1</v>
          </cell>
        </row>
        <row r="140">
          <cell r="A140">
            <v>133</v>
          </cell>
          <cell r="C140" t="str">
            <v xml:space="preserve">Total GWH Vendidos </v>
          </cell>
          <cell r="D140" t="str">
            <v/>
          </cell>
          <cell r="E140" t="str">
            <v/>
          </cell>
          <cell r="F140" t="str">
            <v/>
          </cell>
          <cell r="G140">
            <v>4170.3570550000004</v>
          </cell>
          <cell r="H140">
            <v>4647.943066617373</v>
          </cell>
          <cell r="I140">
            <v>4915.5555178176892</v>
          </cell>
          <cell r="J140">
            <v>5210.092735923291</v>
          </cell>
          <cell r="K140">
            <v>5516.1348729737765</v>
          </cell>
          <cell r="L140">
            <v>5844.3554581259959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</row>
        <row r="141">
          <cell r="A141">
            <v>134</v>
          </cell>
          <cell r="B141" t="str">
            <v xml:space="preserve"> % DEPREC.RATE GRAL.ASSETS</v>
          </cell>
          <cell r="C141" t="str">
            <v xml:space="preserve"> % TASA DEPRC.ACT.FIJ.GRAL.     </v>
          </cell>
          <cell r="D141">
            <v>3.7877443241225661</v>
          </cell>
          <cell r="E141">
            <v>1.190282510243692</v>
          </cell>
          <cell r="F141">
            <v>3.8</v>
          </cell>
          <cell r="G141">
            <v>3.8</v>
          </cell>
          <cell r="H141">
            <v>3.8</v>
          </cell>
          <cell r="I141">
            <v>3.8</v>
          </cell>
          <cell r="J141">
            <v>3.8</v>
          </cell>
          <cell r="K141">
            <v>3.8</v>
          </cell>
          <cell r="L141">
            <v>3.8</v>
          </cell>
          <cell r="M141">
            <v>3.8</v>
          </cell>
          <cell r="N141">
            <v>3.8</v>
          </cell>
          <cell r="O141">
            <v>3.8</v>
          </cell>
          <cell r="P141">
            <v>3.8</v>
          </cell>
          <cell r="Q141">
            <v>3.8</v>
          </cell>
          <cell r="R141">
            <v>3.8</v>
          </cell>
          <cell r="Y141">
            <v>3.8</v>
          </cell>
          <cell r="Z141">
            <v>3.8</v>
          </cell>
        </row>
        <row r="142">
          <cell r="A142">
            <v>135</v>
          </cell>
          <cell r="B142" t="str">
            <v xml:space="preserve"> % DEPREC.RATE PLANT(SERV)</v>
          </cell>
          <cell r="C142" t="str">
            <v xml:space="preserve"> % TASA DEPREC.EN SERVICIO   </v>
          </cell>
          <cell r="D142" t="str">
            <v/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Z142">
            <v>1</v>
          </cell>
        </row>
        <row r="143">
          <cell r="A143">
            <v>136</v>
          </cell>
          <cell r="B143" t="str">
            <v xml:space="preserve"> % SALES EXPENSE</v>
          </cell>
          <cell r="C143" t="str">
            <v xml:space="preserve"> % COMERCIALIZACION</v>
          </cell>
          <cell r="D143" t="str">
            <v/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Z143">
            <v>1</v>
          </cell>
        </row>
        <row r="144">
          <cell r="A144">
            <v>137</v>
          </cell>
          <cell r="B144" t="str">
            <v xml:space="preserve"> % BILLING &amp; COLLECTIONS</v>
          </cell>
          <cell r="C144" t="str">
            <v xml:space="preserve"> % FACTURACION Y COBRANZA  </v>
          </cell>
          <cell r="D144" t="str">
            <v/>
          </cell>
          <cell r="E144">
            <v>0</v>
          </cell>
          <cell r="F144">
            <v>3</v>
          </cell>
          <cell r="G144">
            <v>3</v>
          </cell>
          <cell r="H144">
            <v>3</v>
          </cell>
          <cell r="I144">
            <v>3</v>
          </cell>
          <cell r="J144">
            <v>3</v>
          </cell>
          <cell r="K144">
            <v>3</v>
          </cell>
          <cell r="L144">
            <v>3</v>
          </cell>
          <cell r="M144">
            <v>3</v>
          </cell>
          <cell r="N144">
            <v>3</v>
          </cell>
          <cell r="O144">
            <v>3</v>
          </cell>
          <cell r="P144">
            <v>3</v>
          </cell>
          <cell r="Q144">
            <v>3</v>
          </cell>
          <cell r="R144">
            <v>3</v>
          </cell>
          <cell r="Z144">
            <v>1</v>
          </cell>
        </row>
        <row r="145">
          <cell r="A145">
            <v>138</v>
          </cell>
          <cell r="B145" t="str">
            <v xml:space="preserve"> % OTHER EXPENSE REL.SALES</v>
          </cell>
          <cell r="C145" t="str">
            <v xml:space="preserve"> % OTROS GASTOS REL.VENTAS  </v>
          </cell>
          <cell r="D145" t="str">
            <v/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Z145">
            <v>1</v>
          </cell>
        </row>
        <row r="146">
          <cell r="A146">
            <v>139</v>
          </cell>
          <cell r="C146" t="str">
            <v xml:space="preserve"> % PROVISIÓN PARA CTAS.INCOBRABLES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R146">
            <v>1</v>
          </cell>
        </row>
        <row r="147">
          <cell r="A147">
            <v>140</v>
          </cell>
          <cell r="B147" t="str">
            <v xml:space="preserve"> % INCOME TAX</v>
          </cell>
          <cell r="C147" t="str">
            <v xml:space="preserve"> % IMPUESTO RENTA</v>
          </cell>
          <cell r="D147" t="str">
            <v/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Z147">
            <v>1</v>
          </cell>
        </row>
        <row r="148">
          <cell r="A148">
            <v>141</v>
          </cell>
          <cell r="B148" t="str">
            <v xml:space="preserve"> % DEFERRED INCOME TAXES</v>
          </cell>
          <cell r="C148" t="str">
            <v xml:space="preserve"> % IMPUESTO RENTA DIFERIR</v>
          </cell>
          <cell r="D148" t="str">
            <v/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Z148">
            <v>1</v>
          </cell>
        </row>
        <row r="149">
          <cell r="A149">
            <v>142</v>
          </cell>
          <cell r="B149" t="str">
            <v xml:space="preserve"> % DEFERRED TAX (PAYABLE)</v>
          </cell>
          <cell r="C149" t="str">
            <v xml:space="preserve"> % IMPUESTO DIFER. A PAGAR</v>
          </cell>
          <cell r="D149" t="str">
            <v/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Z149">
            <v>1</v>
          </cell>
        </row>
        <row r="150">
          <cell r="A150">
            <v>143</v>
          </cell>
          <cell r="C150" t="str">
            <v xml:space="preserve"> % PROVISION PARA INCOBRABLES</v>
          </cell>
          <cell r="D150">
            <v>-56.545887878330078</v>
          </cell>
          <cell r="E150">
            <v>-50.790433188933633</v>
          </cell>
          <cell r="F150">
            <v>-0.5</v>
          </cell>
          <cell r="G150">
            <v>-0.48</v>
          </cell>
          <cell r="H150">
            <v>-0.49</v>
          </cell>
          <cell r="I150">
            <v>-0.5</v>
          </cell>
          <cell r="J150">
            <v>-0.5</v>
          </cell>
          <cell r="K150">
            <v>-0.4</v>
          </cell>
          <cell r="L150">
            <v>-0.4</v>
          </cell>
          <cell r="M150">
            <v>-0.4</v>
          </cell>
          <cell r="N150">
            <v>-0.4</v>
          </cell>
          <cell r="O150">
            <v>-0.4</v>
          </cell>
          <cell r="P150">
            <v>-0.4</v>
          </cell>
          <cell r="Q150">
            <v>-0.4</v>
          </cell>
          <cell r="R150">
            <v>-0.4</v>
          </cell>
        </row>
        <row r="151">
          <cell r="A151">
            <v>144</v>
          </cell>
        </row>
        <row r="152">
          <cell r="A152">
            <v>145</v>
          </cell>
          <cell r="B152" t="str">
            <v xml:space="preserve"> TRANSF.TO PLANT IN SERV.</v>
          </cell>
          <cell r="C152" t="str">
            <v xml:space="preserve"> TRANSFER.A ACT.FIJ.SERV.  (en Lps. Mill)</v>
          </cell>
          <cell r="D152" t="str">
            <v/>
          </cell>
          <cell r="E152">
            <v>0</v>
          </cell>
          <cell r="F152">
            <v>350</v>
          </cell>
          <cell r="G152">
            <v>850</v>
          </cell>
          <cell r="H152">
            <v>500</v>
          </cell>
          <cell r="I152">
            <v>610</v>
          </cell>
          <cell r="J152">
            <v>630</v>
          </cell>
          <cell r="K152">
            <v>530</v>
          </cell>
          <cell r="L152">
            <v>150</v>
          </cell>
          <cell r="M152">
            <v>150</v>
          </cell>
          <cell r="N152">
            <v>150</v>
          </cell>
          <cell r="O152">
            <v>150</v>
          </cell>
          <cell r="P152">
            <v>150</v>
          </cell>
          <cell r="Q152">
            <v>150</v>
          </cell>
          <cell r="R152">
            <v>150</v>
          </cell>
          <cell r="Y152">
            <v>150</v>
          </cell>
          <cell r="Z152">
            <v>150</v>
          </cell>
        </row>
        <row r="153">
          <cell r="A153">
            <v>146</v>
          </cell>
          <cell r="C153" t="str">
            <v xml:space="preserve">  INCLUSIÓN DE INV. PRIVADA A ACTIVOS</v>
          </cell>
          <cell r="E153" t="str">
            <v/>
          </cell>
          <cell r="F153" t="str">
            <v/>
          </cell>
          <cell r="G153">
            <v>6.0324454000000003</v>
          </cell>
          <cell r="H153">
            <v>18.695442800000006</v>
          </cell>
          <cell r="I153">
            <v>0.60823280000000002</v>
          </cell>
          <cell r="Y153">
            <v>25.336121000000006</v>
          </cell>
        </row>
        <row r="154">
          <cell r="A154">
            <v>147</v>
          </cell>
        </row>
        <row r="155">
          <cell r="A155">
            <v>148</v>
          </cell>
          <cell r="C155" t="str">
            <v>Días de cobro total - 30 días ctes</v>
          </cell>
          <cell r="D155">
            <v>125.64934728509618</v>
          </cell>
          <cell r="E155">
            <v>118.32067184012324</v>
          </cell>
          <cell r="F155">
            <v>148.73590912343076</v>
          </cell>
          <cell r="G155">
            <v>157.78195340680139</v>
          </cell>
          <cell r="H155">
            <v>114.26283854313976</v>
          </cell>
          <cell r="I155">
            <v>101.57063006192359</v>
          </cell>
          <cell r="J155">
            <v>90.047829997745012</v>
          </cell>
          <cell r="K155">
            <v>79.67575660510073</v>
          </cell>
          <cell r="L155">
            <v>70.235046864158249</v>
          </cell>
          <cell r="M155">
            <v>61.599396553505279</v>
          </cell>
          <cell r="N155">
            <v>53.661103054977772</v>
          </cell>
          <cell r="O155">
            <v>45.994938295011977</v>
          </cell>
          <cell r="P155">
            <v>38.558966363832269</v>
          </cell>
          <cell r="Q155">
            <v>31.498567802926097</v>
          </cell>
          <cell r="R155" t="e">
            <v>#DIV/0!</v>
          </cell>
          <cell r="Y155">
            <v>69.442722628696657</v>
          </cell>
          <cell r="Z155">
            <v>68.735297953042334</v>
          </cell>
        </row>
        <row r="156">
          <cell r="A156">
            <v>149</v>
          </cell>
          <cell r="C156" t="str">
            <v xml:space="preserve"> RECUPERO DEUDA  por morosidad ventas</v>
          </cell>
          <cell r="F156" t="str">
            <v/>
          </cell>
          <cell r="G156" t="str">
            <v/>
          </cell>
        </row>
        <row r="157">
          <cell r="A157">
            <v>150</v>
          </cell>
          <cell r="B157" t="str">
            <v xml:space="preserve"> % ACCOUNTS RECEIVABLE</v>
          </cell>
          <cell r="C157" t="str">
            <v xml:space="preserve"> % CUENTAS A COBRAR  </v>
          </cell>
          <cell r="D157" t="str">
            <v/>
          </cell>
          <cell r="E157">
            <v>0.32416622421951574</v>
          </cell>
          <cell r="F157">
            <v>0.24657534246575341</v>
          </cell>
          <cell r="G157">
            <v>0.24657534246575341</v>
          </cell>
          <cell r="H157">
            <v>0.21917808219178081</v>
          </cell>
          <cell r="I157">
            <v>0.20547945205479451</v>
          </cell>
          <cell r="J157">
            <v>0.16438356164383561</v>
          </cell>
          <cell r="K157">
            <v>0.16438356164383561</v>
          </cell>
          <cell r="L157">
            <v>0.16438356164383561</v>
          </cell>
          <cell r="M157">
            <v>0.16438356164383561</v>
          </cell>
          <cell r="N157">
            <v>0.16438356164383561</v>
          </cell>
          <cell r="O157">
            <v>0.16438356164383561</v>
          </cell>
          <cell r="P157">
            <v>0.16438356164383561</v>
          </cell>
          <cell r="Q157">
            <v>0.16438356164383561</v>
          </cell>
          <cell r="R157">
            <v>0.16438356164383561</v>
          </cell>
          <cell r="Z157">
            <v>1</v>
          </cell>
        </row>
        <row r="158">
          <cell r="A158">
            <v>151</v>
          </cell>
          <cell r="B158" t="str">
            <v xml:space="preserve"> % INVENTORIES</v>
          </cell>
          <cell r="C158" t="str">
            <v xml:space="preserve"> % INVENTARIOS</v>
          </cell>
          <cell r="D158" t="str">
            <v/>
          </cell>
          <cell r="E158">
            <v>0.28767123287671231</v>
          </cell>
          <cell r="F158">
            <v>0.24657534246575341</v>
          </cell>
          <cell r="G158">
            <v>0.24657534246575341</v>
          </cell>
          <cell r="H158">
            <v>0.24657534246575341</v>
          </cell>
          <cell r="I158">
            <v>0.24657534246575341</v>
          </cell>
          <cell r="J158">
            <v>0.24657534246575341</v>
          </cell>
          <cell r="K158">
            <v>0.24657534246575341</v>
          </cell>
          <cell r="L158">
            <v>0.24657534246575341</v>
          </cell>
          <cell r="M158">
            <v>0.24657534246575341</v>
          </cell>
          <cell r="N158">
            <v>0.24657534246575341</v>
          </cell>
          <cell r="O158">
            <v>0.24657534246575341</v>
          </cell>
          <cell r="P158">
            <v>0.24657534246575341</v>
          </cell>
          <cell r="Q158">
            <v>0.24657534246575341</v>
          </cell>
          <cell r="R158">
            <v>0.24657534246575341</v>
          </cell>
          <cell r="Z158">
            <v>1</v>
          </cell>
        </row>
        <row r="159">
          <cell r="A159">
            <v>152</v>
          </cell>
          <cell r="B159" t="str">
            <v xml:space="preserve"> % LEGAL RESERVE</v>
          </cell>
          <cell r="C159" t="str">
            <v xml:space="preserve"> % RESERVA LEGAL</v>
          </cell>
          <cell r="D159" t="str">
            <v/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Z159">
            <v>1</v>
          </cell>
        </row>
        <row r="160">
          <cell r="A160">
            <v>153</v>
          </cell>
          <cell r="B160" t="str">
            <v xml:space="preserve"> % ACTS.PAYABLE (Invent.)</v>
          </cell>
          <cell r="C160" t="str">
            <v xml:space="preserve"> % CUENTAS PAGAR (Invent.)</v>
          </cell>
          <cell r="D160" t="str">
            <v/>
          </cell>
          <cell r="E160">
            <v>7.8082191780821916E-2</v>
          </cell>
          <cell r="F160">
            <v>8.2191780821917804E-2</v>
          </cell>
          <cell r="G160">
            <v>8.2191780821917804E-2</v>
          </cell>
          <cell r="H160">
            <v>8.2191780821917804E-2</v>
          </cell>
          <cell r="I160">
            <v>8.2191780821917804E-2</v>
          </cell>
          <cell r="J160">
            <v>8.2191780821917804E-2</v>
          </cell>
          <cell r="K160">
            <v>8.2191780821917804E-2</v>
          </cell>
          <cell r="L160">
            <v>8.2191780821917804E-2</v>
          </cell>
          <cell r="M160">
            <v>8.2191780821917804E-2</v>
          </cell>
          <cell r="N160">
            <v>8.2191780821917804E-2</v>
          </cell>
          <cell r="O160">
            <v>8.2191780821917804E-2</v>
          </cell>
          <cell r="P160">
            <v>8.2191780821917804E-2</v>
          </cell>
          <cell r="Q160">
            <v>8.2191780821917804E-2</v>
          </cell>
          <cell r="R160">
            <v>8.2191780821917804E-2</v>
          </cell>
          <cell r="Z160">
            <v>1</v>
          </cell>
        </row>
        <row r="161">
          <cell r="A161">
            <v>154</v>
          </cell>
          <cell r="B161" t="str">
            <v xml:space="preserve"> % ACTS.PAY.(L185'88'90'91)</v>
          </cell>
          <cell r="C161" t="str">
            <v xml:space="preserve"> % CTAS.PAG(L 185'88'90'91)</v>
          </cell>
          <cell r="D161">
            <v>6.5154516576237109E-2</v>
          </cell>
          <cell r="E161">
            <v>0.42700123498372067</v>
          </cell>
          <cell r="F161">
            <v>0.16438356164383561</v>
          </cell>
          <cell r="G161">
            <v>0.16438356164383561</v>
          </cell>
          <cell r="H161">
            <v>0.16438356164383561</v>
          </cell>
          <cell r="I161">
            <v>0.16438356164383561</v>
          </cell>
          <cell r="J161">
            <v>0.16438356164383561</v>
          </cell>
          <cell r="K161">
            <v>0.16438356164383561</v>
          </cell>
          <cell r="L161">
            <v>0.16438356164383561</v>
          </cell>
          <cell r="M161">
            <v>0.16438356164383561</v>
          </cell>
          <cell r="N161">
            <v>0.16438356164383561</v>
          </cell>
          <cell r="O161">
            <v>0.16438356164383561</v>
          </cell>
          <cell r="P161">
            <v>0.16438356164383561</v>
          </cell>
          <cell r="Q161">
            <v>0.16438356164383561</v>
          </cell>
          <cell r="R161">
            <v>0.16438356164383561</v>
          </cell>
          <cell r="Z161">
            <v>1</v>
          </cell>
        </row>
        <row r="162">
          <cell r="A162">
            <v>155</v>
          </cell>
          <cell r="B162" t="str">
            <v xml:space="preserve"> % DIVIDENDS DECLARED</v>
          </cell>
          <cell r="C162" t="str">
            <v xml:space="preserve"> % DIVIDEN.S/UTILIDAD NETA</v>
          </cell>
          <cell r="D162" t="str">
            <v/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Z162">
            <v>1</v>
          </cell>
        </row>
        <row r="163">
          <cell r="A163">
            <v>156</v>
          </cell>
          <cell r="B163" t="str">
            <v xml:space="preserve"> % STOCK DIVIDENDS</v>
          </cell>
          <cell r="C163" t="str">
            <v xml:space="preserve"> % DIVIDENDOS REINVERTIDOS</v>
          </cell>
          <cell r="D163" t="str">
            <v/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Z163">
            <v>1</v>
          </cell>
        </row>
        <row r="164">
          <cell r="A164">
            <v>157</v>
          </cell>
          <cell r="B164" t="str">
            <v xml:space="preserve"> % UNPAID DIVIDENDS    </v>
          </cell>
          <cell r="C164" t="str">
            <v xml:space="preserve"> % DIVIDENDOS A PAGAR</v>
          </cell>
          <cell r="D164" t="str">
            <v/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Z164">
            <v>1</v>
          </cell>
        </row>
        <row r="165">
          <cell r="A165">
            <v>158</v>
          </cell>
          <cell r="B165" t="str">
            <v xml:space="preserve"> % REQUIRED RATE RETURN</v>
          </cell>
          <cell r="C165" t="str">
            <v xml:space="preserve"> % RENTABILIDAD REQUERIDA</v>
          </cell>
          <cell r="D165" t="str">
            <v/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Z165">
            <v>1</v>
          </cell>
        </row>
        <row r="166">
          <cell r="A166">
            <v>159</v>
          </cell>
          <cell r="B166" t="str">
            <v xml:space="preserve"> MONTHS BILLING RATE BASE </v>
          </cell>
          <cell r="C166" t="str">
            <v xml:space="preserve"> MESES FACTUR.INVERS.INMOV</v>
          </cell>
          <cell r="D166" t="str">
            <v/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Z166">
            <v>1</v>
          </cell>
        </row>
        <row r="167">
          <cell r="A167">
            <v>160</v>
          </cell>
          <cell r="B167" t="str">
            <v xml:space="preserve"> TIMES DEBT SERV.COVERAGE</v>
          </cell>
          <cell r="C167" t="str">
            <v xml:space="preserve"> VECES COB.SERVICIO DEUDA    </v>
          </cell>
          <cell r="D167" t="str">
            <v/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Z167">
            <v>1</v>
          </cell>
        </row>
        <row r="168">
          <cell r="A168">
            <v>161</v>
          </cell>
          <cell r="B168" t="str">
            <v xml:space="preserve"> % REQ.INTL.GEN/CONSTRUCT.</v>
          </cell>
          <cell r="C168" t="str">
            <v xml:space="preserve"> % REQ.GEN.INT./CONSTRUC.</v>
          </cell>
          <cell r="D168" t="str">
            <v/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Z168">
            <v>1</v>
          </cell>
        </row>
        <row r="169">
          <cell r="A169">
            <v>162</v>
          </cell>
          <cell r="B169" t="str">
            <v xml:space="preserve"> CHANGE MODEL LOGIC ?  YES</v>
          </cell>
          <cell r="C169" t="str">
            <v xml:space="preserve"> CAMBIO LOGICA MODELO ? SI</v>
          </cell>
          <cell r="D169" t="str">
            <v xml:space="preserve">=1/NO=0  </v>
          </cell>
          <cell r="E169">
            <v>0</v>
          </cell>
          <cell r="F169" t="str">
            <v/>
          </cell>
        </row>
        <row r="171">
          <cell r="B171" t="str">
            <v xml:space="preserve"> =INTERNAL CALCULATIONS=</v>
          </cell>
          <cell r="C171" t="str">
            <v xml:space="preserve"> =CALCULOS INTERNOS=      </v>
          </cell>
          <cell r="D171" t="str">
            <v/>
          </cell>
        </row>
        <row r="173">
          <cell r="D173" t="str">
            <v/>
          </cell>
          <cell r="E173" t="str">
            <v/>
          </cell>
        </row>
        <row r="174">
          <cell r="B174" t="str">
            <v xml:space="preserve"> SURP(DEFIC)EXCL.264 &amp; 293</v>
          </cell>
          <cell r="C174" t="str">
            <v xml:space="preserve"> SOBR.(DEF.)SIN 264 NI 293</v>
          </cell>
          <cell r="D174">
            <v>0</v>
          </cell>
          <cell r="E174">
            <v>-1327.6896829999987</v>
          </cell>
          <cell r="F174">
            <v>-668.72174618469546</v>
          </cell>
          <cell r="G174">
            <v>5484.8941134159577</v>
          </cell>
          <cell r="H174">
            <v>7805.9347021500034</v>
          </cell>
          <cell r="I174">
            <v>9421.1175037196717</v>
          </cell>
          <cell r="J174">
            <v>11017.086597083802</v>
          </cell>
          <cell r="K174">
            <v>11732.153218831947</v>
          </cell>
          <cell r="L174">
            <v>12886.883965210225</v>
          </cell>
          <cell r="M174">
            <v>14066.021072166313</v>
          </cell>
          <cell r="N174">
            <v>15366.293868009963</v>
          </cell>
          <cell r="O174">
            <v>16493.738050373238</v>
          </cell>
          <cell r="P174">
            <v>17516.930752069089</v>
          </cell>
          <cell r="Q174">
            <v>18567.555552105641</v>
          </cell>
          <cell r="R174">
            <v>0</v>
          </cell>
        </row>
        <row r="175">
          <cell r="B175" t="str">
            <v xml:space="preserve"> BALANCE OWING</v>
          </cell>
          <cell r="C175" t="str">
            <v xml:space="preserve"> SALDO ADEUDADO</v>
          </cell>
          <cell r="D175">
            <v>63.045000000000002</v>
          </cell>
          <cell r="E175">
            <v>1390.7346829999988</v>
          </cell>
          <cell r="F175">
            <v>2059.4564291846941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B176" t="str">
            <v xml:space="preserve"> AVAILABLE FUNDS</v>
          </cell>
          <cell r="C176" t="str">
            <v xml:space="preserve"> FONDOS DISPONIBLES</v>
          </cell>
          <cell r="D176">
            <v>0</v>
          </cell>
          <cell r="E176">
            <v>0</v>
          </cell>
          <cell r="F176">
            <v>0</v>
          </cell>
          <cell r="G176">
            <v>3425.4376842312636</v>
          </cell>
          <cell r="H176">
            <v>11231.372386381267</v>
          </cell>
          <cell r="I176">
            <v>20652.489890100936</v>
          </cell>
          <cell r="J176">
            <v>31669.576487184739</v>
          </cell>
          <cell r="K176">
            <v>43401.729706016689</v>
          </cell>
          <cell r="L176">
            <v>56288.613671226914</v>
          </cell>
          <cell r="M176">
            <v>70354.634743393224</v>
          </cell>
          <cell r="N176">
            <v>85720.928611403186</v>
          </cell>
          <cell r="O176">
            <v>102214.66666177643</v>
          </cell>
          <cell r="P176">
            <v>119731.59741384552</v>
          </cell>
          <cell r="Q176">
            <v>138299.15296595116</v>
          </cell>
          <cell r="R176">
            <v>138299.15296595116</v>
          </cell>
        </row>
        <row r="177">
          <cell r="B177" t="str">
            <v xml:space="preserve"> SHORT-TERM LOAN INT.EXP.</v>
          </cell>
          <cell r="C177" t="str">
            <v xml:space="preserve"> GTS.FINANCIEROS(CTO.PLZO)</v>
          </cell>
          <cell r="D177" t="str">
            <v/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Y177" t="str">
            <v/>
          </cell>
        </row>
        <row r="178">
          <cell r="B178" t="str">
            <v xml:space="preserve"> FIXED EXPENSES</v>
          </cell>
          <cell r="C178" t="str">
            <v xml:space="preserve"> GASTOS FIJOS </v>
          </cell>
          <cell r="D178" t="str">
            <v/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</row>
        <row r="179">
          <cell r="B179" t="str">
            <v xml:space="preserve"> 1-%VARIBLES EXPS.f(Sales)</v>
          </cell>
          <cell r="C179" t="str">
            <v xml:space="preserve"> 1-% GASTOS VAR. f(Ventas)</v>
          </cell>
          <cell r="D179" t="str">
            <v/>
          </cell>
          <cell r="E179">
            <v>1</v>
          </cell>
          <cell r="F179">
            <v>0.97</v>
          </cell>
          <cell r="G179">
            <v>0.97</v>
          </cell>
          <cell r="H179">
            <v>0.97</v>
          </cell>
          <cell r="I179">
            <v>0.97</v>
          </cell>
          <cell r="J179">
            <v>0.97</v>
          </cell>
          <cell r="K179">
            <v>0.97</v>
          </cell>
          <cell r="L179">
            <v>0.97</v>
          </cell>
          <cell r="M179">
            <v>0.97</v>
          </cell>
          <cell r="N179">
            <v>0.97</v>
          </cell>
          <cell r="O179">
            <v>0.97</v>
          </cell>
          <cell r="P179">
            <v>0.97</v>
          </cell>
          <cell r="Q179">
            <v>0.97</v>
          </cell>
          <cell r="R179">
            <v>0.97</v>
          </cell>
        </row>
        <row r="180">
          <cell r="B180" t="str">
            <v xml:space="preserve"> SALES W/O SENSIT. ANALIS.</v>
          </cell>
          <cell r="C180" t="str">
            <v xml:space="preserve"> VENTAS SIN SENSIBILIDAD</v>
          </cell>
          <cell r="D180" t="str">
            <v/>
          </cell>
          <cell r="E180">
            <v>4486.7670184999997</v>
          </cell>
          <cell r="F180">
            <v>4804.1872279825975</v>
          </cell>
          <cell r="G180">
            <v>4715.2501463541084</v>
          </cell>
          <cell r="H180">
            <v>5383.7389437003822</v>
          </cell>
          <cell r="I180">
            <v>5694.882328509887</v>
          </cell>
          <cell r="J180">
            <v>6062.5112571263526</v>
          </cell>
          <cell r="K180">
            <v>6445.3109299759853</v>
          </cell>
          <cell r="L180">
            <v>6855.8819503805898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</row>
        <row r="181">
          <cell r="B181" t="str">
            <v xml:space="preserve"> FACTOR FOR TYPE ENTITY</v>
          </cell>
          <cell r="C181" t="str">
            <v xml:space="preserve"> FACTOR PARA TIPO ENTIDAD</v>
          </cell>
          <cell r="D181" t="str">
            <v/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1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</row>
        <row r="182">
          <cell r="B182" t="str">
            <v xml:space="preserve"> FIXED SALES f(L100.L102)</v>
          </cell>
          <cell r="C182" t="str">
            <v xml:space="preserve"> VENTAS FIJAS f(L100.L102)</v>
          </cell>
          <cell r="D182" t="str">
            <v/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B183" t="str">
            <v xml:space="preserve"> FACTOR TO USE IN L99=2</v>
          </cell>
          <cell r="C183" t="str">
            <v xml:space="preserve"> FACTOR PARA USAR EN L99=2</v>
          </cell>
          <cell r="D183" t="str">
            <v/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B184" t="str">
            <v xml:space="preserve"> Z FOR L99=1 OR L99=11</v>
          </cell>
          <cell r="C184" t="str">
            <v xml:space="preserve"> Z PARA L99=1 O L99=11</v>
          </cell>
          <cell r="D184" t="str">
            <v/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B185" t="str">
            <v xml:space="preserve"> Z FOR L99=2 OR L99=12</v>
          </cell>
          <cell r="C185" t="str">
            <v xml:space="preserve"> Z PARA L99=2 O L99=12</v>
          </cell>
          <cell r="D185" t="str">
            <v/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B186" t="str">
            <v xml:space="preserve"> Z FOR L99=3 OR L99=13</v>
          </cell>
          <cell r="C186" t="str">
            <v xml:space="preserve"> Z PARA L99=3 O L99=13</v>
          </cell>
          <cell r="D186" t="str">
            <v/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B187" t="str">
            <v xml:space="preserve"> Z FOR L99=4 OR L99=14</v>
          </cell>
          <cell r="C187" t="str">
            <v xml:space="preserve"> Z PARA L99=4 O L99=14</v>
          </cell>
          <cell r="D187" t="str">
            <v/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B188" t="str">
            <v xml:space="preserve"> Z FOR L99=5 OR L99=15</v>
          </cell>
          <cell r="C188" t="str">
            <v xml:space="preserve"> Z PARA L99=5 O L99=15</v>
          </cell>
          <cell r="D188" t="str">
            <v/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B189" t="str">
            <v xml:space="preserve"> Z FOR L99=6 OR L99=16</v>
          </cell>
          <cell r="C189" t="str">
            <v xml:space="preserve"> Z PARA L99=6 O L99=16</v>
          </cell>
          <cell r="D189" t="str">
            <v/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B190" t="str">
            <v xml:space="preserve"> Z TO BE USED IN SENT.ANAL</v>
          </cell>
          <cell r="C190" t="str">
            <v xml:space="preserve"> Z PARA ANALISIS SENSIBIL.</v>
          </cell>
          <cell r="D190" t="str">
            <v/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B191" t="str">
            <v xml:space="preserve"> SENSITIVITY OPTION</v>
          </cell>
          <cell r="C191" t="str">
            <v xml:space="preserve"> OPCION SENSIBILIDAD</v>
          </cell>
          <cell r="D191" t="str">
            <v/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B192" t="str">
            <v xml:space="preserve"> VAR.PR./UNIT#2 YES=0/NO=1</v>
          </cell>
          <cell r="C192" t="str">
            <v xml:space="preserve"> VAR.PREC/UNID#2 SI=0/NO=1</v>
          </cell>
          <cell r="D192" t="str">
            <v/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B193" t="str">
            <v xml:space="preserve"> VAR.PR./UNIT#3 YES=0/NO=1</v>
          </cell>
          <cell r="C193" t="str">
            <v xml:space="preserve"> VAR.PREC/UNID#3 SI=0/NO=1</v>
          </cell>
          <cell r="D193" t="str">
            <v/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B194" t="str">
            <v xml:space="preserve"> VAR.PR./UNIT#4 YES=0/NO=1</v>
          </cell>
          <cell r="C194" t="str">
            <v xml:space="preserve"> VAR.PREC/UNID#4 SI=0/NO=1</v>
          </cell>
          <cell r="D194" t="str">
            <v/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B195" t="str">
            <v xml:space="preserve">  TOTAL LOAN #1</v>
          </cell>
          <cell r="C195" t="str">
            <v xml:space="preserve">  TOTAL PRESTAMO #1</v>
          </cell>
          <cell r="D195">
            <v>0</v>
          </cell>
        </row>
        <row r="196">
          <cell r="B196" t="str">
            <v xml:space="preserve"> IDB LOAN #1CALCS(Counter)</v>
          </cell>
          <cell r="C196" t="str">
            <v xml:space="preserve"> PTMO.BID#1-CALC(Contador)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e">
            <v>#REF!</v>
          </cell>
        </row>
        <row r="197">
          <cell r="B197" t="str">
            <v xml:space="preserve"> AMORT.1st.SEMESTER</v>
          </cell>
          <cell r="C197" t="str">
            <v xml:space="preserve"> AMORTIZAZION 1er.SEMESTRE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e">
            <v>#REF!</v>
          </cell>
        </row>
        <row r="198">
          <cell r="B198" t="str">
            <v xml:space="preserve"> AMORT.2nd.SEMESTER</v>
          </cell>
          <cell r="C198" t="str">
            <v xml:space="preserve"> AMORTIZACION 2do.SEMESTRE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e">
            <v>#REF!</v>
          </cell>
        </row>
        <row r="199">
          <cell r="B199" t="str">
            <v xml:space="preserve"> VALUE FOR INTEREST</v>
          </cell>
          <cell r="C199" t="str">
            <v xml:space="preserve"> VALOR PARA INTERES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e">
            <v>#REF!</v>
          </cell>
        </row>
        <row r="200">
          <cell r="B200" t="str">
            <v xml:space="preserve"> FIV COUNTER </v>
          </cell>
          <cell r="C200" t="str">
            <v xml:space="preserve"> CONTADOR FIV</v>
          </cell>
          <cell r="D200" t="e">
            <v>#REF!</v>
          </cell>
        </row>
        <row r="201">
          <cell r="B201" t="str">
            <v xml:space="preserve"> INTEREST (Construction)</v>
          </cell>
          <cell r="C201" t="str">
            <v xml:space="preserve"> INTERESES (Construccion)  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e">
            <v>#REF!</v>
          </cell>
        </row>
        <row r="202">
          <cell r="B202" t="str">
            <v xml:space="preserve"> COMMITMENT FEE</v>
          </cell>
          <cell r="C202" t="str">
            <v xml:space="preserve"> COMISION CREDITO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 t="e">
            <v>#REF!</v>
          </cell>
          <cell r="M202" t="e">
            <v>#REF!</v>
          </cell>
          <cell r="N202" t="e">
            <v>#REF!</v>
          </cell>
          <cell r="O202" t="e">
            <v>#REF!</v>
          </cell>
          <cell r="P202" t="e">
            <v>#REF!</v>
          </cell>
          <cell r="Q202" t="e">
            <v>#REF!</v>
          </cell>
          <cell r="R202" t="e">
            <v>#REF!</v>
          </cell>
        </row>
        <row r="203">
          <cell r="B203" t="str">
            <v xml:space="preserve"> FIV  </v>
          </cell>
          <cell r="C203" t="str">
            <v xml:space="preserve"> FIV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e">
            <v>#REF!</v>
          </cell>
        </row>
        <row r="204">
          <cell r="B204" t="str">
            <v xml:space="preserve"> INTEREST (Operations)</v>
          </cell>
          <cell r="C204" t="str">
            <v xml:space="preserve"> INTERESES (Operaciones)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e">
            <v>#REF!</v>
          </cell>
        </row>
        <row r="205">
          <cell r="B205" t="str">
            <v xml:space="preserve"> TOTAL LOAN AMORTIZ.#1</v>
          </cell>
          <cell r="C205" t="str">
            <v xml:space="preserve"> TOTAL AMORTIZ.PTMO.BID #1</v>
          </cell>
          <cell r="D205">
            <v>0</v>
          </cell>
          <cell r="E205">
            <v>0</v>
          </cell>
          <cell r="F205">
            <v>0</v>
          </cell>
          <cell r="K205">
            <v>0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e">
            <v>#REF!</v>
          </cell>
        </row>
        <row r="206">
          <cell r="B206" t="str">
            <v xml:space="preserve">  TOTAL LOAN #2</v>
          </cell>
          <cell r="C206" t="str">
            <v xml:space="preserve">  TOTAL PRESTAMO #2</v>
          </cell>
          <cell r="D206">
            <v>0</v>
          </cell>
        </row>
        <row r="207">
          <cell r="B207" t="str">
            <v xml:space="preserve"> LOAN BID #2CALCS(Counter)</v>
          </cell>
          <cell r="C207" t="str">
            <v xml:space="preserve"> PTMO.BID#2-CALC(Contador)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</row>
        <row r="208">
          <cell r="B208" t="str">
            <v xml:space="preserve"> AMORT.1st.SEMESTER</v>
          </cell>
          <cell r="C208" t="str">
            <v xml:space="preserve"> AMORTIZAZION 1er.SEMESTRE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e">
            <v>#REF!</v>
          </cell>
        </row>
        <row r="209">
          <cell r="B209" t="str">
            <v xml:space="preserve"> AMORT.2nd.SEMESTER</v>
          </cell>
          <cell r="C209" t="str">
            <v xml:space="preserve"> AMORTIZACION 2do.SEMESTRE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e">
            <v>#REF!</v>
          </cell>
        </row>
        <row r="210">
          <cell r="B210" t="str">
            <v xml:space="preserve"> VALUE FOR INTEREST</v>
          </cell>
          <cell r="C210" t="str">
            <v xml:space="preserve"> VALOR PARA INTERES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e">
            <v>#REF!</v>
          </cell>
        </row>
        <row r="211">
          <cell r="B211" t="str">
            <v xml:space="preserve"> FIV COUNTER </v>
          </cell>
          <cell r="C211" t="str">
            <v xml:space="preserve"> CONTADOR FIV</v>
          </cell>
          <cell r="D211" t="e">
            <v>#REF!</v>
          </cell>
        </row>
        <row r="212">
          <cell r="B212" t="str">
            <v xml:space="preserve"> INTEREST (Construction)</v>
          </cell>
          <cell r="C212" t="str">
            <v xml:space="preserve"> INTERESES (Construccion)  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e">
            <v>#REF!</v>
          </cell>
        </row>
        <row r="213">
          <cell r="B213" t="str">
            <v xml:space="preserve"> COMMITMENT FEE</v>
          </cell>
          <cell r="C213" t="str">
            <v xml:space="preserve"> COMISION CREDITO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e">
            <v>#REF!</v>
          </cell>
        </row>
        <row r="214">
          <cell r="B214" t="str">
            <v xml:space="preserve"> FIV</v>
          </cell>
          <cell r="C214" t="str">
            <v xml:space="preserve"> FIV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e">
            <v>#REF!</v>
          </cell>
        </row>
        <row r="215">
          <cell r="B215" t="str">
            <v xml:space="preserve"> INTEREST (Operations)</v>
          </cell>
          <cell r="C215" t="str">
            <v xml:space="preserve"> INTERESES (Operaciones) 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e">
            <v>#REF!</v>
          </cell>
        </row>
        <row r="216">
          <cell r="B216" t="str">
            <v xml:space="preserve"> TOTAL LOAN AMORTIZ.#2</v>
          </cell>
          <cell r="C216" t="str">
            <v xml:space="preserve"> TOTAL AMORTIZ.PTMO.#2 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e">
            <v>#REF!</v>
          </cell>
        </row>
        <row r="217">
          <cell r="B217" t="str">
            <v xml:space="preserve">  TOTAL LOAN #3</v>
          </cell>
          <cell r="C217" t="str">
            <v xml:space="preserve">  TOTAL PRESTAMO #3</v>
          </cell>
          <cell r="D217">
            <v>0</v>
          </cell>
        </row>
        <row r="218">
          <cell r="B218" t="str">
            <v xml:space="preserve"> OTHERLOAN#3CALCS(Counter)</v>
          </cell>
          <cell r="C218" t="str">
            <v xml:space="preserve"> OTRO PTMO#3CALC(Contador)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e">
            <v>#REF!</v>
          </cell>
        </row>
        <row r="219">
          <cell r="B219" t="str">
            <v xml:space="preserve"> AMORT.1st.SEMESTER</v>
          </cell>
          <cell r="C219" t="str">
            <v xml:space="preserve"> AMORTIZAZION 1er.SEMESTRE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e">
            <v>#REF!</v>
          </cell>
        </row>
        <row r="220">
          <cell r="B220" t="str">
            <v xml:space="preserve"> AMORT.2nd.SEMESTER</v>
          </cell>
          <cell r="C220" t="str">
            <v xml:space="preserve"> AMORTIZACION 2do.SEMESTRE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e">
            <v>#REF!</v>
          </cell>
        </row>
        <row r="221">
          <cell r="B221" t="str">
            <v xml:space="preserve"> VALUE FOR INTEREST</v>
          </cell>
          <cell r="C221" t="str">
            <v xml:space="preserve"> VALOR PARA INTERES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e">
            <v>#REF!</v>
          </cell>
        </row>
        <row r="222">
          <cell r="B222" t="str">
            <v xml:space="preserve"> INTEREST (Construction)</v>
          </cell>
          <cell r="C222" t="str">
            <v xml:space="preserve"> INTERESES (Construccion)  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e">
            <v>#REF!</v>
          </cell>
        </row>
        <row r="223">
          <cell r="B223" t="str">
            <v xml:space="preserve"> COMMITMENT FEE</v>
          </cell>
          <cell r="C223" t="str">
            <v xml:space="preserve"> COMISION CREDITO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e">
            <v>#REF!</v>
          </cell>
        </row>
        <row r="224">
          <cell r="B224" t="str">
            <v xml:space="preserve"> INTEREST (Operations)</v>
          </cell>
          <cell r="C224" t="str">
            <v xml:space="preserve"> INTERESES (Operaciones) 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B225" t="str">
            <v xml:space="preserve"> TOTAL LOAN AMORTIZ.#3</v>
          </cell>
          <cell r="C225" t="str">
            <v xml:space="preserve"> TOTAL AMORTIZ.PTMO.#3 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e">
            <v>#REF!</v>
          </cell>
        </row>
        <row r="226">
          <cell r="B226" t="str">
            <v/>
          </cell>
          <cell r="C226" t="str">
            <v xml:space="preserve"> TITULO</v>
          </cell>
          <cell r="D226" t="str">
            <v>D</v>
          </cell>
          <cell r="E226" t="str">
            <v>E</v>
          </cell>
          <cell r="F226" t="str">
            <v>F</v>
          </cell>
          <cell r="G226" t="str">
            <v>G</v>
          </cell>
          <cell r="H226" t="str">
            <v>H</v>
          </cell>
          <cell r="I226" t="str">
            <v>I</v>
          </cell>
          <cell r="J226" t="str">
            <v>J</v>
          </cell>
          <cell r="K226" t="str">
            <v>K</v>
          </cell>
          <cell r="L226" t="str">
            <v>L</v>
          </cell>
          <cell r="M226" t="str">
            <v>L</v>
          </cell>
          <cell r="N226" t="str">
            <v>L</v>
          </cell>
          <cell r="O226" t="str">
            <v>L</v>
          </cell>
          <cell r="P226" t="str">
            <v>L</v>
          </cell>
          <cell r="Q226" t="str">
            <v>L</v>
          </cell>
          <cell r="R226" t="str">
            <v>L</v>
          </cell>
          <cell r="Y226" t="str">
            <v>flag</v>
          </cell>
          <cell r="Z226" t="str">
            <v>flag 2</v>
          </cell>
        </row>
        <row r="228">
          <cell r="C228" t="str">
            <v xml:space="preserve">HONDURAS </v>
          </cell>
          <cell r="Y228">
            <v>1</v>
          </cell>
          <cell r="Z228">
            <v>2</v>
          </cell>
        </row>
        <row r="229">
          <cell r="C229" t="str">
            <v>EMPRESA NACIONAL DE ENERGIA ELECTRICA (ENEE)</v>
          </cell>
          <cell r="Y229">
            <v>1</v>
          </cell>
        </row>
        <row r="230">
          <cell r="C230" t="str">
            <v>PROYECCION ESTADO DE RESULTADOS  - DATOS FISICOS</v>
          </cell>
          <cell r="Y230">
            <v>1</v>
          </cell>
          <cell r="Z230">
            <v>2</v>
          </cell>
        </row>
        <row r="231">
          <cell r="C231" t="str">
            <v xml:space="preserve">  (expresado en millones de Lps. corrientes)</v>
          </cell>
          <cell r="Y231">
            <v>1</v>
          </cell>
        </row>
        <row r="232">
          <cell r="D232" t="str">
            <v>Real  2002</v>
          </cell>
          <cell r="E232" t="str">
            <v>Real 2003</v>
          </cell>
          <cell r="F232">
            <v>2004</v>
          </cell>
          <cell r="G232">
            <v>2005</v>
          </cell>
          <cell r="H232">
            <v>2006</v>
          </cell>
          <cell r="I232">
            <v>2007</v>
          </cell>
          <cell r="J232">
            <v>2008</v>
          </cell>
          <cell r="K232">
            <v>2009</v>
          </cell>
          <cell r="L232">
            <v>2010</v>
          </cell>
          <cell r="M232">
            <v>2011</v>
          </cell>
          <cell r="N232">
            <v>2012</v>
          </cell>
          <cell r="O232">
            <v>2013</v>
          </cell>
          <cell r="P232">
            <v>2014</v>
          </cell>
          <cell r="Q232">
            <v>2015</v>
          </cell>
          <cell r="R232">
            <v>2016</v>
          </cell>
          <cell r="Y232">
            <v>1</v>
          </cell>
          <cell r="Z232">
            <v>2</v>
          </cell>
        </row>
        <row r="233">
          <cell r="C233" t="str">
            <v>Tipo de Cambio a fin año 1 u$s = a Lps.</v>
          </cell>
          <cell r="D233">
            <v>16.920000000000002</v>
          </cell>
          <cell r="E233">
            <v>17.75</v>
          </cell>
          <cell r="F233">
            <v>18.591684799999999</v>
          </cell>
          <cell r="G233">
            <v>19.302749999999996</v>
          </cell>
          <cell r="H233">
            <v>19.693462499999999</v>
          </cell>
          <cell r="I233">
            <v>19.978875000000002</v>
          </cell>
          <cell r="J233">
            <v>19.978875000000002</v>
          </cell>
          <cell r="K233">
            <v>19.978875000000002</v>
          </cell>
          <cell r="L233">
            <v>19.978875000000002</v>
          </cell>
          <cell r="M233">
            <v>19.978875000000002</v>
          </cell>
          <cell r="N233">
            <v>19.978875000000002</v>
          </cell>
          <cell r="O233">
            <v>19.978875000000002</v>
          </cell>
          <cell r="P233">
            <v>19.978875000000002</v>
          </cell>
          <cell r="Q233">
            <v>19.978875000000002</v>
          </cell>
          <cell r="R233">
            <v>19.978875000000002</v>
          </cell>
        </row>
        <row r="234">
          <cell r="C234" t="str">
            <v>Tipo de Cambio promedio año 1 u$s = a Lps.</v>
          </cell>
          <cell r="D234">
            <v>16.43</v>
          </cell>
          <cell r="E234">
            <v>17.3</v>
          </cell>
          <cell r="F234">
            <v>18.100000000000001</v>
          </cell>
          <cell r="G234">
            <v>18.649999999999999</v>
          </cell>
          <cell r="H234">
            <v>19.0275</v>
          </cell>
          <cell r="I234">
            <v>19.0275</v>
          </cell>
          <cell r="J234">
            <v>19.0275</v>
          </cell>
          <cell r="K234">
            <v>19.0275</v>
          </cell>
          <cell r="L234">
            <v>19.0275</v>
          </cell>
          <cell r="M234">
            <v>19.0275</v>
          </cell>
          <cell r="N234">
            <v>19.0275</v>
          </cell>
          <cell r="O234">
            <v>19.0275</v>
          </cell>
          <cell r="P234">
            <v>19.0275</v>
          </cell>
          <cell r="Q234">
            <v>19.0275</v>
          </cell>
          <cell r="R234">
            <v>19.0275</v>
          </cell>
        </row>
        <row r="235">
          <cell r="C235" t="str">
            <v xml:space="preserve">  % de Inflación anual </v>
          </cell>
          <cell r="D235">
            <v>8.1000000000000003E-2</v>
          </cell>
          <cell r="E235">
            <v>6.8000000000000005E-2</v>
          </cell>
          <cell r="F235">
            <v>7.0000000000000007E-2</v>
          </cell>
          <cell r="G235">
            <v>8.8000000000000009E-2</v>
          </cell>
          <cell r="H235">
            <v>7.400000000000001E-2</v>
          </cell>
          <cell r="I235">
            <v>6.0999999999999999E-2</v>
          </cell>
          <cell r="J235">
            <v>4.5999999999999999E-2</v>
          </cell>
          <cell r="K235">
            <v>0.04</v>
          </cell>
          <cell r="L235">
            <v>0.04</v>
          </cell>
          <cell r="M235">
            <v>0.04</v>
          </cell>
          <cell r="N235">
            <v>0.04</v>
          </cell>
          <cell r="O235">
            <v>0.04</v>
          </cell>
          <cell r="P235">
            <v>0.04</v>
          </cell>
          <cell r="Q235">
            <v>0.04</v>
          </cell>
          <cell r="R235">
            <v>0.04</v>
          </cell>
        </row>
        <row r="237">
          <cell r="B237" t="str">
            <v xml:space="preserve">     OPERATING DATA</v>
          </cell>
          <cell r="C237" t="str">
            <v xml:space="preserve"> DATOS DE OPERACION</v>
          </cell>
          <cell r="D237" t="str">
            <v/>
          </cell>
          <cell r="E237" t="str">
            <v/>
          </cell>
          <cell r="Y237" t="e">
            <v>#REF!</v>
          </cell>
          <cell r="Z237">
            <v>2</v>
          </cell>
        </row>
        <row r="238">
          <cell r="B238" t="str">
            <v xml:space="preserve"> # EMPLOYEES</v>
          </cell>
          <cell r="C238" t="str">
            <v>Cantidad de Empleados</v>
          </cell>
          <cell r="D238">
            <v>2743</v>
          </cell>
          <cell r="E238">
            <v>2792</v>
          </cell>
          <cell r="F238">
            <v>2792</v>
          </cell>
          <cell r="G238">
            <v>2792</v>
          </cell>
          <cell r="H238">
            <v>2792</v>
          </cell>
          <cell r="I238">
            <v>2792</v>
          </cell>
          <cell r="J238">
            <v>2792</v>
          </cell>
          <cell r="K238">
            <v>2792</v>
          </cell>
          <cell r="L238">
            <v>2792</v>
          </cell>
          <cell r="M238">
            <v>2792</v>
          </cell>
          <cell r="N238">
            <v>2792</v>
          </cell>
          <cell r="O238">
            <v>2792</v>
          </cell>
          <cell r="P238">
            <v>2792</v>
          </cell>
          <cell r="Q238">
            <v>2792</v>
          </cell>
          <cell r="R238">
            <v>2792</v>
          </cell>
          <cell r="Y238">
            <v>25079</v>
          </cell>
          <cell r="Z238">
            <v>1</v>
          </cell>
        </row>
        <row r="239">
          <cell r="E239" t="str">
            <v/>
          </cell>
        </row>
        <row r="240">
          <cell r="C240" t="str">
            <v xml:space="preserve">Índice de Cobertura Eléctrica  </v>
          </cell>
          <cell r="D240">
            <v>0.60129999999999995</v>
          </cell>
          <cell r="E240">
            <v>0.62090000000000001</v>
          </cell>
          <cell r="F240">
            <v>0.64570000000000005</v>
          </cell>
          <cell r="G240">
            <v>0.66500000000000004</v>
          </cell>
          <cell r="H240">
            <v>0.69599999999999995</v>
          </cell>
          <cell r="I240">
            <v>0.72099999999999997</v>
          </cell>
          <cell r="J240">
            <v>0.73</v>
          </cell>
          <cell r="K240">
            <v>0.75</v>
          </cell>
          <cell r="L240">
            <v>0.77</v>
          </cell>
          <cell r="M240">
            <v>0.77</v>
          </cell>
          <cell r="N240">
            <v>0.77</v>
          </cell>
          <cell r="O240">
            <v>0.77</v>
          </cell>
          <cell r="P240">
            <v>0.77</v>
          </cell>
          <cell r="Q240">
            <v>0.77</v>
          </cell>
          <cell r="R240">
            <v>0.77</v>
          </cell>
          <cell r="Y240">
            <v>25079</v>
          </cell>
        </row>
        <row r="241">
          <cell r="C241" t="str">
            <v>Demanda Máxima                       MW</v>
          </cell>
          <cell r="D241">
            <v>798</v>
          </cell>
          <cell r="E241">
            <v>856.5</v>
          </cell>
          <cell r="F241">
            <v>920.5</v>
          </cell>
          <cell r="G241">
            <v>1032.6268338384564</v>
          </cell>
          <cell r="H241">
            <v>1118.4807749678571</v>
          </cell>
          <cell r="I241">
            <v>1162.9603752243279</v>
          </cell>
          <cell r="J241">
            <v>1220.2509907777935</v>
          </cell>
          <cell r="K241">
            <v>1281.392571783309</v>
          </cell>
          <cell r="L241">
            <v>1346.6725921000261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</row>
        <row r="242">
          <cell r="B242" t="str">
            <v xml:space="preserve"> GWH HIDRO GENERATION</v>
          </cell>
          <cell r="C242" t="str">
            <v>Generación ENEE .- Hidro          GWh</v>
          </cell>
          <cell r="D242">
            <v>1609.8</v>
          </cell>
          <cell r="E242">
            <v>1741.5</v>
          </cell>
          <cell r="F242">
            <v>1355.3796199999999</v>
          </cell>
          <cell r="G242">
            <v>1765.3115999999998</v>
          </cell>
          <cell r="H242">
            <v>2151.1577000000002</v>
          </cell>
          <cell r="I242">
            <v>2146.1307999999999</v>
          </cell>
          <cell r="J242">
            <v>2162.9526000000001</v>
          </cell>
          <cell r="K242">
            <v>2304.9215999999997</v>
          </cell>
          <cell r="L242">
            <v>2428.3215000000005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e">
            <v>#REF!</v>
          </cell>
          <cell r="Y242" t="e">
            <v>#REF!</v>
          </cell>
          <cell r="Z242">
            <v>1</v>
          </cell>
        </row>
        <row r="243">
          <cell r="C243" t="str">
            <v>Generación Privada.- Hidro         GWh</v>
          </cell>
          <cell r="G243">
            <v>200.99048178932986</v>
          </cell>
          <cell r="H243">
            <v>314.93448371288582</v>
          </cell>
          <cell r="I243">
            <v>366.34491925914085</v>
          </cell>
          <cell r="J243">
            <v>614.49945100000014</v>
          </cell>
          <cell r="K243">
            <v>926.78839100000005</v>
          </cell>
          <cell r="L243">
            <v>1058.1558210000001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e">
            <v>#REF!</v>
          </cell>
        </row>
        <row r="244">
          <cell r="C244" t="str">
            <v>Nacaome                                     GWh</v>
          </cell>
          <cell r="G244">
            <v>50.227874433443993</v>
          </cell>
          <cell r="H244">
            <v>48.067044433443996</v>
          </cell>
          <cell r="I244">
            <v>46.687404433443994</v>
          </cell>
          <cell r="J244">
            <v>48.577694433443995</v>
          </cell>
          <cell r="K244">
            <v>46.088417433444</v>
          </cell>
          <cell r="L244">
            <v>48.516084433444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e">
            <v>#REF!</v>
          </cell>
        </row>
        <row r="245">
          <cell r="C245" t="str">
            <v>Biomasa Privada                         GWh</v>
          </cell>
          <cell r="G245">
            <v>151.35650473999999</v>
          </cell>
          <cell r="H245">
            <v>168.65977400999998</v>
          </cell>
          <cell r="I245">
            <v>168.66012870999998</v>
          </cell>
          <cell r="J245">
            <v>168.66040663000001</v>
          </cell>
          <cell r="K245">
            <v>168.66052715999999</v>
          </cell>
          <cell r="L245">
            <v>168.66042572999999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e">
            <v>#REF!</v>
          </cell>
        </row>
        <row r="246">
          <cell r="B246" t="str">
            <v xml:space="preserve"> GWH THERMAL GENERATION</v>
          </cell>
          <cell r="C246" t="str">
            <v>Generación ENEE - Termico      GWh</v>
          </cell>
          <cell r="D246">
            <v>9.8000000000000007</v>
          </cell>
          <cell r="E246">
            <v>31.832000000000001</v>
          </cell>
          <cell r="F246">
            <v>12.703275919999999</v>
          </cell>
          <cell r="G246">
            <v>0.69711099999999993</v>
          </cell>
          <cell r="H246">
            <v>0</v>
          </cell>
          <cell r="I246">
            <v>0.81931969999999998</v>
          </cell>
          <cell r="J246">
            <v>0</v>
          </cell>
          <cell r="K246">
            <v>0</v>
          </cell>
          <cell r="L246">
            <v>0.34659229999999996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e">
            <v>#REF!</v>
          </cell>
          <cell r="Y246" t="e">
            <v>#REF!</v>
          </cell>
          <cell r="Z246">
            <v>1</v>
          </cell>
        </row>
        <row r="247">
          <cell r="C247" t="str">
            <v>Termica Privada                          GWh</v>
          </cell>
          <cell r="G247">
            <v>3936.6640449999995</v>
          </cell>
          <cell r="H247">
            <v>3687.8640640000003</v>
          </cell>
          <cell r="I247">
            <v>3962.8555699999997</v>
          </cell>
          <cell r="J247">
            <v>4039.6169973000001</v>
          </cell>
          <cell r="K247">
            <v>3932.1471199999996</v>
          </cell>
          <cell r="L247">
            <v>3958.4515499999998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e">
            <v>#REF!</v>
          </cell>
        </row>
        <row r="248">
          <cell r="C248" t="str">
            <v xml:space="preserve">Arrendamientos                           GWh </v>
          </cell>
          <cell r="D248">
            <v>507.5</v>
          </cell>
          <cell r="E248">
            <v>707.8</v>
          </cell>
          <cell r="F248">
            <v>570.20582012</v>
          </cell>
          <cell r="G248">
            <v>42.391199999999998</v>
          </cell>
          <cell r="H248">
            <v>0</v>
          </cell>
          <cell r="I248">
            <v>0</v>
          </cell>
          <cell r="J248">
            <v>17.629424</v>
          </cell>
          <cell r="K248">
            <v>27.197929999999999</v>
          </cell>
          <cell r="L248">
            <v>92.827500000000001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e">
            <v>#REF!</v>
          </cell>
        </row>
        <row r="249">
          <cell r="C249" t="str">
            <v>Interconexion                               GWh</v>
          </cell>
          <cell r="G249">
            <v>172.58500000000001</v>
          </cell>
          <cell r="H249">
            <v>168.023</v>
          </cell>
          <cell r="I249">
            <v>170.39400000000001</v>
          </cell>
          <cell r="J249">
            <v>168.886</v>
          </cell>
          <cell r="K249">
            <v>169.11599999999999</v>
          </cell>
          <cell r="L249">
            <v>168.98699999999999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e">
            <v>#REF!</v>
          </cell>
        </row>
        <row r="250">
          <cell r="B250" t="str">
            <v xml:space="preserve"> GWH PURCHASED</v>
          </cell>
          <cell r="C250" t="str">
            <v>Generacion Total Disponible       GWh</v>
          </cell>
          <cell r="D250">
            <v>2367.8000000000002</v>
          </cell>
          <cell r="E250">
            <v>2470.3000000000002</v>
          </cell>
          <cell r="F250">
            <v>3283.9456605500004</v>
          </cell>
          <cell r="G250">
            <v>6320.2238169627735</v>
          </cell>
          <cell r="H250">
            <v>6538.706066156331</v>
          </cell>
          <cell r="I250">
            <v>6861.8921421025843</v>
          </cell>
          <cell r="J250">
            <v>7220.8225733634445</v>
          </cell>
          <cell r="K250">
            <v>7574.9199855934439</v>
          </cell>
          <cell r="L250">
            <v>7924.2664734634445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  <cell r="Y250" t="e">
            <v>#REF!</v>
          </cell>
          <cell r="Z250">
            <v>1</v>
          </cell>
        </row>
        <row r="252">
          <cell r="C252" t="str">
            <v>Consumo Propio ENEE             GWh</v>
          </cell>
          <cell r="D252">
            <v>9.4689999999999994</v>
          </cell>
          <cell r="E252">
            <v>12</v>
          </cell>
          <cell r="F252">
            <v>9.4689999999999994</v>
          </cell>
          <cell r="G252">
            <v>9.9879999999999995</v>
          </cell>
          <cell r="H252">
            <v>9.9879999999999995</v>
          </cell>
          <cell r="I252">
            <v>9.9879999999999995</v>
          </cell>
          <cell r="J252">
            <v>9.9879999999999995</v>
          </cell>
          <cell r="K252">
            <v>9.9879999999999995</v>
          </cell>
          <cell r="L252">
            <v>9.9879999999999995</v>
          </cell>
          <cell r="M252">
            <v>9.9879999999999995</v>
          </cell>
          <cell r="N252">
            <v>9.9879999999999995</v>
          </cell>
          <cell r="O252">
            <v>9.9879999999999995</v>
          </cell>
          <cell r="P252">
            <v>9.9879999999999995</v>
          </cell>
          <cell r="Q252">
            <v>9.9879999999999995</v>
          </cell>
          <cell r="R252">
            <v>9.9879999999999995</v>
          </cell>
        </row>
        <row r="253">
          <cell r="C253" t="str">
            <v>Consumo HECO Y ELCATEX   GWh</v>
          </cell>
          <cell r="D253" t="str">
            <v/>
          </cell>
          <cell r="E253" t="str">
            <v/>
          </cell>
          <cell r="F253" t="str">
            <v/>
          </cell>
          <cell r="G253">
            <v>164.3167265321951</v>
          </cell>
          <cell r="H253">
            <v>178.45550746970397</v>
          </cell>
          <cell r="I253">
            <v>191.16287118625215</v>
          </cell>
          <cell r="J253">
            <v>197.23110261594042</v>
          </cell>
          <cell r="K253">
            <v>199.20341364209983</v>
          </cell>
          <cell r="L253">
            <v>201.19544777852082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e">
            <v>#REF!</v>
          </cell>
        </row>
        <row r="254">
          <cell r="B254" t="str">
            <v xml:space="preserve"> TOT.GENERAT.&amp; PURCHASES</v>
          </cell>
          <cell r="C254" t="str">
            <v>Generacion Disponible ENEE    GWh</v>
          </cell>
          <cell r="D254">
            <v>4494.8999999999996</v>
          </cell>
          <cell r="E254">
            <v>4951.4320000000007</v>
          </cell>
          <cell r="F254">
            <v>5222.2343765900005</v>
          </cell>
          <cell r="G254">
            <v>6155.9070904305781</v>
          </cell>
          <cell r="H254">
            <v>6360.2505586866273</v>
          </cell>
          <cell r="I254">
            <v>6670.7292709163321</v>
          </cell>
          <cell r="J254">
            <v>7023.591470747504</v>
          </cell>
          <cell r="K254">
            <v>7375.7165719513441</v>
          </cell>
          <cell r="L254">
            <v>7723.0710256849234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e">
            <v>#REF!</v>
          </cell>
          <cell r="Y254" t="e">
            <v>#REF!</v>
          </cell>
        </row>
        <row r="256">
          <cell r="B256" t="str">
            <v xml:space="preserve"> GWH DEMAND</v>
          </cell>
          <cell r="C256" t="str">
            <v>% DE PERDIDAS</v>
          </cell>
          <cell r="D256">
            <v>0.21065763420765748</v>
          </cell>
          <cell r="E256">
            <v>0.22724336016772784</v>
          </cell>
          <cell r="F256">
            <v>0.23337950725030021</v>
          </cell>
          <cell r="G256">
            <v>0.32416636672971599</v>
          </cell>
          <cell r="H256">
            <v>0.30495975854875024</v>
          </cell>
          <cell r="I256">
            <v>0.2636405795909243</v>
          </cell>
          <cell r="J256">
            <v>0.22734802501566151</v>
          </cell>
          <cell r="K256">
            <v>0.19275987844723397</v>
          </cell>
          <cell r="L256">
            <v>0.15623504520776144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e">
            <v>#REF!</v>
          </cell>
          <cell r="Y256" t="e">
            <v>#REF!</v>
          </cell>
          <cell r="Z256">
            <v>1</v>
          </cell>
        </row>
        <row r="258">
          <cell r="B258" t="str">
            <v xml:space="preserve"> ANUAL AVER.# CONSUMERS</v>
          </cell>
          <cell r="C258" t="str">
            <v>Cantidad de Usuarios a fin del año</v>
          </cell>
          <cell r="D258">
            <v>744707</v>
          </cell>
          <cell r="E258">
            <v>807612</v>
          </cell>
          <cell r="F258">
            <v>835345</v>
          </cell>
          <cell r="G258">
            <v>885465.70000000007</v>
          </cell>
          <cell r="H258">
            <v>938593.64200000011</v>
          </cell>
          <cell r="I258">
            <v>994909.26052000013</v>
          </cell>
          <cell r="J258">
            <v>1054603.8161512001</v>
          </cell>
          <cell r="K258">
            <v>1117880.0451202721</v>
          </cell>
          <cell r="L258">
            <v>1184952.8478274886</v>
          </cell>
          <cell r="M258">
            <v>1256050.0186971379</v>
          </cell>
          <cell r="N258">
            <v>1331413.0198189663</v>
          </cell>
          <cell r="O258">
            <v>1411297.8010081043</v>
          </cell>
          <cell r="P258">
            <v>1495975.6690685907</v>
          </cell>
          <cell r="Q258">
            <v>1585734.2092127062</v>
          </cell>
          <cell r="R258">
            <v>1680878.2617654686</v>
          </cell>
          <cell r="Y258" t="str">
            <v/>
          </cell>
          <cell r="Z258">
            <v>1</v>
          </cell>
        </row>
        <row r="259">
          <cell r="E259" t="str">
            <v/>
          </cell>
          <cell r="F259" t="str">
            <v/>
          </cell>
          <cell r="H259" t="str">
            <v>REAL</v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B260" t="str">
            <v xml:space="preserve">       REVENUES</v>
          </cell>
          <cell r="C260" t="str">
            <v>GWh  VENDIDOS</v>
          </cell>
          <cell r="D260" t="str">
            <v/>
          </cell>
          <cell r="H260">
            <v>2006</v>
          </cell>
          <cell r="I260">
            <v>2007</v>
          </cell>
          <cell r="J260">
            <v>2008</v>
          </cell>
          <cell r="K260">
            <v>2009</v>
          </cell>
          <cell r="L260">
            <v>2010</v>
          </cell>
          <cell r="M260">
            <v>2011</v>
          </cell>
          <cell r="N260">
            <v>2012</v>
          </cell>
          <cell r="O260">
            <v>2013</v>
          </cell>
          <cell r="P260">
            <v>2014</v>
          </cell>
          <cell r="Q260">
            <v>2015</v>
          </cell>
          <cell r="Y260">
            <v>1</v>
          </cell>
          <cell r="Z260">
            <v>2</v>
          </cell>
        </row>
        <row r="261">
          <cell r="B261" t="str">
            <v xml:space="preserve"> GWH #1 SOLD</v>
          </cell>
          <cell r="C261" t="str">
            <v>Residencial</v>
          </cell>
          <cell r="D261">
            <v>1497.558</v>
          </cell>
          <cell r="E261">
            <v>1539.5538750000001</v>
          </cell>
          <cell r="F261">
            <v>1583.7527250000001</v>
          </cell>
          <cell r="G261">
            <v>1678.1753590000001</v>
          </cell>
          <cell r="H261">
            <v>1807.143065</v>
          </cell>
          <cell r="I261">
            <v>1953.3301628959873</v>
          </cell>
          <cell r="J261">
            <v>2121.8904304551329</v>
          </cell>
          <cell r="K261">
            <v>2304.7503012491102</v>
          </cell>
          <cell r="L261">
            <v>2497.3791535054065</v>
          </cell>
          <cell r="M261">
            <v>2699.0542057276903</v>
          </cell>
          <cell r="N261">
            <v>2910.7560572745892</v>
          </cell>
          <cell r="O261">
            <v>3107.4375288780625</v>
          </cell>
          <cell r="P261">
            <v>3298.6212753124387</v>
          </cell>
          <cell r="Q261">
            <v>3496.6962182421394</v>
          </cell>
          <cell r="R261">
            <v>0</v>
          </cell>
          <cell r="Y261" t="e">
            <v>#REF!</v>
          </cell>
          <cell r="Z261">
            <v>3</v>
          </cell>
        </row>
        <row r="262">
          <cell r="B262" t="str">
            <v xml:space="preserve"> GWH #2 SOLD</v>
          </cell>
          <cell r="C262" t="str">
            <v>Comercial</v>
          </cell>
          <cell r="D262">
            <v>795.48900000000003</v>
          </cell>
          <cell r="E262">
            <v>887.62699999999995</v>
          </cell>
          <cell r="F262">
            <v>891.37751500000013</v>
          </cell>
          <cell r="G262">
            <v>945.69763499999999</v>
          </cell>
          <cell r="H262">
            <v>1052.09827</v>
          </cell>
          <cell r="I262">
            <v>1140.26508697329</v>
          </cell>
          <cell r="J262">
            <v>1239.4810269235199</v>
          </cell>
          <cell r="K262">
            <v>1350.9482922498205</v>
          </cell>
          <cell r="L262">
            <v>1471.3202958653528</v>
          </cell>
          <cell r="M262">
            <v>1598.8233081252217</v>
          </cell>
          <cell r="N262">
            <v>1733.5883400725904</v>
          </cell>
          <cell r="O262">
            <v>1850.475623240538</v>
          </cell>
          <cell r="P262">
            <v>1958.9070468892767</v>
          </cell>
          <cell r="Q262">
            <v>2071.1639908942566</v>
          </cell>
          <cell r="R262">
            <v>0</v>
          </cell>
          <cell r="Y262" t="e">
            <v>#REF!</v>
          </cell>
          <cell r="Z262">
            <v>3</v>
          </cell>
        </row>
        <row r="263">
          <cell r="B263" t="str">
            <v xml:space="preserve"> GWH #3 SOLD</v>
          </cell>
          <cell r="C263" t="str">
            <v xml:space="preserve">Industrial </v>
          </cell>
          <cell r="D263">
            <v>614.89800000000002</v>
          </cell>
          <cell r="E263">
            <v>627.88199999999995</v>
          </cell>
          <cell r="F263">
            <v>639.27476899999999</v>
          </cell>
          <cell r="G263">
            <v>610.87733967999998</v>
          </cell>
          <cell r="H263">
            <v>610.58023100000003</v>
          </cell>
          <cell r="I263">
            <v>671.18238177036289</v>
          </cell>
          <cell r="J263">
            <v>739.86118903365798</v>
          </cell>
          <cell r="K263">
            <v>823.40930222822067</v>
          </cell>
          <cell r="L263">
            <v>910.12670594311919</v>
          </cell>
          <cell r="M263">
            <v>1002.8545697531372</v>
          </cell>
          <cell r="N263">
            <v>1101.7269962011233</v>
          </cell>
          <cell r="O263">
            <v>1181.6599854322565</v>
          </cell>
          <cell r="P263">
            <v>1252.1307212415454</v>
          </cell>
          <cell r="Q263">
            <v>1325.4752222970901</v>
          </cell>
          <cell r="R263">
            <v>0</v>
          </cell>
          <cell r="Y263" t="e">
            <v>#REF!</v>
          </cell>
          <cell r="Z263">
            <v>3</v>
          </cell>
        </row>
        <row r="264">
          <cell r="C264" t="str">
            <v>Altos Consumidores</v>
          </cell>
          <cell r="D264">
            <v>368.55799999999999</v>
          </cell>
          <cell r="E264">
            <v>456.81099999999998</v>
          </cell>
          <cell r="F264">
            <v>549.31042100000013</v>
          </cell>
          <cell r="G264">
            <v>597.94573732000003</v>
          </cell>
          <cell r="H264">
            <v>601.05351299999995</v>
          </cell>
          <cell r="I264">
            <v>756.44019171663626</v>
          </cell>
          <cell r="J264">
            <v>893.62152018835047</v>
          </cell>
          <cell r="K264">
            <v>992.45720839861588</v>
          </cell>
          <cell r="L264">
            <v>1098.7040855064008</v>
          </cell>
          <cell r="M264">
            <v>1211.0549877850963</v>
          </cell>
          <cell r="N264">
            <v>1332.2505190575405</v>
          </cell>
          <cell r="O264">
            <v>1435.4394016600243</v>
          </cell>
          <cell r="P264">
            <v>1529.9860728383967</v>
          </cell>
          <cell r="Q264">
            <v>1628.0882623398127</v>
          </cell>
          <cell r="R264">
            <v>0</v>
          </cell>
          <cell r="Y264" t="e">
            <v>#REF!</v>
          </cell>
        </row>
        <row r="265">
          <cell r="B265" t="str">
            <v xml:space="preserve"> GWH #4 SOLD</v>
          </cell>
          <cell r="C265" t="str">
            <v xml:space="preserve">Sector Gobierno </v>
          </cell>
          <cell r="D265">
            <v>271.512</v>
          </cell>
          <cell r="E265">
            <v>305.10499999999996</v>
          </cell>
          <cell r="F265">
            <v>332.49733158999982</v>
          </cell>
          <cell r="G265">
            <v>337.66098399999998</v>
          </cell>
          <cell r="H265">
            <v>359.74300499999998</v>
          </cell>
          <cell r="I265">
            <v>400.82451628153024</v>
          </cell>
          <cell r="J265">
            <v>441.92565475555199</v>
          </cell>
          <cell r="K265">
            <v>492.39723795498657</v>
          </cell>
          <cell r="L265">
            <v>548.9144340240083</v>
          </cell>
          <cell r="M265">
            <v>609.74120586346498</v>
          </cell>
          <cell r="N265">
            <v>675.05743669653054</v>
          </cell>
          <cell r="O265">
            <v>719.78151038162162</v>
          </cell>
          <cell r="P265">
            <v>753.40211315859005</v>
          </cell>
          <cell r="Q265">
            <v>788.27599897860705</v>
          </cell>
          <cell r="R265">
            <v>0</v>
          </cell>
          <cell r="Y265" t="e">
            <v>#REF!</v>
          </cell>
          <cell r="Z265">
            <v>3</v>
          </cell>
        </row>
        <row r="266">
          <cell r="B266" t="str">
            <v xml:space="preserve"> TOT.UNITS SOLD</v>
          </cell>
          <cell r="C266" t="str">
            <v>TOTAL VENTAS (GWh)</v>
          </cell>
          <cell r="D266">
            <v>3548.0150000000003</v>
          </cell>
          <cell r="E266">
            <v>3816.9788750000002</v>
          </cell>
          <cell r="F266">
            <v>3996.2127615900004</v>
          </cell>
          <cell r="G266">
            <v>4170.3570550000004</v>
          </cell>
          <cell r="H266">
            <v>4430.6180839999997</v>
          </cell>
          <cell r="I266">
            <v>4922.0423396378064</v>
          </cell>
          <cell r="J266">
            <v>5436.7798213562137</v>
          </cell>
          <cell r="K266">
            <v>5963.9623420807538</v>
          </cell>
          <cell r="L266">
            <v>6526.444674844287</v>
          </cell>
          <cell r="M266">
            <v>7121.5282772546107</v>
          </cell>
          <cell r="N266">
            <v>7753.3793493023732</v>
          </cell>
          <cell r="O266">
            <v>8294.7940495925031</v>
          </cell>
          <cell r="P266">
            <v>8793.0472294402462</v>
          </cell>
          <cell r="Q266">
            <v>9309.6996927519049</v>
          </cell>
          <cell r="R266">
            <v>0</v>
          </cell>
          <cell r="Y266" t="e">
            <v>#REF!</v>
          </cell>
        </row>
        <row r="267">
          <cell r="C267" t="str">
            <v xml:space="preserve">Crecimiento anual </v>
          </cell>
          <cell r="G267">
            <v>4.3577332789636491E-2</v>
          </cell>
          <cell r="H267">
            <v>6.2407373173949843E-2</v>
          </cell>
          <cell r="I267">
            <v>0.11091550802188399</v>
          </cell>
          <cell r="J267">
            <v>0.1045780280216535</v>
          </cell>
          <cell r="K267">
            <v>9.6965950074658913E-2</v>
          </cell>
          <cell r="L267">
            <v>9.4313528573906069E-2</v>
          </cell>
          <cell r="M267">
            <v>9.1180364204117348E-2</v>
          </cell>
          <cell r="N267">
            <v>8.8724083855122204E-2</v>
          </cell>
          <cell r="O267">
            <v>6.982951251299796E-2</v>
          </cell>
          <cell r="P267">
            <v>6.006817973644818E-2</v>
          </cell>
          <cell r="Q267">
            <v>5.8756930314423972E-2</v>
          </cell>
          <cell r="R267">
            <v>-1</v>
          </cell>
        </row>
        <row r="268">
          <cell r="C268" t="str">
            <v>TARIFAS MEDIAS (Lps/KWh)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Y268">
            <v>1</v>
          </cell>
        </row>
        <row r="269">
          <cell r="B269" t="str">
            <v xml:space="preserve"> AVER.RATE #1</v>
          </cell>
          <cell r="C269" t="str">
            <v>Residencial</v>
          </cell>
          <cell r="D269">
            <v>1.05</v>
          </cell>
          <cell r="E269">
            <v>1.06</v>
          </cell>
          <cell r="F269">
            <v>1.06</v>
          </cell>
          <cell r="G269">
            <v>1.0528564750234237</v>
          </cell>
          <cell r="H269">
            <v>1.0489145975556695</v>
          </cell>
          <cell r="I269">
            <v>1.0489145975556695</v>
          </cell>
          <cell r="J269">
            <v>1.0489145975556695</v>
          </cell>
          <cell r="K269">
            <v>1.0489145975556695</v>
          </cell>
          <cell r="L269">
            <v>1.0489145975556695</v>
          </cell>
          <cell r="M269">
            <v>1.0489145975556695</v>
          </cell>
          <cell r="N269">
            <v>1.0489145975556695</v>
          </cell>
          <cell r="O269">
            <v>1.0489145975556695</v>
          </cell>
          <cell r="P269">
            <v>1.0489145975556695</v>
          </cell>
          <cell r="Q269">
            <v>1.0489145975556695</v>
          </cell>
          <cell r="R269">
            <v>1.0489145975556695</v>
          </cell>
          <cell r="Y269">
            <v>9.4674294628017712</v>
          </cell>
          <cell r="Z269">
            <v>3</v>
          </cell>
        </row>
        <row r="270">
          <cell r="B270" t="str">
            <v xml:space="preserve"> AVER.RATE #2</v>
          </cell>
          <cell r="C270" t="str">
            <v>Comercial</v>
          </cell>
          <cell r="D270">
            <v>1.6183756155019116</v>
          </cell>
          <cell r="E270">
            <v>1.62</v>
          </cell>
          <cell r="F270">
            <v>1.62</v>
          </cell>
          <cell r="G270">
            <v>1.6168741489573568</v>
          </cell>
          <cell r="H270">
            <v>1.6071615879356487</v>
          </cell>
          <cell r="I270">
            <v>1.6071615879356487</v>
          </cell>
          <cell r="J270">
            <v>1.6071615879356487</v>
          </cell>
          <cell r="K270">
            <v>1.6071615879356487</v>
          </cell>
          <cell r="L270">
            <v>1.6071615879356487</v>
          </cell>
          <cell r="M270">
            <v>1.6071615879356487</v>
          </cell>
          <cell r="N270">
            <v>1.6071615879356487</v>
          </cell>
          <cell r="O270">
            <v>1.6071615879356487</v>
          </cell>
          <cell r="P270">
            <v>1.6071615879356487</v>
          </cell>
          <cell r="Q270">
            <v>1.6071615879356487</v>
          </cell>
          <cell r="R270">
            <v>1.6071615879356487</v>
          </cell>
          <cell r="Y270">
            <v>14.51105770413751</v>
          </cell>
          <cell r="Z270">
            <v>3</v>
          </cell>
        </row>
        <row r="271">
          <cell r="B271" t="str">
            <v xml:space="preserve"> AVER.RATE #3</v>
          </cell>
          <cell r="C271" t="str">
            <v>Industrial</v>
          </cell>
          <cell r="D271">
            <v>1.3839693737823182</v>
          </cell>
          <cell r="E271">
            <v>1.48</v>
          </cell>
          <cell r="F271">
            <v>1.49</v>
          </cell>
          <cell r="G271">
            <v>1.4746956609309136</v>
          </cell>
          <cell r="H271">
            <v>1.4983737225075493</v>
          </cell>
          <cell r="I271">
            <v>1.4983737225075493</v>
          </cell>
          <cell r="J271">
            <v>1.4983737225075493</v>
          </cell>
          <cell r="K271">
            <v>1.4983737225075493</v>
          </cell>
          <cell r="L271">
            <v>1.4983737225075493</v>
          </cell>
          <cell r="M271">
            <v>1.4983737225075493</v>
          </cell>
          <cell r="N271">
            <v>1.4983737225075493</v>
          </cell>
          <cell r="O271">
            <v>1.4983737225075493</v>
          </cell>
          <cell r="P271">
            <v>1.4983737225075493</v>
          </cell>
          <cell r="Q271">
            <v>1.4983737225075493</v>
          </cell>
          <cell r="R271">
            <v>1.4983737225075493</v>
          </cell>
          <cell r="Y271">
            <v>13.320533647250981</v>
          </cell>
          <cell r="Z271">
            <v>3</v>
          </cell>
        </row>
        <row r="272">
          <cell r="C272" t="str">
            <v>Altos Consumos</v>
          </cell>
          <cell r="D272">
            <v>1.2</v>
          </cell>
          <cell r="E272">
            <v>1.1599999999999999</v>
          </cell>
          <cell r="F272">
            <v>1.1599999999999999</v>
          </cell>
          <cell r="G272">
            <v>1.1707917727642712</v>
          </cell>
          <cell r="H272">
            <v>1.1592284111193649</v>
          </cell>
          <cell r="I272">
            <v>1.1592284111193649</v>
          </cell>
          <cell r="J272">
            <v>1.1592284111193649</v>
          </cell>
          <cell r="K272">
            <v>1.1592284111193649</v>
          </cell>
          <cell r="L272">
            <v>1.1592284111193649</v>
          </cell>
          <cell r="M272">
            <v>1.1592284111193649</v>
          </cell>
          <cell r="N272">
            <v>1.1592284111193649</v>
          </cell>
          <cell r="O272">
            <v>1.1592284111193649</v>
          </cell>
          <cell r="P272">
            <v>1.1592284111193649</v>
          </cell>
          <cell r="Q272">
            <v>1.1592284111193649</v>
          </cell>
          <cell r="R272">
            <v>1.1592284111193649</v>
          </cell>
        </row>
        <row r="273">
          <cell r="B273" t="str">
            <v xml:space="preserve"> AVER.RATE #4</v>
          </cell>
          <cell r="C273" t="str">
            <v>Sector Gobierno ( Gob. Al.Pub.,E.Au.,Mun.)</v>
          </cell>
          <cell r="D273">
            <v>1.6</v>
          </cell>
          <cell r="E273">
            <v>1.5982000000000001</v>
          </cell>
          <cell r="F273">
            <v>1.6</v>
          </cell>
          <cell r="G273">
            <v>1.5353865475244652</v>
          </cell>
          <cell r="H273">
            <v>1.5299217850347779</v>
          </cell>
          <cell r="I273">
            <v>1.5299217850347779</v>
          </cell>
          <cell r="J273">
            <v>1.5299217850347779</v>
          </cell>
          <cell r="K273">
            <v>1.5299217850347779</v>
          </cell>
          <cell r="L273">
            <v>1.5299217850347779</v>
          </cell>
          <cell r="M273">
            <v>1.5299217850347779</v>
          </cell>
          <cell r="N273">
            <v>1.5299217850347779</v>
          </cell>
          <cell r="O273">
            <v>1.5299217850347779</v>
          </cell>
          <cell r="P273">
            <v>1.5299217850347779</v>
          </cell>
          <cell r="Q273">
            <v>1.5299217850347779</v>
          </cell>
          <cell r="R273">
            <v>1.5299217850347779</v>
          </cell>
          <cell r="Y273">
            <v>13.983195472698357</v>
          </cell>
          <cell r="Z273">
            <v>3</v>
          </cell>
        </row>
        <row r="274">
          <cell r="C274" t="str">
            <v xml:space="preserve">TARIFA MEDIA PROMEDIO </v>
          </cell>
          <cell r="D274">
            <v>1.3058537802123158</v>
          </cell>
          <cell r="E274">
            <v>1.3169569873503688</v>
          </cell>
          <cell r="F274">
            <v>1.2910341134958128</v>
          </cell>
          <cell r="G274">
            <v>1.2943556277820916</v>
          </cell>
          <cell r="H274">
            <v>1.2974363623521494</v>
          </cell>
          <cell r="I274">
            <v>1.2974363623521494</v>
          </cell>
          <cell r="J274">
            <v>1.2974363623521494</v>
          </cell>
          <cell r="K274">
            <v>1.2974363623521494</v>
          </cell>
          <cell r="L274">
            <v>1.2974363623521494</v>
          </cell>
          <cell r="M274">
            <v>1.2974363623521494</v>
          </cell>
          <cell r="N274">
            <v>1.2974363623521494</v>
          </cell>
          <cell r="O274">
            <v>1.2974363623521494</v>
          </cell>
          <cell r="P274">
            <v>1.2974363623521494</v>
          </cell>
          <cell r="Q274">
            <v>1.2974363623521494</v>
          </cell>
          <cell r="R274">
            <v>1.2974363623521494</v>
          </cell>
        </row>
        <row r="275">
          <cell r="B275" t="str">
            <v xml:space="preserve"> AVERAGE RATE ALL PRODUCTS</v>
          </cell>
          <cell r="C275" t="str">
            <v xml:space="preserve"> Tarifa Media Promedio c/ajuste combust.</v>
          </cell>
          <cell r="D275">
            <v>1.4253000057778786</v>
          </cell>
          <cell r="E275">
            <v>1.5883952200285627</v>
          </cell>
          <cell r="F275">
            <v>1.760809401249275</v>
          </cell>
          <cell r="G275">
            <v>1.872323885226657</v>
          </cell>
          <cell r="H275">
            <v>1.9966896024387739</v>
          </cell>
          <cell r="I275">
            <v>1.9823512693194114</v>
          </cell>
          <cell r="J275">
            <v>1.9807055501786628</v>
          </cell>
          <cell r="K275">
            <v>1.9821031833402638</v>
          </cell>
          <cell r="L275">
            <v>1.9835996315990172</v>
          </cell>
          <cell r="M275">
            <v>1.9851445915723507</v>
          </cell>
          <cell r="N275">
            <v>1.9866052547700279</v>
          </cell>
          <cell r="O275">
            <v>1.9864171930984678</v>
          </cell>
          <cell r="P275">
            <v>1.985467806861853</v>
          </cell>
          <cell r="Q275">
            <v>1.9845964407719319</v>
          </cell>
          <cell r="R275" t="e">
            <v>#DIV/0!</v>
          </cell>
          <cell r="Y275">
            <v>16.572277749158502</v>
          </cell>
        </row>
        <row r="276">
          <cell r="C276" t="str">
            <v xml:space="preserve"> Tarifa Media Promedio c/ajuste comb.en u$s</v>
          </cell>
          <cell r="D276">
            <v>8.6749848190984705E-2</v>
          </cell>
          <cell r="E276">
            <v>9.1814752602807095E-2</v>
          </cell>
          <cell r="F276">
            <v>9.7282287361838388E-2</v>
          </cell>
          <cell r="G276">
            <v>0.10039270162073229</v>
          </cell>
          <cell r="H276">
            <v>0.10493704388063455</v>
          </cell>
          <cell r="I276">
            <v>0.10418348544577119</v>
          </cell>
          <cell r="J276">
            <v>0.10409699383411708</v>
          </cell>
          <cell r="K276">
            <v>0.10417044716017679</v>
          </cell>
          <cell r="L276">
            <v>0.10424909376423688</v>
          </cell>
          <cell r="M276">
            <v>0.10433028992628304</v>
          </cell>
          <cell r="N276">
            <v>0.10440705582814494</v>
          </cell>
          <cell r="O276">
            <v>0.10439717215075379</v>
          </cell>
          <cell r="P276">
            <v>0.10434727667123127</v>
          </cell>
          <cell r="Q276">
            <v>0.10430148158044578</v>
          </cell>
          <cell r="R276" t="e">
            <v>#DIV/0!</v>
          </cell>
        </row>
        <row r="277"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</row>
        <row r="278">
          <cell r="C278" t="str">
            <v>Precio del bunker</v>
          </cell>
        </row>
        <row r="279">
          <cell r="C279" t="str">
            <v>Precio del carbon</v>
          </cell>
        </row>
        <row r="280">
          <cell r="C280" t="str">
            <v>Precio de diesel</v>
          </cell>
        </row>
        <row r="282">
          <cell r="C282" t="str">
            <v>Generacion hidro ENEE</v>
          </cell>
        </row>
        <row r="283">
          <cell r="C283" t="str">
            <v>Generacion termica ENEE</v>
          </cell>
        </row>
        <row r="284">
          <cell r="C284" t="str">
            <v>Arrendamiento</v>
          </cell>
        </row>
        <row r="285">
          <cell r="C285" t="str">
            <v>Compra de energia:</v>
          </cell>
        </row>
        <row r="286">
          <cell r="C286" t="str">
            <v/>
          </cell>
        </row>
        <row r="298">
          <cell r="C298" t="str">
            <v xml:space="preserve">ESCENARIO BASE  CON PERDIDAS DE 2.4% ANUAL (Incluye rec. Mora y Ren. Cont) </v>
          </cell>
        </row>
        <row r="300">
          <cell r="C300" t="str">
            <v>EMPRESA NACIONAL DE ENERGIA ELECTRICA (ENEE)</v>
          </cell>
        </row>
        <row r="301">
          <cell r="C301" t="str">
            <v>PROYECCION ESTADO DE RESULTADOS</v>
          </cell>
        </row>
        <row r="302">
          <cell r="C302" t="str">
            <v xml:space="preserve">  (expresado en millones de Lps. corrientes)</v>
          </cell>
        </row>
        <row r="303">
          <cell r="D303" t="str">
            <v>Real  2002</v>
          </cell>
          <cell r="E303">
            <v>2003</v>
          </cell>
          <cell r="F303">
            <v>2004</v>
          </cell>
          <cell r="G303">
            <v>2005</v>
          </cell>
          <cell r="H303">
            <v>2006</v>
          </cell>
          <cell r="I303">
            <v>2007</v>
          </cell>
          <cell r="J303">
            <v>2008</v>
          </cell>
          <cell r="K303">
            <v>2009</v>
          </cell>
          <cell r="L303">
            <v>2010</v>
          </cell>
          <cell r="M303">
            <v>2011</v>
          </cell>
          <cell r="N303">
            <v>2012</v>
          </cell>
          <cell r="O303">
            <v>2013</v>
          </cell>
          <cell r="P303">
            <v>2014</v>
          </cell>
          <cell r="Q303">
            <v>2015</v>
          </cell>
          <cell r="Y303">
            <v>2011</v>
          </cell>
          <cell r="Z303">
            <v>2012</v>
          </cell>
        </row>
        <row r="305">
          <cell r="C305" t="str">
            <v xml:space="preserve">FACTURACION DE ENERGÍA </v>
          </cell>
          <cell r="D305" t="str">
            <v/>
          </cell>
          <cell r="E305" t="str">
            <v/>
          </cell>
          <cell r="F305" t="str">
            <v/>
          </cell>
        </row>
        <row r="306">
          <cell r="B306" t="str">
            <v xml:space="preserve"> REVENUES #1</v>
          </cell>
          <cell r="C306" t="str">
            <v>Residencial</v>
          </cell>
          <cell r="D306">
            <v>1628.8</v>
          </cell>
          <cell r="E306">
            <v>1629.383</v>
          </cell>
          <cell r="F306">
            <v>1671.4776300995775</v>
          </cell>
          <cell r="G306">
            <v>1759.7184669620185</v>
          </cell>
          <cell r="H306">
            <v>1895.5387407499943</v>
          </cell>
          <cell r="I306">
            <v>2048.8765217073951</v>
          </cell>
          <cell r="J306">
            <v>2225.6818469180721</v>
          </cell>
          <cell r="K306">
            <v>2417.4862347010185</v>
          </cell>
          <cell r="L306">
            <v>2619.5374497430421</v>
          </cell>
          <cell r="M306">
            <v>2831.0773559817976</v>
          </cell>
          <cell r="N306">
            <v>3053.1345183989033</v>
          </cell>
          <cell r="O306">
            <v>3259.4365850325171</v>
          </cell>
          <cell r="P306">
            <v>3459.9720074829161</v>
          </cell>
          <cell r="Q306">
            <v>3667.7357065318852</v>
          </cell>
          <cell r="Y306">
            <v>2595.1917483218472</v>
          </cell>
          <cell r="Z306">
            <v>2748.308061472836</v>
          </cell>
        </row>
        <row r="307">
          <cell r="B307" t="str">
            <v xml:space="preserve"> REVENUES #2</v>
          </cell>
          <cell r="C307" t="str">
            <v>Comercial</v>
          </cell>
          <cell r="D307">
            <v>1287.4000000000001</v>
          </cell>
          <cell r="E307">
            <v>1439.5830000000001</v>
          </cell>
          <cell r="F307">
            <v>1454.3002455277574</v>
          </cell>
          <cell r="G307">
            <v>1521.6065491222016</v>
          </cell>
          <cell r="H307">
            <v>1690.8919262775487</v>
          </cell>
          <cell r="I307">
            <v>1832.5902478475732</v>
          </cell>
          <cell r="J307">
            <v>1992.0462954465129</v>
          </cell>
          <cell r="K307">
            <v>2171.1922025911745</v>
          </cell>
          <cell r="L307">
            <v>2364.649463064909</v>
          </cell>
          <cell r="M307">
            <v>2569.567406715058</v>
          </cell>
          <cell r="N307">
            <v>2786.1565894577898</v>
          </cell>
          <cell r="O307">
            <v>2974.0133410834724</v>
          </cell>
          <cell r="P307">
            <v>3148.2801600969019</v>
          </cell>
          <cell r="Q307">
            <v>3328.695208480749</v>
          </cell>
          <cell r="Y307">
            <v>2244.0298460308481</v>
          </cell>
          <cell r="Z307">
            <v>2376.4276069466682</v>
          </cell>
        </row>
        <row r="308">
          <cell r="B308" t="str">
            <v xml:space="preserve"> REVENUES #3</v>
          </cell>
          <cell r="C308" t="str">
            <v xml:space="preserve">Industrial </v>
          </cell>
          <cell r="D308">
            <v>851</v>
          </cell>
          <cell r="E308">
            <v>939.62099999999998</v>
          </cell>
          <cell r="F308">
            <v>948.28574932510628</v>
          </cell>
          <cell r="G308">
            <v>904.66063479205013</v>
          </cell>
          <cell r="H308">
            <v>914.87737361298935</v>
          </cell>
          <cell r="I308">
            <v>1005.6820438547418</v>
          </cell>
          <cell r="J308">
            <v>1108.5885639512237</v>
          </cell>
          <cell r="K308">
            <v>1233.7748613270428</v>
          </cell>
          <cell r="L308">
            <v>1363.7099403375253</v>
          </cell>
          <cell r="M308">
            <v>1502.6509348147149</v>
          </cell>
          <cell r="N308">
            <v>1650.7987804849377</v>
          </cell>
          <cell r="O308">
            <v>1770.5682711103466</v>
          </cell>
          <cell r="P308">
            <v>1876.1597698527569</v>
          </cell>
          <cell r="Q308">
            <v>1986.0572429248123</v>
          </cell>
          <cell r="Y308">
            <v>1334.17240230315</v>
          </cell>
          <cell r="Z308">
            <v>1412.8885740390358</v>
          </cell>
        </row>
        <row r="309">
          <cell r="C309" t="str">
            <v>Altos Consumos</v>
          </cell>
          <cell r="D309">
            <v>431.56959999999998</v>
          </cell>
          <cell r="E309">
            <v>529.33600000000001</v>
          </cell>
          <cell r="F309">
            <v>630.96559784243937</v>
          </cell>
          <cell r="G309">
            <v>686.4710669958215</v>
          </cell>
          <cell r="H309">
            <v>696.75830887270263</v>
          </cell>
          <cell r="I309">
            <v>876.886961550504</v>
          </cell>
          <cell r="J309">
            <v>1035.911454990013</v>
          </cell>
          <cell r="K309">
            <v>1150.4845927958879</v>
          </cell>
          <cell r="L309">
            <v>1273.6489913319399</v>
          </cell>
          <cell r="M309">
            <v>1403.8893492682992</v>
          </cell>
          <cell r="N309">
            <v>1544.3826524200219</v>
          </cell>
          <cell r="O309">
            <v>1664.0021368444818</v>
          </cell>
          <cell r="P309">
            <v>1773.6033242512115</v>
          </cell>
          <cell r="Q309">
            <v>1887.3261695142687</v>
          </cell>
          <cell r="Y309">
            <v>1012.3915171526706</v>
          </cell>
          <cell r="Z309">
            <v>1072.1226166646782</v>
          </cell>
        </row>
        <row r="310">
          <cell r="B310" t="str">
            <v xml:space="preserve"> REVENUES #4</v>
          </cell>
          <cell r="C310" t="str">
            <v>Sector Gobierno ( Gob. Al.Pub.,E.Au.,Mun.)</v>
          </cell>
          <cell r="D310">
            <v>434.41920000000005</v>
          </cell>
          <cell r="E310">
            <v>488.42800000000005</v>
          </cell>
          <cell r="F310">
            <v>513.17985217356932</v>
          </cell>
          <cell r="G310">
            <v>512.729622602277</v>
          </cell>
          <cell r="H310">
            <v>550.37866036337505</v>
          </cell>
          <cell r="I310">
            <v>613.23015943514019</v>
          </cell>
          <cell r="J310">
            <v>676.11168657627707</v>
          </cell>
          <cell r="K310">
            <v>753.32926123828736</v>
          </cell>
          <cell r="L310">
            <v>839.79615073336561</v>
          </cell>
          <cell r="M310">
            <v>932.85635408389032</v>
          </cell>
          <cell r="N310">
            <v>1032.7850785517576</v>
          </cell>
          <cell r="O310">
            <v>1101.2094131980791</v>
          </cell>
          <cell r="P310">
            <v>1152.6463058125639</v>
          </cell>
          <cell r="Q310">
            <v>1206.0006234574232</v>
          </cell>
          <cell r="Y310">
            <v>756.16168761063761</v>
          </cell>
          <cell r="Z310">
            <v>800.77522717966531</v>
          </cell>
        </row>
        <row r="311">
          <cell r="C311" t="str">
            <v>Venta al exterior</v>
          </cell>
          <cell r="H311">
            <v>53.70841484000001</v>
          </cell>
        </row>
        <row r="312">
          <cell r="C312" t="str">
            <v xml:space="preserve">Subtotal Facturación Energía </v>
          </cell>
          <cell r="D312">
            <v>4633.1887999999999</v>
          </cell>
          <cell r="E312">
            <v>5026.7970000000005</v>
          </cell>
          <cell r="F312">
            <v>5159.2470000000003</v>
          </cell>
          <cell r="G312">
            <v>5397.9251240000003</v>
          </cell>
          <cell r="H312">
            <v>5802.1534247166101</v>
          </cell>
          <cell r="I312">
            <v>6377.2659343953537</v>
          </cell>
          <cell r="J312">
            <v>7038.3398478820991</v>
          </cell>
          <cell r="K312">
            <v>7726.2671526534104</v>
          </cell>
          <cell r="L312">
            <v>8461.3419952107815</v>
          </cell>
          <cell r="M312">
            <v>9240.0414008637581</v>
          </cell>
          <cell r="N312">
            <v>10067.257619313408</v>
          </cell>
          <cell r="O312">
            <v>10769.229747268897</v>
          </cell>
          <cell r="P312">
            <v>11410.66156749635</v>
          </cell>
          <cell r="Q312">
            <v>12075.814950909136</v>
          </cell>
          <cell r="Y312">
            <v>9240.0414008637581</v>
          </cell>
          <cell r="Z312">
            <v>10067.257619313408</v>
          </cell>
        </row>
        <row r="313">
          <cell r="C313" t="str">
            <v xml:space="preserve">    Monto por Ajuste Generación Termica</v>
          </cell>
          <cell r="D313">
            <v>423.79700000000003</v>
          </cell>
          <cell r="E313">
            <v>1036.0740000000001</v>
          </cell>
          <cell r="F313">
            <v>1877.3219999999999</v>
          </cell>
          <cell r="G313">
            <v>2410.3339999999998</v>
          </cell>
          <cell r="H313">
            <v>3098.1240508233914</v>
          </cell>
          <cell r="I313">
            <v>3379.9509452295379</v>
          </cell>
          <cell r="J313">
            <v>3730.3201193775126</v>
          </cell>
          <cell r="K313">
            <v>4094.9215909063078</v>
          </cell>
          <cell r="L313">
            <v>4484.5112574617142</v>
          </cell>
          <cell r="M313">
            <v>4897.2219424577925</v>
          </cell>
          <cell r="N313">
            <v>5335.6465382361066</v>
          </cell>
          <cell r="O313">
            <v>5707.691766052516</v>
          </cell>
          <cell r="P313">
            <v>6047.650630773066</v>
          </cell>
          <cell r="Q313">
            <v>6400.1819239818424</v>
          </cell>
          <cell r="Y313">
            <v>4897.2219424577916</v>
          </cell>
          <cell r="Z313">
            <v>5335.6465382361066</v>
          </cell>
        </row>
        <row r="314">
          <cell r="B314" t="str">
            <v xml:space="preserve"> TOTAL SALES REVENUE</v>
          </cell>
          <cell r="C314" t="str">
            <v xml:space="preserve"> TOTAL VENTAS  ENERGÍA</v>
          </cell>
          <cell r="D314">
            <v>5056.9858000000004</v>
          </cell>
          <cell r="E314">
            <v>6062.871000000001</v>
          </cell>
          <cell r="F314">
            <v>7036.5690000000004</v>
          </cell>
          <cell r="G314">
            <v>7808.2591240000002</v>
          </cell>
          <cell r="H314">
            <v>8846.5690607000015</v>
          </cell>
          <cell r="I314">
            <v>9757.2168796248916</v>
          </cell>
          <cell r="J314">
            <v>10768.659967259611</v>
          </cell>
          <cell r="K314">
            <v>11821.188743559718</v>
          </cell>
          <cell r="L314">
            <v>12945.853252672496</v>
          </cell>
          <cell r="M314">
            <v>14137.263343321551</v>
          </cell>
          <cell r="N314">
            <v>15402.904157549514</v>
          </cell>
          <cell r="O314">
            <v>16476.921513321413</v>
          </cell>
          <cell r="P314">
            <v>17458.312198269417</v>
          </cell>
          <cell r="Q314">
            <v>18475.996874890978</v>
          </cell>
          <cell r="Y314">
            <v>14137.263343321549</v>
          </cell>
          <cell r="Z314">
            <v>15402.904157549514</v>
          </cell>
        </row>
        <row r="315">
          <cell r="B315" t="str">
            <v xml:space="preserve"> OTHER OPERATING REVENUE</v>
          </cell>
          <cell r="C315" t="str">
            <v xml:space="preserve">Otros Ingresos de explotación </v>
          </cell>
          <cell r="D315">
            <v>263.30200000000002</v>
          </cell>
          <cell r="E315">
            <v>124.99300000000001</v>
          </cell>
          <cell r="F315">
            <v>166.285</v>
          </cell>
          <cell r="G315">
            <v>199.608</v>
          </cell>
          <cell r="H315">
            <v>286.26476107000008</v>
          </cell>
          <cell r="I315">
            <v>195.14433759249783</v>
          </cell>
          <cell r="J315">
            <v>215.37319934519223</v>
          </cell>
          <cell r="K315">
            <v>236.42377487119438</v>
          </cell>
          <cell r="L315">
            <v>258.9170650534499</v>
          </cell>
          <cell r="M315">
            <v>282.745266866431</v>
          </cell>
          <cell r="N315">
            <v>308.05808315099029</v>
          </cell>
          <cell r="O315">
            <v>329.53843026642829</v>
          </cell>
          <cell r="P315">
            <v>349.16624396538833</v>
          </cell>
          <cell r="Q315">
            <v>369.51993749781957</v>
          </cell>
          <cell r="Y315">
            <v>282.745266866431</v>
          </cell>
          <cell r="Z315">
            <v>308.05808315099029</v>
          </cell>
        </row>
        <row r="316">
          <cell r="B316" t="str">
            <v xml:space="preserve"> TOTAL OPERATING  REVENUE</v>
          </cell>
          <cell r="C316" t="str">
            <v xml:space="preserve"> TOTAL  INGRESOS EXPLOTACION</v>
          </cell>
          <cell r="D316">
            <v>5320.2878000000001</v>
          </cell>
          <cell r="E316">
            <v>6187.8640000000014</v>
          </cell>
          <cell r="F316">
            <v>7202.8540000000003</v>
          </cell>
          <cell r="G316">
            <v>8007.8671240000003</v>
          </cell>
          <cell r="H316">
            <v>9132.833821770002</v>
          </cell>
          <cell r="I316">
            <v>9952.3612172173889</v>
          </cell>
          <cell r="J316">
            <v>10984.033166604804</v>
          </cell>
          <cell r="K316">
            <v>12057.612518430913</v>
          </cell>
          <cell r="L316">
            <v>13204.770317725946</v>
          </cell>
          <cell r="M316">
            <v>14420.008610187982</v>
          </cell>
          <cell r="N316">
            <v>15710.962240700504</v>
          </cell>
          <cell r="O316">
            <v>16806.459943587841</v>
          </cell>
          <cell r="P316">
            <v>17807.478442234806</v>
          </cell>
          <cell r="Q316">
            <v>18845.516812388796</v>
          </cell>
          <cell r="Y316">
            <v>14420.008610187981</v>
          </cell>
          <cell r="Z316">
            <v>15710.962240700504</v>
          </cell>
        </row>
        <row r="317">
          <cell r="D317" t="str">
            <v/>
          </cell>
          <cell r="E317" t="str">
            <v/>
          </cell>
          <cell r="F317" t="str">
            <v/>
          </cell>
        </row>
        <row r="318">
          <cell r="B318" t="str">
            <v xml:space="preserve"> OPERATING EXPENSE</v>
          </cell>
          <cell r="C318" t="str">
            <v>COSTOS Y  GASTOS DE EXPLOTACION</v>
          </cell>
          <cell r="D318" t="str">
            <v/>
          </cell>
          <cell r="E318" t="str">
            <v/>
          </cell>
        </row>
        <row r="319">
          <cell r="B319" t="str">
            <v xml:space="preserve"> GENERATION</v>
          </cell>
          <cell r="C319" t="str">
            <v xml:space="preserve">Combustible para generación </v>
          </cell>
          <cell r="D319">
            <v>660.14631899999995</v>
          </cell>
          <cell r="E319">
            <v>1004.149</v>
          </cell>
          <cell r="F319">
            <v>940.91399999999999</v>
          </cell>
          <cell r="G319">
            <v>150.584</v>
          </cell>
          <cell r="H319">
            <v>100.72369266999999</v>
          </cell>
          <cell r="I319">
            <v>520.42520154228987</v>
          </cell>
          <cell r="J319">
            <v>573.49333141513307</v>
          </cell>
          <cell r="K319">
            <v>792.26674283547391</v>
          </cell>
          <cell r="L319">
            <v>245.58725401867102</v>
          </cell>
          <cell r="M319">
            <v>0.88574534700000007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Y319">
            <v>0</v>
          </cell>
          <cell r="Z319">
            <v>0</v>
          </cell>
        </row>
        <row r="320">
          <cell r="B320" t="str">
            <v xml:space="preserve"> DISTRIBUTION</v>
          </cell>
          <cell r="C320" t="str">
            <v xml:space="preserve">Compra de Energía </v>
          </cell>
          <cell r="D320">
            <v>3472.9769999999999</v>
          </cell>
          <cell r="E320">
            <v>3978.3449999999998</v>
          </cell>
          <cell r="F320">
            <v>5006.5290000000005</v>
          </cell>
          <cell r="G320">
            <v>6576.7627759999996</v>
          </cell>
          <cell r="H320">
            <v>7862.2766507799988</v>
          </cell>
          <cell r="I320">
            <v>8313.7841175954563</v>
          </cell>
          <cell r="J320">
            <v>8976.3515180864906</v>
          </cell>
          <cell r="K320">
            <v>9198.5558127557524</v>
          </cell>
          <cell r="L320">
            <v>9485.9860434525999</v>
          </cell>
          <cell r="M320">
            <v>12415.778941069051</v>
          </cell>
          <cell r="N320">
            <v>13013.585565629106</v>
          </cell>
          <cell r="O320">
            <v>14048.508284783888</v>
          </cell>
          <cell r="P320">
            <v>14770.866376243719</v>
          </cell>
          <cell r="Q320">
            <v>15741.470025843289</v>
          </cell>
          <cell r="Y320">
            <v>11686.243153658712</v>
          </cell>
          <cell r="Z320">
            <v>12079.69176436877</v>
          </cell>
        </row>
        <row r="321">
          <cell r="B321" t="str">
            <v xml:space="preserve"> TRANSMISSION</v>
          </cell>
          <cell r="C321" t="str">
            <v xml:space="preserve">Arrendamientos </v>
          </cell>
          <cell r="D321">
            <v>353.02800000000002</v>
          </cell>
          <cell r="E321">
            <v>427.76900000000001</v>
          </cell>
          <cell r="F321">
            <v>464.55200000000002</v>
          </cell>
          <cell r="G321">
            <v>75.497</v>
          </cell>
          <cell r="H321">
            <v>22.44198403</v>
          </cell>
          <cell r="I321">
            <v>194.74537211788626</v>
          </cell>
          <cell r="J321">
            <v>515.64623650316923</v>
          </cell>
          <cell r="K321">
            <v>922.70403731701686</v>
          </cell>
          <cell r="L321">
            <v>1682.5006405691208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Y321">
            <v>0</v>
          </cell>
          <cell r="Z321">
            <v>0</v>
          </cell>
        </row>
        <row r="322">
          <cell r="C322" t="str">
            <v xml:space="preserve">    Subtotal Compra de Energía, Comb.y Arr.</v>
          </cell>
          <cell r="D322">
            <v>4486.1513190000005</v>
          </cell>
          <cell r="E322">
            <v>5410.2629999999999</v>
          </cell>
          <cell r="F322">
            <v>6411.9949999999999</v>
          </cell>
          <cell r="G322">
            <v>6802.8437759999997</v>
          </cell>
          <cell r="H322">
            <v>7985.4423274799983</v>
          </cell>
          <cell r="I322">
            <v>9028.9546912556325</v>
          </cell>
          <cell r="J322">
            <v>10065.491086004793</v>
          </cell>
          <cell r="K322">
            <v>10913.526592908243</v>
          </cell>
          <cell r="L322">
            <v>11414.07393804039</v>
          </cell>
          <cell r="M322">
            <v>12416.66468641605</v>
          </cell>
          <cell r="N322">
            <v>13013.585565629106</v>
          </cell>
          <cell r="O322">
            <v>14048.508284783888</v>
          </cell>
          <cell r="P322">
            <v>14770.866376243719</v>
          </cell>
          <cell r="Q322">
            <v>15741.470025843289</v>
          </cell>
          <cell r="Y322">
            <v>11686.243153658712</v>
          </cell>
          <cell r="Z322">
            <v>12079.69176436877</v>
          </cell>
        </row>
        <row r="323">
          <cell r="C323" t="str">
            <v>CONTRIBUCIÓN MARGINAL</v>
          </cell>
          <cell r="D323">
            <v>834.13648099999955</v>
          </cell>
          <cell r="E323">
            <v>777.60100000000148</v>
          </cell>
          <cell r="F323">
            <v>790.85900000000038</v>
          </cell>
          <cell r="G323">
            <v>1205.0233480000006</v>
          </cell>
          <cell r="H323">
            <v>1147.3914942900037</v>
          </cell>
          <cell r="I323">
            <v>923.40652596175642</v>
          </cell>
          <cell r="J323">
            <v>918.5420806000111</v>
          </cell>
          <cell r="K323">
            <v>1144.0859255226696</v>
          </cell>
          <cell r="L323">
            <v>1790.6963796855562</v>
          </cell>
          <cell r="M323">
            <v>2003.3439237719322</v>
          </cell>
          <cell r="N323">
            <v>2697.3766750713985</v>
          </cell>
          <cell r="O323">
            <v>2757.9516588039533</v>
          </cell>
          <cell r="P323">
            <v>3036.6120659910866</v>
          </cell>
          <cell r="Q323">
            <v>3104.0467865455066</v>
          </cell>
          <cell r="Y323">
            <v>2733.7654565292687</v>
          </cell>
          <cell r="Z323">
            <v>3631.2704763317342</v>
          </cell>
        </row>
        <row r="324">
          <cell r="B324" t="str">
            <v xml:space="preserve"> OPERATIONS</v>
          </cell>
          <cell r="C324" t="str">
            <v xml:space="preserve">Personal y Contrib.Sociales., Benef.Cto.Col., </v>
          </cell>
          <cell r="D324">
            <v>476.08920800000004</v>
          </cell>
          <cell r="E324">
            <v>502.83678299999997</v>
          </cell>
          <cell r="F324">
            <v>510.077</v>
          </cell>
          <cell r="G324">
            <v>554.74299999999994</v>
          </cell>
          <cell r="H324">
            <v>648.54721643999994</v>
          </cell>
          <cell r="I324">
            <v>726.14721643999997</v>
          </cell>
          <cell r="J324">
            <v>756.62664536399996</v>
          </cell>
          <cell r="K324">
            <v>782.22936566015994</v>
          </cell>
          <cell r="L324">
            <v>808.85619476816635</v>
          </cell>
          <cell r="M324">
            <v>836.54809704049308</v>
          </cell>
          <cell r="N324">
            <v>865.34767540371286</v>
          </cell>
          <cell r="O324">
            <v>895.29923690146143</v>
          </cell>
          <cell r="P324">
            <v>926.44886085911992</v>
          </cell>
          <cell r="Q324">
            <v>958.84446977508469</v>
          </cell>
          <cell r="Y324">
            <v>836.54809704049308</v>
          </cell>
          <cell r="Z324">
            <v>865.34767540371286</v>
          </cell>
        </row>
        <row r="325">
          <cell r="B325" t="str">
            <v xml:space="preserve"> FUEL COSTS</v>
          </cell>
          <cell r="C325" t="str">
            <v>Materiales</v>
          </cell>
          <cell r="D325">
            <v>113.8</v>
          </cell>
          <cell r="E325">
            <v>82.944999999999993</v>
          </cell>
          <cell r="F325">
            <v>77.635000000000005</v>
          </cell>
          <cell r="G325">
            <v>73.900999999999996</v>
          </cell>
          <cell r="H325">
            <v>91.61727814999999</v>
          </cell>
          <cell r="I325">
            <v>97.114314838999988</v>
          </cell>
          <cell r="J325">
            <v>102.94117372933999</v>
          </cell>
          <cell r="K325">
            <v>109.1176441531004</v>
          </cell>
          <cell r="L325">
            <v>115.66470280228643</v>
          </cell>
          <cell r="M325">
            <v>122.60458497042362</v>
          </cell>
          <cell r="N325">
            <v>129.96086006864903</v>
          </cell>
          <cell r="O325">
            <v>137.75851167276798</v>
          </cell>
          <cell r="P325">
            <v>146.02402237313407</v>
          </cell>
          <cell r="Q325">
            <v>154.78546371552213</v>
          </cell>
          <cell r="Y325">
            <v>122.60458497042362</v>
          </cell>
          <cell r="Z325">
            <v>129.96086006864903</v>
          </cell>
        </row>
        <row r="326">
          <cell r="B326" t="str">
            <v xml:space="preserve"> DEPREC.GRAL.FIXED ASSETS</v>
          </cell>
          <cell r="C326" t="str">
            <v>Servicios de Terceros</v>
          </cell>
          <cell r="D326">
            <v>79.469033999999994</v>
          </cell>
          <cell r="E326">
            <v>82.15</v>
          </cell>
          <cell r="F326">
            <v>98.614000000000004</v>
          </cell>
          <cell r="G326">
            <v>64.749000000000024</v>
          </cell>
          <cell r="H326">
            <v>72.112630060000001</v>
          </cell>
          <cell r="I326">
            <v>76.439387863600004</v>
          </cell>
          <cell r="J326">
            <v>81.025751135416002</v>
          </cell>
          <cell r="K326">
            <v>85.88729620354097</v>
          </cell>
          <cell r="L326">
            <v>91.040533975753434</v>
          </cell>
          <cell r="M326">
            <v>96.50296601429865</v>
          </cell>
          <cell r="N326">
            <v>102.29314397515657</v>
          </cell>
          <cell r="O326">
            <v>108.43073261366597</v>
          </cell>
          <cell r="P326">
            <v>114.93657657048593</v>
          </cell>
          <cell r="Q326">
            <v>121.83277116471508</v>
          </cell>
          <cell r="Y326">
            <v>96.50296601429865</v>
          </cell>
          <cell r="Z326">
            <v>102.29314397515657</v>
          </cell>
        </row>
        <row r="327">
          <cell r="C327" t="str">
            <v>Contratos BOT</v>
          </cell>
          <cell r="H327">
            <v>0</v>
          </cell>
          <cell r="I327">
            <v>94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94</v>
          </cell>
          <cell r="Y327">
            <v>0</v>
          </cell>
          <cell r="Z327">
            <v>0</v>
          </cell>
        </row>
        <row r="328">
          <cell r="C328" t="str">
            <v>Comisiones y Gastos por Recaudación</v>
          </cell>
          <cell r="D328">
            <v>0</v>
          </cell>
          <cell r="E328">
            <v>110.62</v>
          </cell>
          <cell r="F328">
            <v>182.31800000000001</v>
          </cell>
          <cell r="G328">
            <v>218.71899999999999</v>
          </cell>
          <cell r="H328">
            <v>227.26715756999999</v>
          </cell>
          <cell r="I328">
            <v>292.71650638874672</v>
          </cell>
          <cell r="J328">
            <v>323.05979901778829</v>
          </cell>
          <cell r="K328">
            <v>354.63566230679157</v>
          </cell>
          <cell r="L328">
            <v>388.37559758017488</v>
          </cell>
          <cell r="M328">
            <v>424.11790029964652</v>
          </cell>
          <cell r="N328">
            <v>462.0871247264854</v>
          </cell>
          <cell r="O328">
            <v>494.30764539964235</v>
          </cell>
          <cell r="P328">
            <v>523.74936594808253</v>
          </cell>
          <cell r="Q328">
            <v>554.27990624672941</v>
          </cell>
          <cell r="S328">
            <v>4.940218105373801</v>
          </cell>
          <cell r="Y328">
            <v>214.4</v>
          </cell>
          <cell r="Z328">
            <v>214.4</v>
          </cell>
        </row>
        <row r="329">
          <cell r="B329" t="str">
            <v xml:space="preserve"> DEPREC.PLANT IN SERVICE</v>
          </cell>
          <cell r="C329" t="str">
            <v>Seguros, alquileres y otros gastos (inc transf.)</v>
          </cell>
          <cell r="D329">
            <v>83.931849</v>
          </cell>
          <cell r="E329">
            <v>83.077999999999989</v>
          </cell>
          <cell r="F329">
            <v>95.322999999999993</v>
          </cell>
          <cell r="G329">
            <v>77.484999999999999</v>
          </cell>
          <cell r="H329">
            <v>77.270860470000002</v>
          </cell>
          <cell r="I329">
            <v>78.905119673400009</v>
          </cell>
          <cell r="J329">
            <v>80.637434429004003</v>
          </cell>
          <cell r="K329">
            <v>82.473688069944245</v>
          </cell>
          <cell r="L329">
            <v>84.420116929340907</v>
          </cell>
          <cell r="M329">
            <v>86.483331520301363</v>
          </cell>
          <cell r="N329">
            <v>88.670338986719457</v>
          </cell>
          <cell r="O329">
            <v>90.988566901122624</v>
          </cell>
          <cell r="P329">
            <v>93.445888490389976</v>
          </cell>
          <cell r="Q329">
            <v>96.050649375013379</v>
          </cell>
          <cell r="Y329">
            <v>0</v>
          </cell>
          <cell r="Z329">
            <v>0</v>
          </cell>
        </row>
        <row r="330">
          <cell r="B330" t="str">
            <v xml:space="preserve"> DOUBTFUL ACCOUNTS</v>
          </cell>
          <cell r="C330" t="str">
            <v>Impuestos y Tasas</v>
          </cell>
          <cell r="D330">
            <v>10.074586999999999</v>
          </cell>
          <cell r="E330">
            <v>5.52</v>
          </cell>
          <cell r="F330">
            <v>9.2140000000000004</v>
          </cell>
          <cell r="G330">
            <v>9.1419999999999995</v>
          </cell>
          <cell r="H330">
            <v>9.3772278900000003</v>
          </cell>
          <cell r="I330">
            <v>9.9398615634000009</v>
          </cell>
          <cell r="J330">
            <v>10.536253257204001</v>
          </cell>
          <cell r="K330">
            <v>11.168428452636242</v>
          </cell>
          <cell r="L330">
            <v>11.838534159794417</v>
          </cell>
          <cell r="M330">
            <v>12.548846209382083</v>
          </cell>
          <cell r="N330">
            <v>13.301776981945007</v>
          </cell>
          <cell r="O330">
            <v>14.099883600861709</v>
          </cell>
          <cell r="P330">
            <v>14.945876616913413</v>
          </cell>
          <cell r="Q330">
            <v>15.842629213928218</v>
          </cell>
          <cell r="Y330">
            <v>12.548846209382083</v>
          </cell>
          <cell r="Z330">
            <v>13.301776981945007</v>
          </cell>
        </row>
        <row r="331">
          <cell r="C331" t="str">
            <v xml:space="preserve">Subtotal costo de operación </v>
          </cell>
          <cell r="H331">
            <v>9111.6346980599992</v>
          </cell>
          <cell r="I331">
            <v>10404.217098023779</v>
          </cell>
          <cell r="J331">
            <v>11420.318142937545</v>
          </cell>
          <cell r="K331">
            <v>12339.038677754417</v>
          </cell>
          <cell r="L331">
            <v>12914.269618255907</v>
          </cell>
          <cell r="M331">
            <v>13995.470412470597</v>
          </cell>
          <cell r="N331">
            <v>14675.246485771775</v>
          </cell>
          <cell r="O331">
            <v>15789.39286187341</v>
          </cell>
          <cell r="P331">
            <v>16590.416967101846</v>
          </cell>
          <cell r="Q331">
            <v>17643.105915334283</v>
          </cell>
        </row>
        <row r="332">
          <cell r="B332" t="str">
            <v xml:space="preserve"> GENERAL &amp; ADMINISTRATION</v>
          </cell>
          <cell r="C332" t="str">
            <v>Provisión por Cuentas Incobrables</v>
          </cell>
          <cell r="D332">
            <v>50.568406000000003</v>
          </cell>
          <cell r="E332">
            <v>60.773000000000003</v>
          </cell>
          <cell r="F332">
            <v>68.510000000000005</v>
          </cell>
          <cell r="G332">
            <v>64.147000000000006</v>
          </cell>
          <cell r="H332">
            <v>88.400599029999981</v>
          </cell>
          <cell r="I332">
            <v>97.572168796248917</v>
          </cell>
          <cell r="J332">
            <v>107.68659967259612</v>
          </cell>
          <cell r="K332">
            <v>118.21188743559718</v>
          </cell>
          <cell r="L332">
            <v>129.45853252672495</v>
          </cell>
          <cell r="M332">
            <v>141.3726334332155</v>
          </cell>
          <cell r="N332">
            <v>154.02904157549514</v>
          </cell>
          <cell r="O332">
            <v>164.76921513321412</v>
          </cell>
          <cell r="P332">
            <v>174.58312198269417</v>
          </cell>
          <cell r="Q332">
            <v>184.75996874890978</v>
          </cell>
          <cell r="Y332">
            <v>0</v>
          </cell>
          <cell r="Z332">
            <v>0</v>
          </cell>
        </row>
        <row r="333">
          <cell r="B333" t="str">
            <v xml:space="preserve"> TAXES (OTHER THAN INC.)</v>
          </cell>
          <cell r="C333" t="str">
            <v>Amortizaciones y Depreciaciones</v>
          </cell>
          <cell r="D333">
            <v>1633.817</v>
          </cell>
          <cell r="E333">
            <v>551.93399999999997</v>
          </cell>
          <cell r="F333">
            <v>867.96199999999999</v>
          </cell>
          <cell r="G333">
            <v>1767.463</v>
          </cell>
          <cell r="H333">
            <v>1774.3917210800003</v>
          </cell>
          <cell r="I333">
            <v>1781.6664969889202</v>
          </cell>
          <cell r="J333">
            <v>1830.9264969889202</v>
          </cell>
          <cell r="K333">
            <v>1876.3664969889201</v>
          </cell>
          <cell r="L333">
            <v>1910.6864969889202</v>
          </cell>
          <cell r="M333">
            <v>1916.3864969889203</v>
          </cell>
          <cell r="N333">
            <v>1922.0864969889203</v>
          </cell>
          <cell r="O333">
            <v>1927.7864969889204</v>
          </cell>
          <cell r="P333">
            <v>1933.4864969889202</v>
          </cell>
          <cell r="Q333">
            <v>1939.1864969889202</v>
          </cell>
          <cell r="Y333">
            <v>1916.3864969889203</v>
          </cell>
          <cell r="Z333">
            <v>1922.0864969889203</v>
          </cell>
        </row>
        <row r="334">
          <cell r="C334" t="str">
            <v>COSTO TOTAL DE OPERACION</v>
          </cell>
          <cell r="E334">
            <v>1479.8567829999997</v>
          </cell>
          <cell r="F334">
            <v>1909.653</v>
          </cell>
          <cell r="G334">
            <v>2830.3490000000002</v>
          </cell>
          <cell r="H334">
            <v>2988.9846906900002</v>
          </cell>
          <cell r="I334">
            <v>3254.5010725533157</v>
          </cell>
          <cell r="J334">
            <v>3293.4401535942688</v>
          </cell>
          <cell r="K334">
            <v>3420.0904692706899</v>
          </cell>
          <cell r="L334">
            <v>3540.3407097311629</v>
          </cell>
          <cell r="M334">
            <v>3636.5648564766816</v>
          </cell>
          <cell r="N334">
            <v>3737.7764587070815</v>
          </cell>
          <cell r="O334">
            <v>3833.4402892116559</v>
          </cell>
          <cell r="P334">
            <v>3927.6202098297399</v>
          </cell>
          <cell r="Q334">
            <v>4025.5823552288239</v>
          </cell>
          <cell r="Y334">
            <v>3198.990991223518</v>
          </cell>
          <cell r="Z334">
            <v>3247.3899534183838</v>
          </cell>
        </row>
        <row r="335">
          <cell r="B335" t="str">
            <v xml:space="preserve"> TOTAL OPERATING EXPENSE</v>
          </cell>
          <cell r="C335" t="str">
            <v xml:space="preserve"> TOTAL COSTOS Y GASTOS EXPLOTACION</v>
          </cell>
          <cell r="D335">
            <v>6933.9014030000008</v>
          </cell>
          <cell r="E335">
            <v>6890.1197830000001</v>
          </cell>
          <cell r="F335">
            <v>8321.6479999999992</v>
          </cell>
          <cell r="G335">
            <v>9633.1927759999999</v>
          </cell>
          <cell r="H335">
            <v>10974.427018169998</v>
          </cell>
          <cell r="I335">
            <v>12283.455763808948</v>
          </cell>
          <cell r="J335">
            <v>13358.931239599062</v>
          </cell>
          <cell r="K335">
            <v>14333.617062178933</v>
          </cell>
          <cell r="L335">
            <v>14954.414647771553</v>
          </cell>
          <cell r="M335">
            <v>16053.229542892732</v>
          </cell>
          <cell r="N335">
            <v>16751.362024336187</v>
          </cell>
          <cell r="O335">
            <v>17881.948573995542</v>
          </cell>
          <cell r="P335">
            <v>18698.486586073457</v>
          </cell>
          <cell r="Q335">
            <v>19767.052381072113</v>
          </cell>
          <cell r="Y335">
            <v>14885.23414488223</v>
          </cell>
          <cell r="Z335">
            <v>15327.081717787154</v>
          </cell>
        </row>
        <row r="336">
          <cell r="B336" t="str">
            <v xml:space="preserve"> NET OPERATING INCOME</v>
          </cell>
          <cell r="C336" t="str">
            <v>RESULTADO OPERATIVO</v>
          </cell>
          <cell r="D336">
            <v>-1613.6136030000007</v>
          </cell>
          <cell r="E336">
            <v>-702.2557829999987</v>
          </cell>
          <cell r="F336">
            <v>-1118.793999999999</v>
          </cell>
          <cell r="G336">
            <v>-1625.3256519999995</v>
          </cell>
          <cell r="H336">
            <v>-1841.5931963999956</v>
          </cell>
          <cell r="I336">
            <v>-2331.0945465915593</v>
          </cell>
          <cell r="J336">
            <v>-2374.8980729942577</v>
          </cell>
          <cell r="K336">
            <v>-2276.0045437480203</v>
          </cell>
          <cell r="L336">
            <v>-1749.6443300456067</v>
          </cell>
          <cell r="M336">
            <v>-1633.2209327047494</v>
          </cell>
          <cell r="N336">
            <v>-1040.399783635683</v>
          </cell>
          <cell r="O336">
            <v>-1075.4886304077008</v>
          </cell>
          <cell r="P336">
            <v>-891.00814383865145</v>
          </cell>
          <cell r="Q336">
            <v>-921.53556868331725</v>
          </cell>
          <cell r="Y336">
            <v>-465.22553469424929</v>
          </cell>
          <cell r="Z336">
            <v>383.88052291335043</v>
          </cell>
        </row>
        <row r="337">
          <cell r="C337" t="str">
            <v>EBITDA</v>
          </cell>
          <cell r="E337">
            <v>-641.48278299999868</v>
          </cell>
          <cell r="F337">
            <v>-1050.283999999999</v>
          </cell>
          <cell r="G337">
            <v>-1561.1786519999996</v>
          </cell>
          <cell r="H337">
            <v>-67.201475319995325</v>
          </cell>
          <cell r="I337">
            <v>-549.42804960263902</v>
          </cell>
          <cell r="J337">
            <v>-543.97157600533751</v>
          </cell>
          <cell r="K337">
            <v>-399.63804675910023</v>
          </cell>
          <cell r="L337">
            <v>161.04216694331353</v>
          </cell>
          <cell r="M337">
            <v>283.16556428417084</v>
          </cell>
          <cell r="N337">
            <v>881.68671335323734</v>
          </cell>
          <cell r="O337">
            <v>852.29786658121952</v>
          </cell>
          <cell r="P337">
            <v>1042.4783531502687</v>
          </cell>
          <cell r="Q337">
            <v>1017.650928305603</v>
          </cell>
          <cell r="Y337">
            <v>1451.160962294671</v>
          </cell>
          <cell r="Z337">
            <v>2305.9670199022707</v>
          </cell>
        </row>
        <row r="338">
          <cell r="B338" t="str">
            <v xml:space="preserve">  NON-OPERATING INC.(EXP.)</v>
          </cell>
          <cell r="C338" t="str">
            <v xml:space="preserve"> INGRESOS (EGRESOS) NO OPERATIVOS</v>
          </cell>
          <cell r="D338" t="str">
            <v/>
          </cell>
        </row>
        <row r="339">
          <cell r="B339" t="str">
            <v xml:space="preserve"> OTHER INCOME</v>
          </cell>
          <cell r="C339" t="str">
            <v>Otros gastos no Operativos</v>
          </cell>
          <cell r="D339">
            <v>-15.903</v>
          </cell>
          <cell r="E339">
            <v>114.23700000000001</v>
          </cell>
          <cell r="F339">
            <v>40.188000000000002</v>
          </cell>
          <cell r="G339">
            <v>36.040999999999997</v>
          </cell>
          <cell r="H339">
            <v>23.330402240000002</v>
          </cell>
          <cell r="I339">
            <v>15</v>
          </cell>
          <cell r="J339">
            <v>15</v>
          </cell>
          <cell r="K339">
            <v>15</v>
          </cell>
          <cell r="L339">
            <v>15</v>
          </cell>
          <cell r="M339">
            <v>15</v>
          </cell>
          <cell r="N339">
            <v>15</v>
          </cell>
          <cell r="O339">
            <v>15</v>
          </cell>
          <cell r="P339">
            <v>15</v>
          </cell>
          <cell r="Q339">
            <v>15</v>
          </cell>
          <cell r="Y339">
            <v>-15</v>
          </cell>
          <cell r="Z339">
            <v>-15</v>
          </cell>
        </row>
        <row r="340">
          <cell r="B340" t="str">
            <v xml:space="preserve"> OTHER EXPENSE</v>
          </cell>
          <cell r="C340" t="str">
            <v>Otros Ingresos  no Operativos</v>
          </cell>
          <cell r="D340">
            <v>-152.98400000000001</v>
          </cell>
          <cell r="E340">
            <v>88.903999999999996</v>
          </cell>
          <cell r="F340">
            <v>37.159999999999997</v>
          </cell>
          <cell r="G340">
            <v>22.555</v>
          </cell>
          <cell r="H340">
            <v>93.928286370000009</v>
          </cell>
          <cell r="I340">
            <v>15</v>
          </cell>
          <cell r="J340">
            <v>15</v>
          </cell>
          <cell r="K340">
            <v>15</v>
          </cell>
          <cell r="L340">
            <v>15</v>
          </cell>
          <cell r="M340">
            <v>15</v>
          </cell>
          <cell r="N340">
            <v>15</v>
          </cell>
          <cell r="O340">
            <v>15</v>
          </cell>
          <cell r="P340">
            <v>15</v>
          </cell>
          <cell r="Q340">
            <v>15</v>
          </cell>
          <cell r="Y340">
            <v>15</v>
          </cell>
          <cell r="Z340">
            <v>15</v>
          </cell>
        </row>
        <row r="341">
          <cell r="B341" t="str">
            <v xml:space="preserve"> TOT.NONOPERATING INC(EXP)</v>
          </cell>
          <cell r="C341" t="str">
            <v xml:space="preserve"> TOT.ING.(EGRS) NO OPERATIVOS</v>
          </cell>
          <cell r="D341">
            <v>-168.887</v>
          </cell>
          <cell r="E341">
            <v>-25.333000000000013</v>
          </cell>
          <cell r="F341">
            <v>-3.0280000000000058</v>
          </cell>
          <cell r="G341">
            <v>-13.485999999999997</v>
          </cell>
          <cell r="H341">
            <v>70.597884130000011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Y341">
            <v>0</v>
          </cell>
          <cell r="Z341">
            <v>0</v>
          </cell>
        </row>
        <row r="342">
          <cell r="B342" t="str">
            <v xml:space="preserve"> PROFIT B/FINANCE CHGS.</v>
          </cell>
          <cell r="C342" t="str">
            <v>RESULTADO  antes  GASTOS FINANCIEROS</v>
          </cell>
          <cell r="D342">
            <v>-1782.5006030000006</v>
          </cell>
          <cell r="E342">
            <v>-727.58878299999867</v>
          </cell>
          <cell r="F342">
            <v>-1121.821999999999</v>
          </cell>
          <cell r="G342">
            <v>-1638.8116519999996</v>
          </cell>
          <cell r="H342">
            <v>-1770.9953122699956</v>
          </cell>
          <cell r="I342">
            <v>-2331.0945465915593</v>
          </cell>
          <cell r="J342">
            <v>-2374.8980729942577</v>
          </cell>
          <cell r="K342">
            <v>-2276.0045437480203</v>
          </cell>
          <cell r="L342">
            <v>-1749.6443300456067</v>
          </cell>
          <cell r="M342">
            <v>-1633.2209327047494</v>
          </cell>
          <cell r="N342">
            <v>-1040.399783635683</v>
          </cell>
          <cell r="O342">
            <v>-1075.4886304077008</v>
          </cell>
          <cell r="P342">
            <v>-891.00814383865145</v>
          </cell>
          <cell r="Q342">
            <v>-921.53556868331725</v>
          </cell>
          <cell r="Y342">
            <v>-465.22553469424929</v>
          </cell>
          <cell r="Z342">
            <v>383.88052291335043</v>
          </cell>
        </row>
        <row r="343">
          <cell r="B343" t="str">
            <v xml:space="preserve">   FINANCIAL CHARGES</v>
          </cell>
          <cell r="C343" t="str">
            <v xml:space="preserve"> GASTOS FINANCIEROS</v>
          </cell>
          <cell r="D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Y343" t="str">
            <v/>
          </cell>
          <cell r="Z343" t="str">
            <v/>
          </cell>
        </row>
        <row r="344">
          <cell r="B344" t="str">
            <v xml:space="preserve"> SHRT-TERM FINANCIAL CHGS.</v>
          </cell>
          <cell r="C344" t="str">
            <v>Intereses Deuda Interna de  Cto. y Lgo.Pzo.(existente)</v>
          </cell>
          <cell r="D344">
            <v>9.3699999999999992</v>
          </cell>
          <cell r="E344">
            <v>75.676999999999992</v>
          </cell>
          <cell r="F344">
            <v>153.82599999999999</v>
          </cell>
          <cell r="G344">
            <v>189.36500000000004</v>
          </cell>
          <cell r="H344">
            <v>218.8592639</v>
          </cell>
          <cell r="I344">
            <v>18.832953199999999</v>
          </cell>
          <cell r="J344">
            <v>3.5621382750000001</v>
          </cell>
          <cell r="K344">
            <v>2.5466406000000004</v>
          </cell>
          <cell r="L344">
            <v>1.4479927500000001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Y344">
            <v>1.6240709999999998E-2</v>
          </cell>
          <cell r="Z344">
            <v>1.6240709999999998E-2</v>
          </cell>
        </row>
        <row r="345">
          <cell r="C345" t="str">
            <v>Intereses Deuda Interna de  L.P generacion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C346" t="str">
            <v>Intereses Deuda Interna de  L.P (Lin, sub. y Dist)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C347" t="str">
            <v>Intereses Deuda Interna de  L.P Control pérdidas</v>
          </cell>
          <cell r="J347">
            <v>46.033590560025004</v>
          </cell>
          <cell r="K347">
            <v>51.362556840150006</v>
          </cell>
          <cell r="L347">
            <v>51.362556840150006</v>
          </cell>
          <cell r="M347">
            <v>50.211717076149384</v>
          </cell>
          <cell r="N347">
            <v>45.475133863143746</v>
          </cell>
          <cell r="O347">
            <v>40.338878179128749</v>
          </cell>
          <cell r="P347">
            <v>35.202622495113751</v>
          </cell>
          <cell r="Q347">
            <v>30.066366811098746</v>
          </cell>
        </row>
        <row r="348">
          <cell r="B348" t="str">
            <v xml:space="preserve"> LNG-TERM FINANCIAL CHGS.</v>
          </cell>
          <cell r="C348" t="str">
            <v>Intereses Deuda Externa Lgo.Pzo (inc BID).</v>
          </cell>
          <cell r="D348">
            <v>246.19200000000001</v>
          </cell>
          <cell r="E348">
            <v>259.47000000000003</v>
          </cell>
          <cell r="F348">
            <v>246.98099999999999</v>
          </cell>
          <cell r="G348">
            <v>136.94</v>
          </cell>
          <cell r="H348">
            <v>263.50301640999999</v>
          </cell>
          <cell r="I348">
            <v>79.255794874088338</v>
          </cell>
          <cell r="J348">
            <v>0</v>
          </cell>
          <cell r="K348">
            <v>7.2444409207499998</v>
          </cell>
          <cell r="L348">
            <v>7.8773773889999994</v>
          </cell>
          <cell r="M348">
            <v>7.8773773889999994</v>
          </cell>
          <cell r="N348">
            <v>7.8773773889999994</v>
          </cell>
          <cell r="O348">
            <v>7.8773773889999994</v>
          </cell>
          <cell r="P348">
            <v>7.8773773889999994</v>
          </cell>
          <cell r="Q348">
            <v>7.8773773889999994</v>
          </cell>
          <cell r="Y348">
            <v>128.56754779480548</v>
          </cell>
          <cell r="Z348">
            <v>120.59016179306742</v>
          </cell>
        </row>
        <row r="349">
          <cell r="C349" t="str">
            <v>Intereses de bonos(inc. gastos banc y com. adva.)</v>
          </cell>
          <cell r="E349">
            <v>0</v>
          </cell>
          <cell r="F349">
            <v>0</v>
          </cell>
          <cell r="G349">
            <v>0</v>
          </cell>
          <cell r="H349">
            <v>47.464335690000006</v>
          </cell>
          <cell r="I349">
            <v>104.65125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Y349">
            <v>0</v>
          </cell>
          <cell r="Z349">
            <v>0</v>
          </cell>
        </row>
        <row r="350">
          <cell r="C350" t="str">
            <v>Intereses consolidacion de la deuda L.P.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Y350">
            <v>533.02234156191173</v>
          </cell>
          <cell r="Z350">
            <v>505.13921048324511</v>
          </cell>
        </row>
        <row r="351">
          <cell r="C351" t="str">
            <v>Diferencia de Cambio</v>
          </cell>
          <cell r="D351">
            <v>941.8</v>
          </cell>
          <cell r="E351">
            <v>939.99199999999996</v>
          </cell>
          <cell r="F351">
            <v>864.19</v>
          </cell>
          <cell r="G351">
            <v>-381.08</v>
          </cell>
          <cell r="H351">
            <v>104.33503473000002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Y351">
            <v>0</v>
          </cell>
          <cell r="Z351">
            <v>0</v>
          </cell>
        </row>
        <row r="352">
          <cell r="B352" t="str">
            <v xml:space="preserve"> TOTAL FINANCIAL CHARGES</v>
          </cell>
          <cell r="C352" t="str">
            <v xml:space="preserve"> TOTAL GASTOS FINANCIEROS</v>
          </cell>
          <cell r="D352">
            <v>1197.3620000000001</v>
          </cell>
          <cell r="E352">
            <v>1275.1390000000001</v>
          </cell>
          <cell r="F352">
            <v>1264.9970000000001</v>
          </cell>
          <cell r="G352">
            <v>-54.77499999999992</v>
          </cell>
          <cell r="H352">
            <v>634.16165073000002</v>
          </cell>
          <cell r="I352">
            <v>202.73999807408833</v>
          </cell>
          <cell r="J352">
            <v>49.595728835025007</v>
          </cell>
          <cell r="K352">
            <v>61.153638360900011</v>
          </cell>
          <cell r="L352">
            <v>60.687926979150006</v>
          </cell>
          <cell r="M352">
            <v>58.089094465149387</v>
          </cell>
          <cell r="N352">
            <v>53.352511252143742</v>
          </cell>
          <cell r="O352">
            <v>48.216255568128744</v>
          </cell>
          <cell r="P352">
            <v>43.079999884113747</v>
          </cell>
          <cell r="Q352">
            <v>37.943744200098749</v>
          </cell>
          <cell r="Y352">
            <v>661.60613006671724</v>
          </cell>
          <cell r="Z352">
            <v>625.74561298631249</v>
          </cell>
        </row>
        <row r="353">
          <cell r="B353" t="str">
            <v xml:space="preserve"> PROFIT BEFORE INCOME TAX</v>
          </cell>
          <cell r="C353" t="str">
            <v>UTILIDAD (PERDIDA) NETA</v>
          </cell>
          <cell r="D353">
            <v>-2979.8626030000005</v>
          </cell>
          <cell r="E353">
            <v>-2002.7277829999989</v>
          </cell>
          <cell r="F353">
            <v>-2386.8189999999991</v>
          </cell>
          <cell r="G353">
            <v>-1584.0366519999998</v>
          </cell>
          <cell r="H353">
            <v>-2405.1569629999958</v>
          </cell>
          <cell r="I353">
            <v>-2533.8345446656476</v>
          </cell>
          <cell r="J353">
            <v>-2424.4938018292828</v>
          </cell>
          <cell r="K353">
            <v>-2337.1581821089203</v>
          </cell>
          <cell r="L353">
            <v>-1810.3322570247567</v>
          </cell>
          <cell r="M353">
            <v>-1691.3100271698988</v>
          </cell>
          <cell r="N353">
            <v>-1093.7522948878268</v>
          </cell>
          <cell r="O353">
            <v>-1123.7048859758295</v>
          </cell>
          <cell r="P353">
            <v>-934.08814372276515</v>
          </cell>
          <cell r="Q353">
            <v>-959.47931288341601</v>
          </cell>
          <cell r="Y353">
            <v>-1126.8316647609665</v>
          </cell>
          <cell r="Z353">
            <v>-241.86509007296206</v>
          </cell>
        </row>
        <row r="354">
          <cell r="Y354">
            <v>-1126.8316647609665</v>
          </cell>
          <cell r="Z354">
            <v>-241.86509007296206</v>
          </cell>
        </row>
        <row r="358">
          <cell r="C358" t="str">
            <v xml:space="preserve">ESCENARIO BASE  CON PERDIDAS DE 2.4% ANUAL (Incluye rec. Mora y Ren. Cont) </v>
          </cell>
        </row>
        <row r="359">
          <cell r="C359" t="str">
            <v>EMPRESA NACIONAL DE ENERGIA ELECTRICA (ENEE)</v>
          </cell>
        </row>
        <row r="360">
          <cell r="C360" t="str">
            <v xml:space="preserve">PROYECCION  DEL FLUJO DE FONDOS </v>
          </cell>
        </row>
        <row r="361">
          <cell r="C361" t="str">
            <v xml:space="preserve">  (expresado en millones de Lps. corrientes)</v>
          </cell>
        </row>
        <row r="362">
          <cell r="D362" t="str">
            <v>Real 2002</v>
          </cell>
          <cell r="E362">
            <v>2003</v>
          </cell>
          <cell r="F362">
            <v>2004</v>
          </cell>
          <cell r="G362">
            <v>2005</v>
          </cell>
          <cell r="H362">
            <v>2006</v>
          </cell>
          <cell r="I362">
            <v>2007</v>
          </cell>
          <cell r="J362">
            <v>2008</v>
          </cell>
          <cell r="K362">
            <v>2009</v>
          </cell>
          <cell r="L362">
            <v>2010</v>
          </cell>
          <cell r="M362">
            <v>2011</v>
          </cell>
          <cell r="N362">
            <v>2012</v>
          </cell>
          <cell r="O362">
            <v>2013</v>
          </cell>
          <cell r="P362">
            <v>2014</v>
          </cell>
          <cell r="Q362">
            <v>2015</v>
          </cell>
          <cell r="Y362">
            <v>2011</v>
          </cell>
          <cell r="Z362">
            <v>2012</v>
          </cell>
        </row>
        <row r="363">
          <cell r="A363" t="str">
            <v/>
          </cell>
          <cell r="B363" t="str">
            <v xml:space="preserve"> SOURCES</v>
          </cell>
          <cell r="C363" t="str">
            <v xml:space="preserve"> FUENTES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Y363" t="str">
            <v/>
          </cell>
          <cell r="Z363" t="str">
            <v/>
          </cell>
        </row>
        <row r="364">
          <cell r="A364" t="str">
            <v/>
          </cell>
          <cell r="B364" t="str">
            <v xml:space="preserve"> INTERNAL SOURCES</v>
          </cell>
          <cell r="C364" t="str">
            <v xml:space="preserve"> FUENTES INTERNAS</v>
          </cell>
          <cell r="D364" t="str">
            <v/>
          </cell>
        </row>
        <row r="365">
          <cell r="C365" t="str">
            <v>Ingresos Totales por Ventas de Energia</v>
          </cell>
          <cell r="F365">
            <v>7036.5690000000004</v>
          </cell>
          <cell r="G365">
            <v>7808.2591240000002</v>
          </cell>
          <cell r="H365">
            <v>8846.5690607000015</v>
          </cell>
          <cell r="I365">
            <v>9757.2168796248916</v>
          </cell>
          <cell r="J365">
            <v>10768.659967259611</v>
          </cell>
          <cell r="K365">
            <v>11821.188743559718</v>
          </cell>
          <cell r="L365">
            <v>12945.853252672496</v>
          </cell>
          <cell r="M365">
            <v>14137.263343321551</v>
          </cell>
          <cell r="N365">
            <v>15402.904157549514</v>
          </cell>
          <cell r="O365">
            <v>16476.921513321413</v>
          </cell>
          <cell r="P365">
            <v>17458.312198269417</v>
          </cell>
          <cell r="Q365">
            <v>18475.996874890978</v>
          </cell>
        </row>
        <row r="366">
          <cell r="C366" t="str">
            <v xml:space="preserve">Ingresos Totales por Venta Recaudados </v>
          </cell>
          <cell r="F366">
            <v>5629.2552000000005</v>
          </cell>
          <cell r="G366">
            <v>6246.6072992000009</v>
          </cell>
          <cell r="H366">
            <v>8638.907073360002</v>
          </cell>
          <cell r="I366">
            <v>10062.948159821159</v>
          </cell>
          <cell r="J366">
            <v>11155.376502477384</v>
          </cell>
          <cell r="K366">
            <v>11952.359640800902</v>
          </cell>
          <cell r="L366">
            <v>13114.797156996923</v>
          </cell>
          <cell r="M366">
            <v>14324.695802936056</v>
          </cell>
          <cell r="N366">
            <v>15609.710975562266</v>
          </cell>
          <cell r="O366">
            <v>16720.538555126088</v>
          </cell>
          <cell r="P366">
            <v>17728.967187438964</v>
          </cell>
          <cell r="Q366">
            <v>18764.102038259072</v>
          </cell>
        </row>
        <row r="367">
          <cell r="C367" t="str">
            <v xml:space="preserve">Otros Ingresos de explotación </v>
          </cell>
          <cell r="F367">
            <v>166.285</v>
          </cell>
          <cell r="G367">
            <v>199.608</v>
          </cell>
          <cell r="H367">
            <v>356.86264520000009</v>
          </cell>
          <cell r="I367">
            <v>195.14433759249783</v>
          </cell>
          <cell r="J367">
            <v>215.37319934519223</v>
          </cell>
          <cell r="K367">
            <v>236.42377487119438</v>
          </cell>
          <cell r="L367">
            <v>258.9170650534499</v>
          </cell>
          <cell r="M367">
            <v>282.745266866431</v>
          </cell>
          <cell r="N367">
            <v>308.05808315099029</v>
          </cell>
          <cell r="O367">
            <v>329.53843026642829</v>
          </cell>
          <cell r="P367">
            <v>349.16624396538833</v>
          </cell>
          <cell r="Q367">
            <v>369.51993749781957</v>
          </cell>
        </row>
        <row r="368">
          <cell r="B368" t="str">
            <v xml:space="preserve"> NET OPERATING INCOME</v>
          </cell>
          <cell r="C368" t="str">
            <v xml:space="preserve"> TOTAL  INGRESOS EXPLOTACION</v>
          </cell>
          <cell r="D368">
            <v>-1613.6136030000007</v>
          </cell>
          <cell r="E368">
            <v>-702.2557829999987</v>
          </cell>
          <cell r="F368">
            <v>-1118.793999999999</v>
          </cell>
          <cell r="G368">
            <v>6432.7292992000012</v>
          </cell>
          <cell r="H368">
            <v>8995.7697185600027</v>
          </cell>
          <cell r="I368">
            <v>10258.092497413656</v>
          </cell>
          <cell r="J368">
            <v>11370.749701822577</v>
          </cell>
          <cell r="K368">
            <v>12188.783415672096</v>
          </cell>
          <cell r="L368">
            <v>13373.714222050374</v>
          </cell>
          <cell r="M368">
            <v>14607.441069802488</v>
          </cell>
          <cell r="N368">
            <v>15917.769058713257</v>
          </cell>
          <cell r="O368">
            <v>17050.076985392516</v>
          </cell>
          <cell r="P368">
            <v>18078.133431404352</v>
          </cell>
          <cell r="Q368">
            <v>19133.621975756891</v>
          </cell>
          <cell r="Y368">
            <v>14420.008610187981</v>
          </cell>
          <cell r="Z368">
            <v>15710.962240700504</v>
          </cell>
        </row>
        <row r="369">
          <cell r="C369" t="str">
            <v>Recuperación de la Mora</v>
          </cell>
          <cell r="H369">
            <v>0</v>
          </cell>
          <cell r="I369">
            <v>180</v>
          </cell>
          <cell r="J369">
            <v>80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C370" t="str">
            <v>Prestamo Control de Perdidás</v>
          </cell>
          <cell r="J370">
            <v>460.33590560024999</v>
          </cell>
          <cell r="K370">
            <v>53.289662801250003</v>
          </cell>
        </row>
        <row r="371">
          <cell r="C371" t="str">
            <v>Prestamo Consolidacion de la Deuda</v>
          </cell>
          <cell r="I371">
            <v>0</v>
          </cell>
        </row>
        <row r="372">
          <cell r="B372" t="str">
            <v xml:space="preserve"> TOTAL INTERNAL SOURCES</v>
          </cell>
          <cell r="C372" t="str">
            <v xml:space="preserve"> TOTAL FUENTES INTERNAS</v>
          </cell>
          <cell r="D372">
            <v>-1613.6136030000007</v>
          </cell>
          <cell r="E372">
            <v>-702.2557829999987</v>
          </cell>
          <cell r="F372">
            <v>-1118.793999999999</v>
          </cell>
          <cell r="G372">
            <v>6432.7292992000012</v>
          </cell>
          <cell r="H372">
            <v>8995.7697185600027</v>
          </cell>
          <cell r="I372">
            <v>10438.092497413656</v>
          </cell>
          <cell r="J372">
            <v>11911.085607422827</v>
          </cell>
          <cell r="K372">
            <v>12242.073078473346</v>
          </cell>
          <cell r="L372">
            <v>13373.714222050374</v>
          </cell>
          <cell r="M372">
            <v>14607.441069802488</v>
          </cell>
          <cell r="N372">
            <v>15917.769058713257</v>
          </cell>
          <cell r="O372">
            <v>17050.076985392516</v>
          </cell>
          <cell r="P372">
            <v>18078.133431404352</v>
          </cell>
          <cell r="Q372">
            <v>19133.621975756891</v>
          </cell>
          <cell r="Y372">
            <v>14420.008610187981</v>
          </cell>
          <cell r="Z372">
            <v>15710.962240700504</v>
          </cell>
        </row>
        <row r="373"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P373" t="str">
            <v/>
          </cell>
          <cell r="Q373" t="str">
            <v/>
          </cell>
          <cell r="Y373" t="str">
            <v/>
          </cell>
          <cell r="Z373" t="str">
            <v/>
          </cell>
        </row>
        <row r="374">
          <cell r="B374" t="str">
            <v xml:space="preserve"> EXTERNAL SOURCES</v>
          </cell>
          <cell r="C374" t="str">
            <v xml:space="preserve"> FUENTES EXTERNAS</v>
          </cell>
          <cell r="D374" t="str">
            <v/>
          </cell>
          <cell r="F374" t="str">
            <v/>
          </cell>
        </row>
        <row r="375">
          <cell r="B375" t="str">
            <v xml:space="preserve"> CAPITAL CONTRIBUTION</v>
          </cell>
          <cell r="C375" t="str">
            <v>Aportes Gobierno por Electrificación Rural</v>
          </cell>
          <cell r="D375">
            <v>162.95599999999999</v>
          </cell>
          <cell r="E375">
            <v>30.97</v>
          </cell>
          <cell r="F375">
            <v>154.4752</v>
          </cell>
          <cell r="G375">
            <v>93.472212765957423</v>
          </cell>
          <cell r="H375">
            <v>25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Y375">
            <v>0</v>
          </cell>
          <cell r="Z375">
            <v>0</v>
          </cell>
        </row>
        <row r="376">
          <cell r="B376" t="str">
            <v xml:space="preserve"> STATE GOV.CONTRIBUTIONS</v>
          </cell>
          <cell r="C376" t="str">
            <v>Nuevo Endeudamiento CT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Y376">
            <v>0</v>
          </cell>
          <cell r="Z376">
            <v>0</v>
          </cell>
        </row>
        <row r="377">
          <cell r="C377" t="str">
            <v>Depósito Abonados</v>
          </cell>
          <cell r="G377">
            <v>0.7</v>
          </cell>
          <cell r="H377">
            <v>0.7</v>
          </cell>
          <cell r="I377">
            <v>0.7</v>
          </cell>
          <cell r="J377">
            <v>0.7</v>
          </cell>
          <cell r="K377">
            <v>0.7</v>
          </cell>
          <cell r="L377">
            <v>0.7</v>
          </cell>
          <cell r="M377">
            <v>0.7</v>
          </cell>
          <cell r="N377">
            <v>0.7</v>
          </cell>
          <cell r="O377">
            <v>0.7</v>
          </cell>
          <cell r="P377">
            <v>0.7</v>
          </cell>
          <cell r="Q377">
            <v>0.7</v>
          </cell>
          <cell r="Y377">
            <v>0.7</v>
          </cell>
          <cell r="Z377">
            <v>0.7</v>
          </cell>
        </row>
        <row r="378">
          <cell r="C378" t="str">
            <v>Suministro de proveedores</v>
          </cell>
        </row>
        <row r="379">
          <cell r="B379" t="str">
            <v xml:space="preserve"> PROPOSED IDB LOAN(S) </v>
          </cell>
          <cell r="C379" t="str">
            <v>Préstamo BID Propuesto y Cofinanc.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331.07849999999996</v>
          </cell>
          <cell r="J379">
            <v>330.07194524999994</v>
          </cell>
          <cell r="K379">
            <v>126.58729364999999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Y379">
            <v>0</v>
          </cell>
          <cell r="Z379">
            <v>0</v>
          </cell>
        </row>
        <row r="380">
          <cell r="B380" t="str">
            <v xml:space="preserve"> OTHER LOANS</v>
          </cell>
          <cell r="C380" t="str">
            <v>Emision de bonos</v>
          </cell>
          <cell r="D380">
            <v>112.786</v>
          </cell>
          <cell r="E380">
            <v>105.145</v>
          </cell>
          <cell r="F380">
            <v>105.145</v>
          </cell>
          <cell r="G380">
            <v>0</v>
          </cell>
          <cell r="H380">
            <v>1889.5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Y380">
            <v>0</v>
          </cell>
          <cell r="Z380">
            <v>0</v>
          </cell>
        </row>
        <row r="381">
          <cell r="B381" t="str">
            <v xml:space="preserve"> TEMPORARY LOAN</v>
          </cell>
          <cell r="C381" t="str">
            <v xml:space="preserve">Préstamo Lineas y Subestaciones, Dist. </v>
          </cell>
          <cell r="D381">
            <v>143.75</v>
          </cell>
          <cell r="E381">
            <v>156.19999999999999</v>
          </cell>
          <cell r="F381">
            <v>156.19999999999999</v>
          </cell>
          <cell r="G381">
            <v>792.5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Y381">
            <v>0</v>
          </cell>
          <cell r="Z381">
            <v>0</v>
          </cell>
        </row>
        <row r="382">
          <cell r="B382" t="str">
            <v xml:space="preserve"> TOTAL EXTERNAL SOURCES</v>
          </cell>
          <cell r="C382" t="str">
            <v>TOTAL FUENTES EXTERNAS</v>
          </cell>
          <cell r="D382">
            <v>419.49199999999996</v>
          </cell>
          <cell r="E382">
            <v>292.315</v>
          </cell>
          <cell r="F382">
            <v>415.8202</v>
          </cell>
          <cell r="G382">
            <v>886.6722127659574</v>
          </cell>
          <cell r="H382">
            <v>1915.2</v>
          </cell>
          <cell r="I382">
            <v>331.77849999999995</v>
          </cell>
          <cell r="J382">
            <v>330.77194524999993</v>
          </cell>
          <cell r="K382">
            <v>127.28729365</v>
          </cell>
          <cell r="L382">
            <v>0.7</v>
          </cell>
          <cell r="M382">
            <v>0.7</v>
          </cell>
          <cell r="N382">
            <v>0.7</v>
          </cell>
          <cell r="O382">
            <v>0.7</v>
          </cell>
          <cell r="P382">
            <v>0.7</v>
          </cell>
          <cell r="Q382">
            <v>0.7</v>
          </cell>
          <cell r="Y382">
            <v>0.7</v>
          </cell>
          <cell r="Z382">
            <v>0.7</v>
          </cell>
        </row>
        <row r="383">
          <cell r="B383" t="str">
            <v xml:space="preserve"> TOTAL SOURCES</v>
          </cell>
          <cell r="C383" t="str">
            <v>TOTAL FUENTES</v>
          </cell>
          <cell r="D383">
            <v>-1194.1216030000007</v>
          </cell>
          <cell r="E383">
            <v>-409.9407829999987</v>
          </cell>
          <cell r="F383">
            <v>-702.97379999999896</v>
          </cell>
          <cell r="G383">
            <v>7319.4015119659589</v>
          </cell>
          <cell r="H383">
            <v>10910.969718560003</v>
          </cell>
          <cell r="I383">
            <v>10769.870997413656</v>
          </cell>
          <cell r="J383">
            <v>12241.857552672827</v>
          </cell>
          <cell r="K383">
            <v>12369.360372123347</v>
          </cell>
          <cell r="L383">
            <v>13374.414222050375</v>
          </cell>
          <cell r="M383">
            <v>14608.141069802488</v>
          </cell>
          <cell r="N383">
            <v>15918.469058713257</v>
          </cell>
          <cell r="O383">
            <v>17050.776985392517</v>
          </cell>
          <cell r="P383">
            <v>18078.833431404353</v>
          </cell>
          <cell r="Q383">
            <v>19134.321975756891</v>
          </cell>
          <cell r="Y383">
            <v>14420.708610187981</v>
          </cell>
          <cell r="Z383">
            <v>15711.662240700505</v>
          </cell>
        </row>
        <row r="384">
          <cell r="D384" t="str">
            <v/>
          </cell>
          <cell r="E384" t="str">
            <v/>
          </cell>
          <cell r="G384" t="str">
            <v/>
          </cell>
          <cell r="H384" t="str">
            <v/>
          </cell>
          <cell r="L384" t="str">
            <v/>
          </cell>
          <cell r="M384" t="str">
            <v/>
          </cell>
          <cell r="P384" t="str">
            <v/>
          </cell>
          <cell r="Q384" t="str">
            <v/>
          </cell>
          <cell r="Y384" t="str">
            <v/>
          </cell>
          <cell r="Z384" t="str">
            <v/>
          </cell>
        </row>
        <row r="385">
          <cell r="A385" t="str">
            <v/>
          </cell>
          <cell r="B385" t="str">
            <v xml:space="preserve"> APPLICATIONS</v>
          </cell>
          <cell r="C385" t="str">
            <v xml:space="preserve"> APLICACIONES</v>
          </cell>
          <cell r="D385" t="str">
            <v/>
          </cell>
          <cell r="E385" t="str">
            <v/>
          </cell>
        </row>
        <row r="386">
          <cell r="C386" t="str">
            <v xml:space="preserve"> TOTAL COSTOS Y GASTOS EXPLOTACION</v>
          </cell>
          <cell r="G386">
            <v>9633.1927759999999</v>
          </cell>
          <cell r="H386">
            <v>9111.6346980599974</v>
          </cell>
          <cell r="I386">
            <v>10404.217098023779</v>
          </cell>
          <cell r="J386">
            <v>11420.318142937545</v>
          </cell>
          <cell r="K386">
            <v>12339.038677754415</v>
          </cell>
          <cell r="L386">
            <v>12914.269618255908</v>
          </cell>
          <cell r="M386">
            <v>13995.470412470597</v>
          </cell>
          <cell r="N386">
            <v>14675.246485771771</v>
          </cell>
          <cell r="O386">
            <v>15789.39286187341</v>
          </cell>
          <cell r="P386">
            <v>16590.416967101846</v>
          </cell>
          <cell r="Q386">
            <v>17643.105915334283</v>
          </cell>
          <cell r="Y386">
            <v>14885.23414488223</v>
          </cell>
          <cell r="Z386">
            <v>15327.081717787154</v>
          </cell>
        </row>
        <row r="387">
          <cell r="C387" t="str">
            <v xml:space="preserve"> Subtotal Compra de Energía, Comb.y Arr.</v>
          </cell>
          <cell r="G387">
            <v>6802.8437759999997</v>
          </cell>
          <cell r="H387">
            <v>7985.4423274799983</v>
          </cell>
          <cell r="I387">
            <v>9028.9546912556325</v>
          </cell>
          <cell r="J387">
            <v>10065.491086004793</v>
          </cell>
          <cell r="K387">
            <v>10913.526592908243</v>
          </cell>
          <cell r="L387">
            <v>11414.07393804039</v>
          </cell>
          <cell r="M387">
            <v>12416.66468641605</v>
          </cell>
          <cell r="N387">
            <v>13013.585565629106</v>
          </cell>
          <cell r="O387">
            <v>14048.508284783888</v>
          </cell>
          <cell r="P387">
            <v>14770.866376243719</v>
          </cell>
          <cell r="Q387">
            <v>15741.470025843289</v>
          </cell>
          <cell r="Y387">
            <v>11686.243153658712</v>
          </cell>
          <cell r="Z387">
            <v>12079.69176436877</v>
          </cell>
        </row>
        <row r="388">
          <cell r="C388" t="str">
            <v>Subtotal Gastos de Explotacion(menos dep. y prev. Cuentas incob.)</v>
          </cell>
          <cell r="G388">
            <v>2830.3490000000002</v>
          </cell>
          <cell r="H388">
            <v>1126.1923705799998</v>
          </cell>
          <cell r="I388">
            <v>1375.2624067681463</v>
          </cell>
          <cell r="J388">
            <v>1354.8270569327526</v>
          </cell>
          <cell r="K388">
            <v>1425.5120848461729</v>
          </cell>
          <cell r="L388">
            <v>1500.1956802155178</v>
          </cell>
          <cell r="M388">
            <v>1578.8057260545459</v>
          </cell>
          <cell r="N388">
            <v>1661.6609201426659</v>
          </cell>
          <cell r="O388">
            <v>1740.8845770895216</v>
          </cell>
          <cell r="P388">
            <v>1819.5505908581256</v>
          </cell>
          <cell r="Q388">
            <v>1901.635889490994</v>
          </cell>
          <cell r="Y388">
            <v>3198.990991223518</v>
          </cell>
          <cell r="Z388">
            <v>3247.3899534183838</v>
          </cell>
        </row>
        <row r="390">
          <cell r="B390" t="str">
            <v xml:space="preserve">    DEBT SERVICE</v>
          </cell>
          <cell r="C390" t="str">
            <v xml:space="preserve"> SERVICIO DE  DEUDAS</v>
          </cell>
          <cell r="D390" t="str">
            <v/>
          </cell>
          <cell r="E390" t="str">
            <v/>
          </cell>
        </row>
        <row r="391">
          <cell r="B391" t="str">
            <v xml:space="preserve"> SHRT-TERM FINANCIAL CHGS.</v>
          </cell>
          <cell r="C391" t="str">
            <v>Intereses Deuda Interna Corto plazo</v>
          </cell>
          <cell r="D391">
            <v>9.3699999999999992</v>
          </cell>
          <cell r="E391">
            <v>40.375999999999998</v>
          </cell>
          <cell r="F391">
            <v>153.82599999999999</v>
          </cell>
          <cell r="G391">
            <v>0</v>
          </cell>
          <cell r="H391">
            <v>218.8592639</v>
          </cell>
          <cell r="I391">
            <v>14.333329999999998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Y391">
            <v>1.6240709999999998E-2</v>
          </cell>
          <cell r="Z391">
            <v>1.6240709999999998E-2</v>
          </cell>
        </row>
        <row r="392">
          <cell r="C392" t="str">
            <v>Intereses en bonos a emitir</v>
          </cell>
          <cell r="G392">
            <v>0</v>
          </cell>
          <cell r="H392">
            <v>47.464335690000006</v>
          </cell>
          <cell r="I392">
            <v>104.65125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Y392">
            <v>0</v>
          </cell>
          <cell r="Z392">
            <v>0</v>
          </cell>
        </row>
        <row r="393">
          <cell r="C393" t="str">
            <v xml:space="preserve">Descuento sobre bonos </v>
          </cell>
          <cell r="H393">
            <v>165.2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 xml:space="preserve"> L/T OTHER FINANCIAL CHGS.</v>
          </cell>
          <cell r="C394" t="str">
            <v>Intereses Deuda Interna largo Plazo(FPS)</v>
          </cell>
          <cell r="D394">
            <v>0</v>
          </cell>
          <cell r="E394">
            <v>0</v>
          </cell>
          <cell r="F394">
            <v>0</v>
          </cell>
          <cell r="G394">
            <v>145.35400000000001</v>
          </cell>
          <cell r="H394">
            <v>0</v>
          </cell>
          <cell r="I394">
            <v>0.23648</v>
          </cell>
          <cell r="J394">
            <v>0.18721000000000002</v>
          </cell>
          <cell r="K394">
            <v>0.13384000000000001</v>
          </cell>
          <cell r="L394">
            <v>7.6100000000000001E-2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Y394">
            <v>0</v>
          </cell>
          <cell r="Z394">
            <v>0</v>
          </cell>
        </row>
        <row r="395">
          <cell r="B395" t="str">
            <v xml:space="preserve"> CONSTRUCT.FIN.CHGS.PAID</v>
          </cell>
          <cell r="C395" t="str">
            <v xml:space="preserve">Intereses Deuda Externa Lgo.Plazo </v>
          </cell>
          <cell r="D395">
            <v>246.2</v>
          </cell>
          <cell r="E395">
            <v>259.47089999999997</v>
          </cell>
          <cell r="F395">
            <v>246.98099999999999</v>
          </cell>
          <cell r="G395">
            <v>99.7</v>
          </cell>
          <cell r="H395">
            <v>263.50301640999999</v>
          </cell>
          <cell r="I395">
            <v>79.255794874088338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Y395">
            <v>128.56754779480548</v>
          </cell>
          <cell r="Z395">
            <v>120.59016179306742</v>
          </cell>
        </row>
        <row r="396">
          <cell r="C396" t="str">
            <v>Intereses prestamo generacion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C397" t="str">
            <v>Intereses prestamo (lineas,subst. y dist)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Y397">
            <v>533.02234156191173</v>
          </cell>
          <cell r="Z397">
            <v>505.13921048324511</v>
          </cell>
        </row>
        <row r="398">
          <cell r="C398" t="str">
            <v>Intereses prestamo control perdidas</v>
          </cell>
          <cell r="J398">
            <v>46.033590560025004</v>
          </cell>
          <cell r="K398">
            <v>51.362556840150006</v>
          </cell>
          <cell r="L398">
            <v>51.362556840150006</v>
          </cell>
          <cell r="M398">
            <v>50.211717076149384</v>
          </cell>
          <cell r="N398">
            <v>45.475133863143746</v>
          </cell>
          <cell r="O398">
            <v>40.338878179128749</v>
          </cell>
          <cell r="P398">
            <v>35.202622495113751</v>
          </cell>
          <cell r="Q398">
            <v>30.066366811098746</v>
          </cell>
        </row>
        <row r="399">
          <cell r="B399" t="str">
            <v xml:space="preserve"> OTHER FINANCIAL EXPENSES</v>
          </cell>
          <cell r="C399" t="str">
            <v>Intereses consolidacion de la deuda L.P.</v>
          </cell>
          <cell r="D399" t="str">
            <v/>
          </cell>
          <cell r="E399">
            <v>0</v>
          </cell>
          <cell r="F399">
            <v>0</v>
          </cell>
          <cell r="G399">
            <v>44.012398550000007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Y399">
            <v>0</v>
          </cell>
          <cell r="Z399">
            <v>0</v>
          </cell>
        </row>
        <row r="400">
          <cell r="B400" t="str">
            <v xml:space="preserve"> AMORT. IDB LOAN(S)</v>
          </cell>
          <cell r="C400" t="str">
            <v xml:space="preserve">Amortización Deuda Interna L.P. (Existente) 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1.1873399999999998</v>
          </cell>
          <cell r="J400">
            <v>0.64294000000000007</v>
          </cell>
          <cell r="K400">
            <v>0.69629999999999981</v>
          </cell>
          <cell r="L400">
            <v>0.7541000000000001</v>
          </cell>
          <cell r="M400">
            <v>0.53719000000000006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Y400">
            <v>246.69879299859889</v>
          </cell>
          <cell r="Z400">
            <v>274.58192407726557</v>
          </cell>
        </row>
        <row r="401">
          <cell r="B401" t="str">
            <v xml:space="preserve"> AMORT. OTHER LOANS</v>
          </cell>
          <cell r="C401" t="str">
            <v>Amortización Deuda Externa Lgo.Plazo</v>
          </cell>
          <cell r="D401">
            <v>251.82996</v>
          </cell>
          <cell r="E401">
            <v>294.39999999999998</v>
          </cell>
          <cell r="F401">
            <v>248.10418918469651</v>
          </cell>
          <cell r="G401">
            <v>226.29599999999999</v>
          </cell>
          <cell r="H401">
            <v>106.066</v>
          </cell>
          <cell r="I401">
            <v>263.89170131989681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Y401">
            <v>265.94918785045854</v>
          </cell>
          <cell r="Z401">
            <v>225.94918785045854</v>
          </cell>
        </row>
        <row r="402">
          <cell r="C402" t="str">
            <v>Amortización prestamo generacion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C403" t="str">
            <v>Amortización prestamo linea y suebst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C404" t="str">
            <v>Amortización prestamo control de perdidas</v>
          </cell>
          <cell r="J404">
            <v>0</v>
          </cell>
          <cell r="K404">
            <v>0</v>
          </cell>
          <cell r="L404">
            <v>0</v>
          </cell>
          <cell r="M404">
            <v>46.033590560024997</v>
          </cell>
          <cell r="N404">
            <v>51.362556840149999</v>
          </cell>
          <cell r="O404">
            <v>51.362556840149999</v>
          </cell>
          <cell r="P404">
            <v>51.362556840149999</v>
          </cell>
          <cell r="Q404">
            <v>51.362556840149999</v>
          </cell>
        </row>
        <row r="405">
          <cell r="C405" t="str">
            <v>Amortización Proyecto BID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C406" t="str">
            <v>Amortización consolidacion de la deuda L.P.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 xml:space="preserve"> AMORT. OTHER LOANS</v>
          </cell>
          <cell r="C407" t="str">
            <v>Amortización Deuda Interna Cto.Plazo</v>
          </cell>
          <cell r="D407">
            <v>0</v>
          </cell>
          <cell r="E407">
            <v>0</v>
          </cell>
          <cell r="F407">
            <v>0</v>
          </cell>
          <cell r="G407">
            <v>650.745</v>
          </cell>
          <cell r="H407">
            <v>2016.5619999999999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Y407">
            <v>0</v>
          </cell>
          <cell r="Z407">
            <v>0</v>
          </cell>
        </row>
        <row r="408">
          <cell r="C408" t="str">
            <v>Cancelación bonos+Comision descuento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Y408">
            <v>0</v>
          </cell>
          <cell r="Z408">
            <v>0</v>
          </cell>
        </row>
        <row r="409">
          <cell r="B409" t="str">
            <v xml:space="preserve"> TOTAL DEBT SERVICE</v>
          </cell>
          <cell r="C409" t="str">
            <v>TOTAL SERVICIO DEUDA</v>
          </cell>
          <cell r="D409">
            <v>507.39995999999996</v>
          </cell>
          <cell r="E409">
            <v>594.24689999999987</v>
          </cell>
          <cell r="F409">
            <v>648.91118918469647</v>
          </cell>
          <cell r="G409">
            <v>1166.1073985500002</v>
          </cell>
          <cell r="H409">
            <v>2817.6546159999998</v>
          </cell>
          <cell r="I409">
            <v>463.55589619398518</v>
          </cell>
          <cell r="J409">
            <v>46.863740560025008</v>
          </cell>
          <cell r="K409">
            <v>52.192696840150006</v>
          </cell>
          <cell r="L409">
            <v>52.192756840150004</v>
          </cell>
          <cell r="M409">
            <v>96.782497636174384</v>
          </cell>
          <cell r="N409">
            <v>96.837690703293745</v>
          </cell>
          <cell r="O409">
            <v>91.701435019278748</v>
          </cell>
          <cell r="P409">
            <v>86.56517933526375</v>
          </cell>
          <cell r="Q409">
            <v>81.428923651248738</v>
          </cell>
          <cell r="Y409">
            <v>1174.2541109157746</v>
          </cell>
          <cell r="Z409">
            <v>1126.2767249140365</v>
          </cell>
        </row>
        <row r="410">
          <cell r="E410" t="str">
            <v/>
          </cell>
        </row>
        <row r="411">
          <cell r="B411" t="str">
            <v xml:space="preserve"> CONSTRUCTION COSTS</v>
          </cell>
          <cell r="C411" t="str">
            <v xml:space="preserve">INVERSIONES </v>
          </cell>
          <cell r="D411" t="str">
            <v/>
          </cell>
          <cell r="E411" t="str">
            <v/>
          </cell>
          <cell r="H411" t="str">
            <v/>
          </cell>
          <cell r="Y411" t="str">
            <v/>
          </cell>
          <cell r="Z411" t="str">
            <v/>
          </cell>
        </row>
        <row r="412">
          <cell r="B412" t="str">
            <v xml:space="preserve"> PROPOSED IDB PROJECT</v>
          </cell>
          <cell r="C412" t="str">
            <v>Proyecto BID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331.07849999999996</v>
          </cell>
          <cell r="J412">
            <v>330.07194524999994</v>
          </cell>
          <cell r="K412">
            <v>126.58729364999999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Y412">
            <v>0</v>
          </cell>
          <cell r="Z412">
            <v>0</v>
          </cell>
        </row>
        <row r="413">
          <cell r="B413" t="str">
            <v xml:space="preserve"> FINAN.EXPENS.IDB LOAN </v>
          </cell>
          <cell r="C413" t="str">
            <v>Gastos Financ.Proyecto BID capitalizados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4.9661775000000006</v>
          </cell>
          <cell r="J413">
            <v>8.2618641787500007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Y413">
            <v>0</v>
          </cell>
          <cell r="Z413">
            <v>0</v>
          </cell>
        </row>
        <row r="414">
          <cell r="C414" t="str">
            <v>Proyecto Reduccion de perdidas</v>
          </cell>
          <cell r="H414">
            <v>212.9</v>
          </cell>
          <cell r="I414">
            <v>309.8</v>
          </cell>
          <cell r="J414">
            <v>460.33590560024999</v>
          </cell>
          <cell r="K414">
            <v>53.289662801250003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C415" t="str">
            <v>Subestaciones y Lineas</v>
          </cell>
          <cell r="H415">
            <v>7.1790000000000003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7.1790000000000003</v>
          </cell>
          <cell r="Y415">
            <v>0</v>
          </cell>
          <cell r="Z415">
            <v>0</v>
          </cell>
        </row>
        <row r="416">
          <cell r="C416" t="str">
            <v>Expansion Distribucion</v>
          </cell>
          <cell r="H416">
            <v>97.431000000000012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97.431000000000012</v>
          </cell>
          <cell r="Y416">
            <v>0</v>
          </cell>
          <cell r="Z416">
            <v>0</v>
          </cell>
        </row>
        <row r="417">
          <cell r="B417" t="str">
            <v xml:space="preserve"> OTHER PROJECTS</v>
          </cell>
          <cell r="C417" t="str">
            <v>Inversiones en Obras (incluye generacion)</v>
          </cell>
          <cell r="D417">
            <v>309.44900000000001</v>
          </cell>
          <cell r="E417">
            <v>89.070000000000007</v>
          </cell>
          <cell r="F417">
            <v>331.04125700000003</v>
          </cell>
          <cell r="G417">
            <v>41.5</v>
          </cell>
          <cell r="H417">
            <v>16.404</v>
          </cell>
          <cell r="I417">
            <v>100</v>
          </cell>
          <cell r="J417">
            <v>100</v>
          </cell>
          <cell r="K417">
            <v>100</v>
          </cell>
          <cell r="L417">
            <v>100</v>
          </cell>
          <cell r="M417">
            <v>100</v>
          </cell>
          <cell r="N417">
            <v>100</v>
          </cell>
          <cell r="O417">
            <v>100</v>
          </cell>
          <cell r="P417">
            <v>100</v>
          </cell>
          <cell r="Q417">
            <v>100</v>
          </cell>
          <cell r="S417">
            <v>104.61000000000001</v>
          </cell>
          <cell r="Y417">
            <v>100</v>
          </cell>
          <cell r="Z417">
            <v>100</v>
          </cell>
        </row>
        <row r="418">
          <cell r="C418" t="str">
            <v>Inversiones en Obras de Electrif.Rural</v>
          </cell>
          <cell r="D418">
            <v>0</v>
          </cell>
          <cell r="E418">
            <v>115.812</v>
          </cell>
          <cell r="F418">
            <v>180.22149999999999</v>
          </cell>
          <cell r="G418">
            <v>98.7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5.4978320851399296</v>
          </cell>
          <cell r="Y418">
            <v>0</v>
          </cell>
          <cell r="Z418">
            <v>0</v>
          </cell>
        </row>
        <row r="419">
          <cell r="C419" t="str">
            <v xml:space="preserve">Programa de Mejora de Gestion 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 xml:space="preserve"> OTHER PROJECTS</v>
          </cell>
          <cell r="C420" t="str">
            <v>Otras (Maqu.y equipos)</v>
          </cell>
          <cell r="D420">
            <v>102.59399999999999</v>
          </cell>
          <cell r="E420">
            <v>80</v>
          </cell>
          <cell r="F420">
            <v>77.2</v>
          </cell>
          <cell r="G420">
            <v>78</v>
          </cell>
          <cell r="H420">
            <v>240.99</v>
          </cell>
          <cell r="I420">
            <v>95.137500000000003</v>
          </cell>
          <cell r="J420">
            <v>95.137500000000003</v>
          </cell>
          <cell r="K420">
            <v>95.137500000000003</v>
          </cell>
          <cell r="L420">
            <v>95.137500000000003</v>
          </cell>
          <cell r="M420">
            <v>95.137500000000003</v>
          </cell>
          <cell r="N420">
            <v>95.137500000000003</v>
          </cell>
          <cell r="O420">
            <v>95.137500000000003</v>
          </cell>
          <cell r="P420">
            <v>95.137500000000003</v>
          </cell>
          <cell r="Q420">
            <v>95.137500000000003</v>
          </cell>
          <cell r="Y420">
            <v>95.15</v>
          </cell>
          <cell r="Z420">
            <v>95.15</v>
          </cell>
        </row>
        <row r="421">
          <cell r="B421" t="str">
            <v xml:space="preserve"> TOTAL CONSTRUCTION COSTS</v>
          </cell>
          <cell r="C421" t="str">
            <v xml:space="preserve"> TOTAL INVERSIONES</v>
          </cell>
          <cell r="D421">
            <v>412.04300000000001</v>
          </cell>
          <cell r="E421">
            <v>284.88200000000001</v>
          </cell>
          <cell r="F421">
            <v>588.46275700000001</v>
          </cell>
          <cell r="G421">
            <v>218.2</v>
          </cell>
          <cell r="H421">
            <v>574.904</v>
          </cell>
          <cell r="I421">
            <v>840.98217750000003</v>
          </cell>
          <cell r="J421">
            <v>993.80721502899996</v>
          </cell>
          <cell r="K421">
            <v>375.01445645125</v>
          </cell>
          <cell r="L421">
            <v>195.13749999999999</v>
          </cell>
          <cell r="M421">
            <v>195.13749999999999</v>
          </cell>
          <cell r="N421">
            <v>195.13749999999999</v>
          </cell>
          <cell r="O421">
            <v>195.13749999999999</v>
          </cell>
          <cell r="P421">
            <v>195.13749999999999</v>
          </cell>
          <cell r="Q421">
            <v>195.13749999999999</v>
          </cell>
          <cell r="Y421">
            <v>195.15</v>
          </cell>
          <cell r="Z421">
            <v>195.15</v>
          </cell>
        </row>
        <row r="422">
          <cell r="D422" t="str">
            <v/>
          </cell>
          <cell r="E422" t="str">
            <v/>
          </cell>
          <cell r="G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Y422" t="str">
            <v/>
          </cell>
          <cell r="Z422" t="str">
            <v/>
          </cell>
        </row>
        <row r="423">
          <cell r="B423" t="str">
            <v xml:space="preserve"> OTHER APPLICATIONS</v>
          </cell>
          <cell r="C423" t="str">
            <v xml:space="preserve">    OTRAS APLICACIONES</v>
          </cell>
          <cell r="D423" t="str">
            <v/>
          </cell>
        </row>
        <row r="424">
          <cell r="B424" t="str">
            <v xml:space="preserve"> DEFERRED CHARGES</v>
          </cell>
          <cell r="C424" t="str">
            <v xml:space="preserve">Costos Diferidos 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Y424">
            <v>0</v>
          </cell>
          <cell r="Z424">
            <v>0</v>
          </cell>
        </row>
        <row r="425">
          <cell r="B425" t="str">
            <v xml:space="preserve"> INC.(DECREASE)WORK.CAPIT.</v>
          </cell>
          <cell r="C425" t="str">
            <v>Incremento (Disminución) Capital de Trabajo</v>
          </cell>
          <cell r="D425">
            <v>-77.204000000000008</v>
          </cell>
          <cell r="E425">
            <v>-77.204000000000008</v>
          </cell>
          <cell r="F425">
            <v>-1274</v>
          </cell>
          <cell r="G425">
            <v>-342.3</v>
          </cell>
          <cell r="H425">
            <v>144</v>
          </cell>
          <cell r="I425">
            <v>163.19999999999999</v>
          </cell>
          <cell r="J425">
            <v>184.10000000000002</v>
          </cell>
          <cell r="K425">
            <v>210</v>
          </cell>
          <cell r="L425">
            <v>240.20000000000002</v>
          </cell>
          <cell r="M425">
            <v>250.20000000000002</v>
          </cell>
          <cell r="N425">
            <v>260.20000000000005</v>
          </cell>
          <cell r="O425">
            <v>270.20000000000005</v>
          </cell>
          <cell r="P425">
            <v>280.20000000000005</v>
          </cell>
          <cell r="Q425">
            <v>290.20000000000005</v>
          </cell>
          <cell r="Y425">
            <v>240.20000000000002</v>
          </cell>
          <cell r="Z425">
            <v>240.20000000000002</v>
          </cell>
        </row>
        <row r="426">
          <cell r="B426" t="str">
            <v xml:space="preserve"> CONSTRUCT.FIN.CHGS.PAID</v>
          </cell>
          <cell r="C426" t="str">
            <v>Gastos Financ.Construc.no Financiados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Y426">
            <v>0</v>
          </cell>
          <cell r="Z426">
            <v>0</v>
          </cell>
        </row>
        <row r="427">
          <cell r="B427" t="str">
            <v xml:space="preserve"> TOT.OTHER APPLICATIONS</v>
          </cell>
          <cell r="C427" t="str">
            <v xml:space="preserve"> TOT.OTRAS APLICACIONES</v>
          </cell>
          <cell r="D427">
            <v>-77.204000000000008</v>
          </cell>
          <cell r="E427">
            <v>-77.204000000000008</v>
          </cell>
          <cell r="F427">
            <v>-1274</v>
          </cell>
          <cell r="G427">
            <v>-342.3</v>
          </cell>
          <cell r="H427">
            <v>144</v>
          </cell>
          <cell r="I427">
            <v>163.19999999999999</v>
          </cell>
          <cell r="J427">
            <v>184.10000000000002</v>
          </cell>
          <cell r="K427">
            <v>210</v>
          </cell>
          <cell r="L427">
            <v>240.20000000000002</v>
          </cell>
          <cell r="M427">
            <v>250.20000000000002</v>
          </cell>
          <cell r="N427">
            <v>260.20000000000005</v>
          </cell>
          <cell r="O427">
            <v>270.20000000000005</v>
          </cell>
          <cell r="P427">
            <v>280.20000000000005</v>
          </cell>
          <cell r="Q427">
            <v>290.20000000000005</v>
          </cell>
          <cell r="Y427">
            <v>240.20000000000002</v>
          </cell>
          <cell r="Z427">
            <v>240.20000000000002</v>
          </cell>
        </row>
        <row r="428">
          <cell r="B428" t="str">
            <v xml:space="preserve"> TOTAL APPLICATIONS</v>
          </cell>
          <cell r="C428" t="str">
            <v xml:space="preserve"> TOTAL APLICACIONES</v>
          </cell>
          <cell r="D428">
            <v>842.23895999999991</v>
          </cell>
          <cell r="E428">
            <v>801.92489999999998</v>
          </cell>
          <cell r="F428">
            <v>-36.626053815303521</v>
          </cell>
          <cell r="G428">
            <v>1042.0073985500003</v>
          </cell>
          <cell r="H428">
            <v>12648.193314059998</v>
          </cell>
          <cell r="I428">
            <v>11871.955171717764</v>
          </cell>
          <cell r="J428">
            <v>12645.089098526571</v>
          </cell>
          <cell r="K428">
            <v>12976.245831045815</v>
          </cell>
          <cell r="L428">
            <v>13401.799875096058</v>
          </cell>
          <cell r="M428">
            <v>14537.590410106772</v>
          </cell>
          <cell r="N428">
            <v>15227.421676475065</v>
          </cell>
          <cell r="O428">
            <v>16346.431796892688</v>
          </cell>
          <cell r="P428">
            <v>17152.31964643711</v>
          </cell>
          <cell r="Q428">
            <v>18209.872338985533</v>
          </cell>
          <cell r="Y428">
            <v>1609.6041109157748</v>
          </cell>
          <cell r="Z428">
            <v>1561.6267249140367</v>
          </cell>
        </row>
        <row r="430">
          <cell r="B430" t="str">
            <v xml:space="preserve"> ANNUAL SURPLUS(DEFICIT)</v>
          </cell>
          <cell r="C430" t="str">
            <v xml:space="preserve"> SUPERAVIT(DEFICIT)ANUAL</v>
          </cell>
          <cell r="D430">
            <v>-2036.3605630000006</v>
          </cell>
          <cell r="E430">
            <v>-1211.8656829999986</v>
          </cell>
          <cell r="F430">
            <v>-666.34774618469544</v>
          </cell>
          <cell r="G430">
            <v>6277.3941134159586</v>
          </cell>
          <cell r="H430">
            <v>-1737.2235954999942</v>
          </cell>
          <cell r="I430">
            <v>-1102.0841743041074</v>
          </cell>
          <cell r="J430">
            <v>-403.23154585374323</v>
          </cell>
          <cell r="K430">
            <v>-606.88545892246839</v>
          </cell>
          <cell r="L430">
            <v>-27.385653045683284</v>
          </cell>
          <cell r="M430">
            <v>70.550659695716604</v>
          </cell>
          <cell r="N430">
            <v>691.04738223819186</v>
          </cell>
          <cell r="O430">
            <v>704.34518849982851</v>
          </cell>
          <cell r="P430">
            <v>926.51378496724283</v>
          </cell>
          <cell r="Q430">
            <v>924.4496367713582</v>
          </cell>
          <cell r="Y430">
            <v>12811.104499272207</v>
          </cell>
          <cell r="Z430">
            <v>14150.035515786469</v>
          </cell>
        </row>
        <row r="431">
          <cell r="B431" t="str">
            <v xml:space="preserve"> ACCUM. SURPLUS(DEFICIT)</v>
          </cell>
          <cell r="C431" t="str">
            <v xml:space="preserve"> SUPERAVIT(DEFICIT)ACUMULADO</v>
          </cell>
          <cell r="D431">
            <v>0</v>
          </cell>
          <cell r="E431">
            <v>-1211.8656829999986</v>
          </cell>
          <cell r="F431">
            <v>0</v>
          </cell>
          <cell r="G431">
            <v>0</v>
          </cell>
          <cell r="H431">
            <v>-1737.2235954999942</v>
          </cell>
          <cell r="I431">
            <v>-2839.3077698041016</v>
          </cell>
          <cell r="J431">
            <v>-3242.5393156578448</v>
          </cell>
          <cell r="K431">
            <v>-3849.4247745803132</v>
          </cell>
          <cell r="L431">
            <v>-3876.8104276259965</v>
          </cell>
          <cell r="M431">
            <v>-3806.2597679302798</v>
          </cell>
          <cell r="N431">
            <v>-3115.212385692088</v>
          </cell>
          <cell r="O431">
            <v>-2410.8671971922595</v>
          </cell>
          <cell r="P431">
            <v>-1484.3534122250167</v>
          </cell>
          <cell r="Q431">
            <v>-559.90377545365845</v>
          </cell>
          <cell r="Y431">
            <v>8934.2940716462108</v>
          </cell>
          <cell r="Z431">
            <v>23084.32958743268</v>
          </cell>
        </row>
        <row r="432">
          <cell r="A432" t="str">
            <v/>
          </cell>
          <cell r="B432" t="str">
            <v/>
          </cell>
          <cell r="C432" t="str">
            <v xml:space="preserve"> TITULO</v>
          </cell>
          <cell r="D432" t="str">
            <v xml:space="preserve">   D   </v>
          </cell>
          <cell r="E432" t="str">
            <v>E</v>
          </cell>
          <cell r="F432" t="str">
            <v>F</v>
          </cell>
          <cell r="G432" t="str">
            <v>G</v>
          </cell>
          <cell r="K432" t="str">
            <v>K</v>
          </cell>
          <cell r="L432" t="str">
            <v>L</v>
          </cell>
          <cell r="Y432" t="str">
            <v>flag</v>
          </cell>
          <cell r="Z432" t="str">
            <v>flag 2</v>
          </cell>
        </row>
        <row r="854">
          <cell r="C854" t="str">
            <v>SUPUESTOS</v>
          </cell>
        </row>
        <row r="883">
          <cell r="E883" t="str">
            <v/>
          </cell>
          <cell r="F883" t="str">
            <v/>
          </cell>
        </row>
        <row r="884">
          <cell r="C884" t="str">
            <v xml:space="preserve">HONDURAS </v>
          </cell>
          <cell r="F884" t="str">
            <v/>
          </cell>
          <cell r="Y884">
            <v>1</v>
          </cell>
          <cell r="Z884">
            <v>2</v>
          </cell>
        </row>
        <row r="885">
          <cell r="C885" t="str">
            <v xml:space="preserve">EMPRESA NACIONAL DE ENERGIA ELECTRICA (ENEE) </v>
          </cell>
          <cell r="Y885">
            <v>1</v>
          </cell>
        </row>
        <row r="886">
          <cell r="C886" t="str">
            <v xml:space="preserve">PROYECCION-ESTADOS DE SITUACIÓN </v>
          </cell>
          <cell r="G886" t="str">
            <v/>
          </cell>
          <cell r="H886" t="str">
            <v/>
          </cell>
          <cell r="Y886">
            <v>1</v>
          </cell>
          <cell r="Z886">
            <v>2</v>
          </cell>
        </row>
        <row r="887">
          <cell r="C887" t="str">
            <v xml:space="preserve">  (expresado en millones de Lps. corrientes)</v>
          </cell>
          <cell r="Y887">
            <v>1</v>
          </cell>
        </row>
        <row r="888">
          <cell r="D888">
            <v>2002</v>
          </cell>
          <cell r="E888">
            <v>2003</v>
          </cell>
          <cell r="F888">
            <v>2004</v>
          </cell>
          <cell r="G888">
            <v>2005</v>
          </cell>
          <cell r="H888">
            <v>2006</v>
          </cell>
          <cell r="I888">
            <v>2007</v>
          </cell>
          <cell r="J888">
            <v>2008</v>
          </cell>
          <cell r="K888">
            <v>2009</v>
          </cell>
          <cell r="L888">
            <v>2010</v>
          </cell>
          <cell r="M888">
            <v>2011</v>
          </cell>
          <cell r="N888">
            <v>2012</v>
          </cell>
          <cell r="O888">
            <v>2013</v>
          </cell>
          <cell r="P888">
            <v>2014</v>
          </cell>
          <cell r="Q888">
            <v>2015</v>
          </cell>
          <cell r="R888">
            <v>2016</v>
          </cell>
          <cell r="Y888">
            <v>1</v>
          </cell>
          <cell r="Z888">
            <v>2</v>
          </cell>
        </row>
        <row r="889">
          <cell r="B889" t="str">
            <v xml:space="preserve">        ASSETS</v>
          </cell>
          <cell r="C889" t="str">
            <v xml:space="preserve"> ACTIV0</v>
          </cell>
          <cell r="D889" t="str">
            <v/>
          </cell>
          <cell r="Y889">
            <v>1</v>
          </cell>
          <cell r="Z889">
            <v>2</v>
          </cell>
        </row>
        <row r="890">
          <cell r="B890" t="str">
            <v xml:space="preserve">    PLANT &amp; EQUIPMENT </v>
          </cell>
          <cell r="C890" t="str">
            <v xml:space="preserve"> ACTIVO FIJO    </v>
          </cell>
          <cell r="D890" t="str">
            <v/>
          </cell>
          <cell r="E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Y890">
            <v>1</v>
          </cell>
        </row>
        <row r="891">
          <cell r="B891" t="str">
            <v xml:space="preserve"> GRAL.FIXED ASSETS COST</v>
          </cell>
          <cell r="C891" t="str">
            <v>Bienes e Instalac.en Servicio Bruto</v>
          </cell>
          <cell r="D891">
            <v>43134.3</v>
          </cell>
          <cell r="E891">
            <v>46370</v>
          </cell>
          <cell r="F891">
            <v>47183.014234670009</v>
          </cell>
          <cell r="G891">
            <v>38509.608107469991</v>
          </cell>
          <cell r="H891">
            <v>44417.802552340007</v>
          </cell>
          <cell r="I891">
            <v>45027.802552340007</v>
          </cell>
          <cell r="J891">
            <v>45657.802552340007</v>
          </cell>
          <cell r="K891">
            <v>46187.802552340007</v>
          </cell>
          <cell r="L891">
            <v>46337.802552340007</v>
          </cell>
          <cell r="M891">
            <v>46487.802552340007</v>
          </cell>
          <cell r="N891">
            <v>46637.802552340007</v>
          </cell>
          <cell r="O891">
            <v>46787.802552340007</v>
          </cell>
          <cell r="P891">
            <v>46937.802552340007</v>
          </cell>
          <cell r="Q891">
            <v>47087.802552340007</v>
          </cell>
          <cell r="R891">
            <v>47237.802552340007</v>
          </cell>
          <cell r="Y891">
            <v>46487.802552340007</v>
          </cell>
          <cell r="Z891">
            <v>46637.802552340007</v>
          </cell>
        </row>
        <row r="892">
          <cell r="B892" t="str">
            <v xml:space="preserve">  LESS:ACCUM.GRAL.DEPREC.</v>
          </cell>
          <cell r="C892" t="str">
            <v>Menos: Depreciaciones Acumuladas</v>
          </cell>
          <cell r="D892">
            <v>11426</v>
          </cell>
          <cell r="E892">
            <v>13753.579</v>
          </cell>
          <cell r="F892">
            <v>14503.720438599998</v>
          </cell>
          <cell r="G892">
            <v>8106.6551838399992</v>
          </cell>
          <cell r="H892">
            <v>15714.212295419999</v>
          </cell>
          <cell r="I892">
            <v>17495.878792408919</v>
          </cell>
          <cell r="J892">
            <v>19326.805289397838</v>
          </cell>
          <cell r="K892">
            <v>21203.17178638676</v>
          </cell>
          <cell r="L892">
            <v>23113.858283375681</v>
          </cell>
          <cell r="M892">
            <v>25030.244780364603</v>
          </cell>
          <cell r="N892">
            <v>26952.331277353522</v>
          </cell>
          <cell r="O892">
            <v>28880.117774342441</v>
          </cell>
          <cell r="P892">
            <v>30813.604271331362</v>
          </cell>
          <cell r="Q892">
            <v>32752.790768320283</v>
          </cell>
          <cell r="R892">
            <v>32752.790768320283</v>
          </cell>
          <cell r="Y892">
            <v>25030.244780364603</v>
          </cell>
          <cell r="Z892">
            <v>26952.331277353522</v>
          </cell>
        </row>
        <row r="893">
          <cell r="B893" t="str">
            <v xml:space="preserve"> NET GRAL.FIXED ASSETS</v>
          </cell>
          <cell r="C893" t="str">
            <v>ACTIVO FIJO  EN SERVICIO  NETO</v>
          </cell>
          <cell r="D893">
            <v>31708.300000000003</v>
          </cell>
          <cell r="E893">
            <v>32616.421000000002</v>
          </cell>
          <cell r="F893">
            <v>32679.293796070011</v>
          </cell>
          <cell r="G893">
            <v>30402.952923629993</v>
          </cell>
          <cell r="H893">
            <v>28703.590256920008</v>
          </cell>
          <cell r="I893">
            <v>27531.923759931087</v>
          </cell>
          <cell r="J893">
            <v>26330.997262942168</v>
          </cell>
          <cell r="K893">
            <v>24984.630765953247</v>
          </cell>
          <cell r="L893">
            <v>23223.944268964326</v>
          </cell>
          <cell r="M893">
            <v>21457.557771975404</v>
          </cell>
          <cell r="N893">
            <v>19685.471274986485</v>
          </cell>
          <cell r="O893">
            <v>17907.684777997565</v>
          </cell>
          <cell r="P893">
            <v>16124.198281008645</v>
          </cell>
          <cell r="Q893">
            <v>14335.011784019724</v>
          </cell>
          <cell r="R893">
            <v>14485.011784019724</v>
          </cell>
          <cell r="Y893">
            <v>21457.557771975404</v>
          </cell>
          <cell r="Z893">
            <v>19685.471274986485</v>
          </cell>
        </row>
        <row r="894">
          <cell r="B894" t="str">
            <v xml:space="preserve"> PLANT IN CONSTRUCTION</v>
          </cell>
          <cell r="C894" t="str">
            <v xml:space="preserve">Activo en Construcción </v>
          </cell>
          <cell r="D894">
            <v>447.97300000000001</v>
          </cell>
          <cell r="E894">
            <v>401.16399999999999</v>
          </cell>
          <cell r="F894">
            <v>243.45026254999999</v>
          </cell>
          <cell r="G894">
            <v>384.63335839999996</v>
          </cell>
          <cell r="H894">
            <v>823.76152284000011</v>
          </cell>
          <cell r="I894">
            <v>1054.74370034</v>
          </cell>
          <cell r="J894">
            <v>1418.550915369</v>
          </cell>
          <cell r="K894">
            <v>1263.56537182025</v>
          </cell>
          <cell r="L894">
            <v>1308.70287182025</v>
          </cell>
          <cell r="M894">
            <v>1353.8403718202501</v>
          </cell>
          <cell r="N894">
            <v>1398.9778718202501</v>
          </cell>
          <cell r="O894">
            <v>1444.1153718202502</v>
          </cell>
          <cell r="P894">
            <v>1489.2528718202502</v>
          </cell>
          <cell r="Q894">
            <v>1534.3903718202503</v>
          </cell>
          <cell r="R894">
            <v>1384.3903718202503</v>
          </cell>
          <cell r="Y894">
            <v>1353.8528718202501</v>
          </cell>
          <cell r="Z894">
            <v>1399.0028718202502</v>
          </cell>
        </row>
        <row r="895">
          <cell r="C895" t="str">
            <v>Otros Activos</v>
          </cell>
          <cell r="D895">
            <v>5.407</v>
          </cell>
          <cell r="E895">
            <v>38.47</v>
          </cell>
          <cell r="F895">
            <v>6.566284E-2</v>
          </cell>
          <cell r="G895">
            <v>6.566284E-2</v>
          </cell>
          <cell r="H895">
            <v>6.566284E-2</v>
          </cell>
          <cell r="I895">
            <v>6.566284E-2</v>
          </cell>
          <cell r="J895">
            <v>6.566284E-2</v>
          </cell>
          <cell r="K895">
            <v>6.566284E-2</v>
          </cell>
          <cell r="L895">
            <v>6.566284E-2</v>
          </cell>
          <cell r="M895">
            <v>6.566284E-2</v>
          </cell>
          <cell r="N895">
            <v>6.566284E-2</v>
          </cell>
          <cell r="O895">
            <v>6.566284E-2</v>
          </cell>
          <cell r="P895">
            <v>6.566284E-2</v>
          </cell>
          <cell r="Q895">
            <v>6.566284E-2</v>
          </cell>
          <cell r="R895">
            <v>6.566284E-2</v>
          </cell>
          <cell r="Y895">
            <v>6.566284E-2</v>
          </cell>
          <cell r="Z895">
            <v>6.566284E-2</v>
          </cell>
        </row>
        <row r="896">
          <cell r="B896" t="str">
            <v xml:space="preserve"> TOT.NET FIXED ASSETS</v>
          </cell>
          <cell r="C896" t="str">
            <v xml:space="preserve">  TOTAL ACTIVO FIJO EN BIENES E INSTAL.</v>
          </cell>
          <cell r="D896">
            <v>32161.680000000004</v>
          </cell>
          <cell r="E896">
            <v>33056.055</v>
          </cell>
          <cell r="F896">
            <v>32922.809721460013</v>
          </cell>
          <cell r="G896">
            <v>30787.651944869991</v>
          </cell>
          <cell r="H896">
            <v>29527.417442600006</v>
          </cell>
          <cell r="I896">
            <v>28586.733123111087</v>
          </cell>
          <cell r="J896">
            <v>27749.613841151167</v>
          </cell>
          <cell r="K896">
            <v>26248.261800613494</v>
          </cell>
          <cell r="L896">
            <v>24532.712803624574</v>
          </cell>
          <cell r="M896">
            <v>22811.463806635653</v>
          </cell>
          <cell r="N896">
            <v>21084.514809646735</v>
          </cell>
          <cell r="O896">
            <v>19351.865812657816</v>
          </cell>
          <cell r="P896">
            <v>17613.516815668892</v>
          </cell>
          <cell r="Q896">
            <v>15869.467818679974</v>
          </cell>
          <cell r="R896">
            <v>15869.467818679974</v>
          </cell>
          <cell r="Y896">
            <v>22811.476306635654</v>
          </cell>
          <cell r="Z896">
            <v>21084.539809646736</v>
          </cell>
        </row>
        <row r="897"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Y897" t="str">
            <v/>
          </cell>
          <cell r="Z897" t="str">
            <v/>
          </cell>
        </row>
        <row r="898">
          <cell r="B898" t="str">
            <v xml:space="preserve">    CURRENT ASSETS </v>
          </cell>
          <cell r="C898" t="str">
            <v xml:space="preserve"> ACTIVO CORRIENTE</v>
          </cell>
          <cell r="D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</row>
        <row r="899">
          <cell r="B899" t="str">
            <v xml:space="preserve"> CASH</v>
          </cell>
          <cell r="C899" t="str">
            <v>Efectivo y equivalentes en efectivo</v>
          </cell>
          <cell r="D899">
            <v>878.09699999999998</v>
          </cell>
          <cell r="E899">
            <v>381.25900000000001</v>
          </cell>
          <cell r="F899">
            <v>167.42885541999999</v>
          </cell>
          <cell r="G899">
            <v>60.568149659999996</v>
          </cell>
          <cell r="H899">
            <v>123.55273497000015</v>
          </cell>
          <cell r="I899">
            <v>317.59740943179025</v>
          </cell>
          <cell r="J899">
            <v>350.51988193430037</v>
          </cell>
          <cell r="K899">
            <v>384.7796936028688</v>
          </cell>
          <cell r="L899">
            <v>421.38752337448977</v>
          </cell>
          <cell r="M899">
            <v>460.16792182511648</v>
          </cell>
          <cell r="N899">
            <v>501.3645303282367</v>
          </cell>
          <cell r="O899">
            <v>536.32379525861199</v>
          </cell>
          <cell r="P899">
            <v>568.2680620536695</v>
          </cell>
          <cell r="Q899">
            <v>601.39369827770133</v>
          </cell>
          <cell r="R899">
            <v>0</v>
          </cell>
          <cell r="Y899">
            <v>712.57697776733664</v>
          </cell>
          <cell r="Z899">
            <v>776.37054830781869</v>
          </cell>
        </row>
        <row r="900">
          <cell r="B900" t="str">
            <v xml:space="preserve"> MARKETABLE SECURITIES</v>
          </cell>
          <cell r="C900" t="str">
            <v>Inversiones</v>
          </cell>
          <cell r="D900">
            <v>37.179000000000002</v>
          </cell>
          <cell r="E900">
            <v>29.7</v>
          </cell>
          <cell r="F900">
            <v>0</v>
          </cell>
          <cell r="G900">
            <v>0</v>
          </cell>
          <cell r="H900">
            <v>98.263929830000009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Y900">
            <v>0</v>
          </cell>
          <cell r="Z900">
            <v>0</v>
          </cell>
        </row>
        <row r="901">
          <cell r="B901" t="str">
            <v xml:space="preserve"> ACCOUNTS RECEIV.CONSUMERS</v>
          </cell>
          <cell r="C901" t="str">
            <v xml:space="preserve">Documentos y  Cuentas por Cobrar </v>
          </cell>
          <cell r="D901">
            <v>1740.8409999999999</v>
          </cell>
          <cell r="E901">
            <v>1965.3779999999999</v>
          </cell>
          <cell r="F901">
            <v>2867.3711981500001</v>
          </cell>
          <cell r="G901">
            <v>3375.3489788799998</v>
          </cell>
          <cell r="H901">
            <v>2769.4084718999998</v>
          </cell>
          <cell r="I901">
            <v>2715.1963455187297</v>
          </cell>
          <cell r="J901">
            <v>2656.6971562611393</v>
          </cell>
          <cell r="K901">
            <v>2580.444266068002</v>
          </cell>
          <cell r="L901">
            <v>2491.1030408163515</v>
          </cell>
          <cell r="M901">
            <v>2385.8818927851999</v>
          </cell>
          <cell r="N901">
            <v>2264.4844584772877</v>
          </cell>
          <cell r="O901">
            <v>2076.315036430065</v>
          </cell>
          <cell r="P901">
            <v>1844.3136241708303</v>
          </cell>
          <cell r="Q901">
            <v>1594.4313432613812</v>
          </cell>
          <cell r="R901">
            <v>-2254.7346723409055</v>
          </cell>
          <cell r="Y901">
            <v>2689.6713892578605</v>
          </cell>
          <cell r="Z901">
            <v>2900.6115249625213</v>
          </cell>
        </row>
        <row r="902">
          <cell r="C902" t="str">
            <v xml:space="preserve"> Menos: Provisión de Ctas. Por Cobrar</v>
          </cell>
          <cell r="D902">
            <v>-984.37400000000002</v>
          </cell>
          <cell r="E902">
            <v>-998.22400000000005</v>
          </cell>
          <cell r="F902">
            <v>-1044.87080027</v>
          </cell>
          <cell r="G902">
            <v>-1070.24232912</v>
          </cell>
          <cell r="H902">
            <v>-971.7881806900001</v>
          </cell>
          <cell r="I902">
            <v>-998</v>
          </cell>
          <cell r="J902">
            <v>-998</v>
          </cell>
          <cell r="K902">
            <v>-998</v>
          </cell>
          <cell r="L902">
            <v>-998</v>
          </cell>
          <cell r="M902">
            <v>-998</v>
          </cell>
          <cell r="N902">
            <v>-998</v>
          </cell>
          <cell r="O902">
            <v>-998</v>
          </cell>
          <cell r="P902">
            <v>-998</v>
          </cell>
          <cell r="Q902">
            <v>-998</v>
          </cell>
          <cell r="R902">
            <v>-998</v>
          </cell>
          <cell r="Y902">
            <v>-998</v>
          </cell>
          <cell r="Z902">
            <v>-998</v>
          </cell>
        </row>
        <row r="903">
          <cell r="C903" t="str">
            <v>Total de Doc. Y Cuentas por Cobrar</v>
          </cell>
          <cell r="D903">
            <v>756.46699999999987</v>
          </cell>
          <cell r="E903">
            <v>967.15399999999988</v>
          </cell>
          <cell r="F903">
            <v>1822.50039788</v>
          </cell>
          <cell r="G903">
            <v>2305.1066497599995</v>
          </cell>
          <cell r="H903">
            <v>1797.6202912099998</v>
          </cell>
          <cell r="I903">
            <v>1717.1963455187297</v>
          </cell>
          <cell r="J903">
            <v>1658.6971562611393</v>
          </cell>
          <cell r="K903">
            <v>1582.444266068002</v>
          </cell>
          <cell r="L903">
            <v>1493.1030408163515</v>
          </cell>
          <cell r="M903">
            <v>1387.8818927851999</v>
          </cell>
          <cell r="N903">
            <v>1266.4844584772877</v>
          </cell>
          <cell r="O903">
            <v>1078.315036430065</v>
          </cell>
          <cell r="P903">
            <v>846.31362417083028</v>
          </cell>
          <cell r="Q903">
            <v>596.43134326138124</v>
          </cell>
          <cell r="R903">
            <v>-3252.7346723409055</v>
          </cell>
          <cell r="Y903">
            <v>1691.6713892578605</v>
          </cell>
          <cell r="Z903">
            <v>1902.6115249625213</v>
          </cell>
        </row>
        <row r="904">
          <cell r="B904" t="str">
            <v xml:space="preserve"> INVENTORIES</v>
          </cell>
          <cell r="C904" t="str">
            <v xml:space="preserve">Materiales y Suministros </v>
          </cell>
          <cell r="D904">
            <v>235.179</v>
          </cell>
          <cell r="E904">
            <v>308.969853</v>
          </cell>
          <cell r="F904">
            <v>295.51998463000001</v>
          </cell>
          <cell r="G904">
            <v>281.54126939999998</v>
          </cell>
          <cell r="H904">
            <v>221.77830642000015</v>
          </cell>
          <cell r="I904">
            <v>152.2700177378523</v>
          </cell>
          <cell r="J904">
            <v>166.79206976165088</v>
          </cell>
          <cell r="K904">
            <v>222.25916391499092</v>
          </cell>
          <cell r="L904">
            <v>89.075824969551149</v>
          </cell>
          <cell r="M904">
            <v>30.449670489227739</v>
          </cell>
          <cell r="N904">
            <v>32.045143578570993</v>
          </cell>
          <cell r="O904">
            <v>33.967852193285253</v>
          </cell>
          <cell r="P904">
            <v>36.005923324882374</v>
          </cell>
          <cell r="Q904">
            <v>38.166278724375317</v>
          </cell>
          <cell r="R904">
            <v>0</v>
          </cell>
          <cell r="Y904">
            <v>0</v>
          </cell>
          <cell r="Z904">
            <v>129.96086006864903</v>
          </cell>
        </row>
        <row r="905">
          <cell r="B905" t="str">
            <v xml:space="preserve"> OTHER CURRENT ASSETS</v>
          </cell>
          <cell r="C905" t="str">
            <v>Gastos Pagados por anticipado</v>
          </cell>
          <cell r="D905">
            <v>101.819</v>
          </cell>
          <cell r="E905">
            <v>35.920999999999999</v>
          </cell>
          <cell r="F905">
            <v>44.223314049999999</v>
          </cell>
          <cell r="G905">
            <v>4.6888368099999997</v>
          </cell>
          <cell r="H905">
            <v>23.732130009999999</v>
          </cell>
          <cell r="I905">
            <v>23.732130009999999</v>
          </cell>
          <cell r="J905">
            <v>23.732130009999999</v>
          </cell>
          <cell r="K905">
            <v>23.732130009999999</v>
          </cell>
          <cell r="L905">
            <v>23.732130009999999</v>
          </cell>
          <cell r="M905">
            <v>23.732130009999999</v>
          </cell>
          <cell r="N905">
            <v>23.732130009999999</v>
          </cell>
          <cell r="O905">
            <v>23.732130009999999</v>
          </cell>
          <cell r="P905">
            <v>23.732130009999999</v>
          </cell>
          <cell r="Q905">
            <v>23.732130009999999</v>
          </cell>
          <cell r="R905">
            <v>23.732130009999999</v>
          </cell>
          <cell r="Y905">
            <v>23.732130009999999</v>
          </cell>
          <cell r="Z905">
            <v>23.732130009999999</v>
          </cell>
        </row>
        <row r="906">
          <cell r="B906" t="str">
            <v xml:space="preserve"> OTHER CURRENT ASSETS</v>
          </cell>
          <cell r="C906" t="str">
            <v>Otros Activos Corrientes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Y906">
            <v>0</v>
          </cell>
          <cell r="Z906">
            <v>0</v>
          </cell>
        </row>
        <row r="907">
          <cell r="B907" t="str">
            <v xml:space="preserve"> TOTAL CURRENT ASSETS</v>
          </cell>
          <cell r="C907" t="str">
            <v xml:space="preserve">  TOTAL ACTIVO CORRIENTE</v>
          </cell>
          <cell r="D907">
            <v>2008.741</v>
          </cell>
          <cell r="E907">
            <v>1723.0038529999999</v>
          </cell>
          <cell r="F907">
            <v>2329.6725519800002</v>
          </cell>
          <cell r="G907">
            <v>2651.9049056299996</v>
          </cell>
          <cell r="H907">
            <v>2264.9473924400004</v>
          </cell>
          <cell r="I907">
            <v>2210.7959026983726</v>
          </cell>
          <cell r="J907">
            <v>2199.7412379670909</v>
          </cell>
          <cell r="K907">
            <v>2213.2152535958617</v>
          </cell>
          <cell r="L907">
            <v>2027.2985191703924</v>
          </cell>
          <cell r="M907">
            <v>1902.231615109544</v>
          </cell>
          <cell r="N907">
            <v>1823.6262623940954</v>
          </cell>
          <cell r="O907">
            <v>1672.3388138919622</v>
          </cell>
          <cell r="P907">
            <v>1474.319739559382</v>
          </cell>
          <cell r="Q907">
            <v>1259.723450273458</v>
          </cell>
          <cell r="R907">
            <v>-3229.0025423309053</v>
          </cell>
          <cell r="Y907">
            <v>2427.9804970351975</v>
          </cell>
          <cell r="Z907">
            <v>2832.6750633489892</v>
          </cell>
        </row>
        <row r="908">
          <cell r="D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Y908" t="str">
            <v/>
          </cell>
          <cell r="Z908" t="str">
            <v/>
          </cell>
        </row>
        <row r="909">
          <cell r="B909" t="str">
            <v xml:space="preserve">    OTHER ASSETS </v>
          </cell>
          <cell r="C909" t="str">
            <v xml:space="preserve"> OTROS ACTIVOS</v>
          </cell>
          <cell r="D909" t="str">
            <v/>
          </cell>
          <cell r="E909" t="str">
            <v/>
          </cell>
        </row>
        <row r="910">
          <cell r="B910" t="str">
            <v xml:space="preserve"> OTHER AVAILABILITIES</v>
          </cell>
          <cell r="C910" t="str">
            <v>Otras Disponibilidades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Y910">
            <v>8934.2940716462108</v>
          </cell>
          <cell r="Z910">
            <v>23084.32958743268</v>
          </cell>
        </row>
        <row r="911">
          <cell r="B911" t="str">
            <v xml:space="preserve"> DEFERRED CHARGES</v>
          </cell>
          <cell r="C911" t="str">
            <v>Cargos Diferidos</v>
          </cell>
          <cell r="D911">
            <v>126.00700000000001</v>
          </cell>
          <cell r="E911">
            <v>83</v>
          </cell>
          <cell r="F911">
            <v>87.344666840000002</v>
          </cell>
          <cell r="G911">
            <v>95.086418609999996</v>
          </cell>
          <cell r="H911">
            <v>171.66567731999999</v>
          </cell>
          <cell r="I911">
            <v>171.66567731999999</v>
          </cell>
          <cell r="J911">
            <v>171.66567731999999</v>
          </cell>
          <cell r="K911">
            <v>171.66567731999999</v>
          </cell>
          <cell r="L911">
            <v>171.66567731999999</v>
          </cell>
          <cell r="M911">
            <v>171.66567731999999</v>
          </cell>
          <cell r="N911">
            <v>171.66567731999999</v>
          </cell>
          <cell r="O911">
            <v>171.66567731999999</v>
          </cell>
          <cell r="P911">
            <v>171.66567731999999</v>
          </cell>
          <cell r="Q911">
            <v>171.66567731999999</v>
          </cell>
          <cell r="R911">
            <v>171.66567731999999</v>
          </cell>
          <cell r="Y911">
            <v>171.66567731999999</v>
          </cell>
          <cell r="Z911">
            <v>171.66567731999999</v>
          </cell>
        </row>
        <row r="912">
          <cell r="B912" t="str">
            <v xml:space="preserve"> TOTAL OTHER ASSETS</v>
          </cell>
          <cell r="C912" t="str">
            <v>TOTAL OTROS ACTIVOS</v>
          </cell>
          <cell r="D912">
            <v>126.00700000000001</v>
          </cell>
          <cell r="E912">
            <v>83</v>
          </cell>
          <cell r="F912">
            <v>87.344666840000002</v>
          </cell>
          <cell r="G912">
            <v>95.086418609999996</v>
          </cell>
          <cell r="H912">
            <v>171.66567731999999</v>
          </cell>
          <cell r="I912">
            <v>171.66567731999999</v>
          </cell>
          <cell r="J912">
            <v>171.66567731999999</v>
          </cell>
          <cell r="K912">
            <v>171.66567731999999</v>
          </cell>
          <cell r="L912">
            <v>171.66567731999999</v>
          </cell>
          <cell r="M912">
            <v>171.66567731999999</v>
          </cell>
          <cell r="N912">
            <v>171.66567731999999</v>
          </cell>
          <cell r="O912">
            <v>171.66567731999999</v>
          </cell>
          <cell r="P912">
            <v>171.66567731999999</v>
          </cell>
          <cell r="Q912">
            <v>171.66567731999999</v>
          </cell>
          <cell r="R912">
            <v>171.66567731999999</v>
          </cell>
          <cell r="Y912">
            <v>9105.9597489662101</v>
          </cell>
          <cell r="Z912">
            <v>23255.995264752681</v>
          </cell>
        </row>
        <row r="913">
          <cell r="B913" t="str">
            <v xml:space="preserve"> TOTAL ASSETS</v>
          </cell>
          <cell r="C913" t="str">
            <v>TOTAL ACTIVO</v>
          </cell>
          <cell r="D913">
            <v>34296.428</v>
          </cell>
          <cell r="E913">
            <v>34862.058853000002</v>
          </cell>
          <cell r="F913">
            <v>35339.826940280014</v>
          </cell>
          <cell r="G913">
            <v>33534.643269109991</v>
          </cell>
          <cell r="H913">
            <v>31964.030512360008</v>
          </cell>
          <cell r="I913">
            <v>30969.194703129462</v>
          </cell>
          <cell r="J913">
            <v>30121.020756438258</v>
          </cell>
          <cell r="K913">
            <v>28633.142731529359</v>
          </cell>
          <cell r="L913">
            <v>26731.677000114967</v>
          </cell>
          <cell r="M913">
            <v>24885.361099065198</v>
          </cell>
          <cell r="N913">
            <v>23079.806749360832</v>
          </cell>
          <cell r="O913">
            <v>21195.870303869779</v>
          </cell>
          <cell r="P913">
            <v>19259.502232548275</v>
          </cell>
          <cell r="Q913">
            <v>17300.856946273434</v>
          </cell>
          <cell r="R913">
            <v>12812.130953669068</v>
          </cell>
          <cell r="Y913">
            <v>34345.416552637063</v>
          </cell>
          <cell r="Z913">
            <v>47173.210137748407</v>
          </cell>
        </row>
        <row r="914">
          <cell r="D914" t="str">
            <v/>
          </cell>
          <cell r="E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Y914" t="str">
            <v/>
          </cell>
          <cell r="Z914" t="str">
            <v/>
          </cell>
        </row>
        <row r="915">
          <cell r="B915" t="str">
            <v xml:space="preserve">    LIABILITIES &amp; EQUITY</v>
          </cell>
          <cell r="C915" t="str">
            <v xml:space="preserve"> PATRIMONIO Y PASIVO </v>
          </cell>
          <cell r="D915" t="str">
            <v/>
          </cell>
          <cell r="E915" t="str">
            <v/>
          </cell>
        </row>
        <row r="916">
          <cell r="A916" t="str">
            <v/>
          </cell>
          <cell r="B916" t="str">
            <v/>
          </cell>
          <cell r="C916" t="str">
            <v xml:space="preserve"> PATRIMONIO</v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Y916" t="str">
            <v/>
          </cell>
          <cell r="Z916" t="str">
            <v/>
          </cell>
        </row>
        <row r="917">
          <cell r="B917" t="str">
            <v xml:space="preserve"> CAPITAL</v>
          </cell>
          <cell r="C917" t="str">
            <v>Capital Aportado por el GOH</v>
          </cell>
          <cell r="D917">
            <v>2715.15</v>
          </cell>
          <cell r="E917">
            <v>2886.768</v>
          </cell>
          <cell r="F917">
            <v>3430.5275807600001</v>
          </cell>
          <cell r="G917">
            <v>3557.6148886899996</v>
          </cell>
          <cell r="H917">
            <v>4017.2214818099997</v>
          </cell>
          <cell r="I917">
            <v>4017.2214818099997</v>
          </cell>
          <cell r="J917">
            <v>4017.2214818099997</v>
          </cell>
          <cell r="K917">
            <v>4017.2214818099997</v>
          </cell>
          <cell r="L917">
            <v>4017.2214818099997</v>
          </cell>
          <cell r="M917">
            <v>4017.2214818099997</v>
          </cell>
          <cell r="N917">
            <v>4017.2214818099997</v>
          </cell>
          <cell r="O917">
            <v>4017.2214818099997</v>
          </cell>
          <cell r="P917">
            <v>4017.2214818099997</v>
          </cell>
          <cell r="Q917">
            <v>4017.2214818099997</v>
          </cell>
          <cell r="R917">
            <v>4017.2214818099997</v>
          </cell>
          <cell r="Y917">
            <v>4017.2214818099997</v>
          </cell>
          <cell r="Z917">
            <v>4017.2214818099997</v>
          </cell>
        </row>
        <row r="918">
          <cell r="B918" t="str">
            <v xml:space="preserve"> REVALUATION RESERVE</v>
          </cell>
          <cell r="C918" t="str">
            <v>Reserva de Revaluación Activos Fijos</v>
          </cell>
          <cell r="D918">
            <v>26661.5</v>
          </cell>
          <cell r="E918">
            <v>27498</v>
          </cell>
          <cell r="F918">
            <v>26925.306352990003</v>
          </cell>
          <cell r="G918">
            <v>25718.71243041</v>
          </cell>
          <cell r="H918">
            <v>19140.412479959999</v>
          </cell>
          <cell r="I918">
            <v>19140.412479959999</v>
          </cell>
          <cell r="J918">
            <v>19140.412479959999</v>
          </cell>
          <cell r="K918">
            <v>19140.412479959999</v>
          </cell>
          <cell r="L918">
            <v>19140.412479959999</v>
          </cell>
          <cell r="M918">
            <v>19140.412479959999</v>
          </cell>
          <cell r="N918">
            <v>19140.412479959999</v>
          </cell>
          <cell r="O918">
            <v>19140.412479959999</v>
          </cell>
          <cell r="P918">
            <v>19140.412479959999</v>
          </cell>
          <cell r="Q918">
            <v>19140.412479959999</v>
          </cell>
          <cell r="R918">
            <v>19140.412479959999</v>
          </cell>
          <cell r="Y918">
            <v>19140.412479959999</v>
          </cell>
          <cell r="Z918">
            <v>19140.412479959999</v>
          </cell>
        </row>
        <row r="919">
          <cell r="B919" t="str">
            <v xml:space="preserve"> OTHER (CAPITAL)</v>
          </cell>
          <cell r="C919" t="str">
            <v>Condonación de Deudas</v>
          </cell>
          <cell r="D919">
            <v>730.33500000000004</v>
          </cell>
          <cell r="E919">
            <v>660.05700000000002</v>
          </cell>
          <cell r="F919">
            <v>976.29996853000011</v>
          </cell>
          <cell r="G919">
            <v>1342.39639403</v>
          </cell>
          <cell r="H919">
            <v>1061.99192907</v>
          </cell>
          <cell r="I919">
            <v>1061.99192907</v>
          </cell>
          <cell r="J919">
            <v>1061.99192907</v>
          </cell>
          <cell r="K919">
            <v>1061.99192907</v>
          </cell>
          <cell r="L919">
            <v>1061.99192907</v>
          </cell>
          <cell r="M919">
            <v>1061.99192907</v>
          </cell>
          <cell r="N919">
            <v>1061.99192907</v>
          </cell>
          <cell r="O919">
            <v>1061.99192907</v>
          </cell>
          <cell r="P919">
            <v>1061.99192907</v>
          </cell>
          <cell r="Q919">
            <v>1061.99192907</v>
          </cell>
          <cell r="R919">
            <v>1061.99192907</v>
          </cell>
          <cell r="Y919">
            <v>1061.99192907</v>
          </cell>
          <cell r="Z919">
            <v>1061.99192907</v>
          </cell>
        </row>
        <row r="920">
          <cell r="B920" t="str">
            <v xml:space="preserve"> RETAINED EARNINGS</v>
          </cell>
          <cell r="C920" t="str">
            <v>Utilidad (Pérdidas) Acumulados</v>
          </cell>
          <cell r="D920">
            <v>-6033.77</v>
          </cell>
          <cell r="E920">
            <v>-7810</v>
          </cell>
          <cell r="F920">
            <v>-9484.1493607499997</v>
          </cell>
          <cell r="G920">
            <v>-10741.59924784</v>
          </cell>
          <cell r="H920">
            <v>-6913.3995949900009</v>
          </cell>
          <cell r="I920">
            <v>-9447.2341396556476</v>
          </cell>
          <cell r="J920">
            <v>-11871.727941484931</v>
          </cell>
          <cell r="K920">
            <v>-14208.886123593851</v>
          </cell>
          <cell r="L920">
            <v>-16019.218380618608</v>
          </cell>
          <cell r="M920">
            <v>-17710.528407788508</v>
          </cell>
          <cell r="N920">
            <v>-18804.280702676333</v>
          </cell>
          <cell r="O920">
            <v>-19927.985588652162</v>
          </cell>
          <cell r="P920">
            <v>-20862.073732374927</v>
          </cell>
          <cell r="Q920">
            <v>-21821.553045258344</v>
          </cell>
          <cell r="R920">
            <v>-21821.553045258344</v>
          </cell>
          <cell r="Y920">
            <v>-17146.050045379576</v>
          </cell>
          <cell r="Z920">
            <v>-17387.915135452538</v>
          </cell>
        </row>
        <row r="921">
          <cell r="B921" t="str">
            <v xml:space="preserve"> NET WORTH</v>
          </cell>
          <cell r="C921" t="str">
            <v xml:space="preserve"> TOTAL PATRIMONIO</v>
          </cell>
          <cell r="D921">
            <v>24073.215</v>
          </cell>
          <cell r="E921">
            <v>23234.825000000001</v>
          </cell>
          <cell r="F921">
            <v>21847.984541530001</v>
          </cell>
          <cell r="G921">
            <v>19877.124465289999</v>
          </cell>
          <cell r="H921">
            <v>17306.226295849996</v>
          </cell>
          <cell r="I921">
            <v>14772.39175118435</v>
          </cell>
          <cell r="J921">
            <v>12347.897949355067</v>
          </cell>
          <cell r="K921">
            <v>10010.739767246147</v>
          </cell>
          <cell r="L921">
            <v>8200.4075102213901</v>
          </cell>
          <cell r="M921">
            <v>6509.0974830514897</v>
          </cell>
          <cell r="N921">
            <v>5415.3451881636647</v>
          </cell>
          <cell r="O921">
            <v>4291.6403021878359</v>
          </cell>
          <cell r="P921">
            <v>3357.5521584650705</v>
          </cell>
          <cell r="Q921">
            <v>2398.0728455816534</v>
          </cell>
          <cell r="R921">
            <v>2398.0728455816534</v>
          </cell>
          <cell r="Y921">
            <v>7073.575845460422</v>
          </cell>
          <cell r="Z921">
            <v>6831.7107553874594</v>
          </cell>
        </row>
        <row r="922"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Y922" t="str">
            <v/>
          </cell>
          <cell r="Z922" t="str">
            <v/>
          </cell>
        </row>
        <row r="923">
          <cell r="B923" t="str">
            <v xml:space="preserve">    LONG-TERM DEBT </v>
          </cell>
          <cell r="C923" t="str">
            <v xml:space="preserve"> PASIVO LARGO PLAZO</v>
          </cell>
          <cell r="D923" t="str">
            <v/>
          </cell>
          <cell r="E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Y923" t="str">
            <v/>
          </cell>
          <cell r="Z923" t="str">
            <v/>
          </cell>
        </row>
        <row r="924">
          <cell r="B924" t="str">
            <v xml:space="preserve"> LONG-TERM LOAN - IDB</v>
          </cell>
          <cell r="C924" t="str">
            <v>Deuda Nuevos Prestamos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Y924">
            <v>0</v>
          </cell>
          <cell r="Z924">
            <v>0</v>
          </cell>
        </row>
        <row r="925">
          <cell r="B925" t="str">
            <v xml:space="preserve"> LONG-TERM LOAN OTHER</v>
          </cell>
          <cell r="C925" t="str">
            <v>Deuda de Largo Plazo Externa</v>
          </cell>
          <cell r="D925">
            <v>6566.9849999999997</v>
          </cell>
          <cell r="E925">
            <v>6910.9</v>
          </cell>
          <cell r="F925">
            <v>7057.8981761699997</v>
          </cell>
          <cell r="G925">
            <v>6694.7178711899996</v>
          </cell>
          <cell r="H925">
            <v>2503.5763632399999</v>
          </cell>
          <cell r="I925">
            <v>2503.5763632399999</v>
          </cell>
          <cell r="J925">
            <v>2503.5763632399999</v>
          </cell>
          <cell r="K925">
            <v>2503.5763632399999</v>
          </cell>
          <cell r="L925">
            <v>2503.5763632399999</v>
          </cell>
          <cell r="M925">
            <v>2503.5763632399999</v>
          </cell>
          <cell r="N925">
            <v>2503.5763632399999</v>
          </cell>
          <cell r="O925">
            <v>2503.5763632399999</v>
          </cell>
          <cell r="P925">
            <v>2503.5763632399999</v>
          </cell>
          <cell r="Q925">
            <v>2503.5763632399999</v>
          </cell>
          <cell r="R925">
            <v>2503.5763632399999</v>
          </cell>
          <cell r="Y925">
            <v>2277.6271753895412</v>
          </cell>
          <cell r="Z925">
            <v>2091.6779875390826</v>
          </cell>
        </row>
        <row r="926">
          <cell r="B926" t="str">
            <v xml:space="preserve"> OTHER LONG-TERM LOANS</v>
          </cell>
          <cell r="C926" t="str">
            <v>Deuda Largo Plazo Interna</v>
          </cell>
          <cell r="D926">
            <v>66</v>
          </cell>
          <cell r="E926">
            <v>54.246000000000002</v>
          </cell>
          <cell r="F926">
            <v>1961.3532518</v>
          </cell>
          <cell r="G926">
            <v>1971.4297444400001</v>
          </cell>
          <cell r="H926">
            <v>8963.1661950199996</v>
          </cell>
          <cell r="I926" t="e">
            <v>#REF!</v>
          </cell>
          <cell r="J926" t="e">
            <v>#REF!</v>
          </cell>
          <cell r="K926" t="e">
            <v>#REF!</v>
          </cell>
          <cell r="L926" t="e">
            <v>#REF!</v>
          </cell>
          <cell r="M926" t="e">
            <v>#REF!</v>
          </cell>
          <cell r="N926" t="e">
            <v>#REF!</v>
          </cell>
          <cell r="O926" t="e">
            <v>#REF!</v>
          </cell>
          <cell r="P926" t="e">
            <v>#REF!</v>
          </cell>
          <cell r="Q926" t="e">
            <v>#REF!</v>
          </cell>
          <cell r="R926" t="e">
            <v>#REF!</v>
          </cell>
          <cell r="Y926" t="e">
            <v>#REF!</v>
          </cell>
          <cell r="Z926" t="e">
            <v>#REF!</v>
          </cell>
        </row>
        <row r="927">
          <cell r="B927" t="str">
            <v xml:space="preserve"> OTHER LONG-TERM LOANS</v>
          </cell>
          <cell r="C927" t="str">
            <v>Préstamos e Intereses GOH</v>
          </cell>
          <cell r="D927">
            <v>1671.5540000000001</v>
          </cell>
          <cell r="E927">
            <v>1952.9277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Y927">
            <v>0</v>
          </cell>
          <cell r="Z927">
            <v>0</v>
          </cell>
        </row>
        <row r="928">
          <cell r="B928" t="str">
            <v xml:space="preserve"> DEFERRED TAXES</v>
          </cell>
          <cell r="C928" t="str">
            <v>Impuestos diferidos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Y928" t="e">
            <v>#REF!</v>
          </cell>
          <cell r="Z928" t="e">
            <v>#REF!</v>
          </cell>
        </row>
        <row r="929">
          <cell r="B929" t="str">
            <v xml:space="preserve"> TOTAL LONG-TERM DEBT</v>
          </cell>
          <cell r="C929" t="str">
            <v>TOTAL PASIVO LARGO PLAZO</v>
          </cell>
          <cell r="D929">
            <v>8304.5390000000007</v>
          </cell>
          <cell r="E929">
            <v>8918.073699999999</v>
          </cell>
          <cell r="F929">
            <v>9019.251427969999</v>
          </cell>
          <cell r="G929">
            <v>8666.1476156299996</v>
          </cell>
          <cell r="H929">
            <v>11466.742558259999</v>
          </cell>
          <cell r="I929" t="e">
            <v>#REF!</v>
          </cell>
          <cell r="J929" t="e">
            <v>#REF!</v>
          </cell>
          <cell r="K929" t="e">
            <v>#REF!</v>
          </cell>
          <cell r="L929" t="e">
            <v>#REF!</v>
          </cell>
          <cell r="M929" t="e">
            <v>#REF!</v>
          </cell>
          <cell r="N929" t="e">
            <v>#REF!</v>
          </cell>
          <cell r="O929" t="e">
            <v>#REF!</v>
          </cell>
          <cell r="P929" t="e">
            <v>#REF!</v>
          </cell>
          <cell r="Q929" t="e">
            <v>#REF!</v>
          </cell>
          <cell r="R929" t="e">
            <v>#REF!</v>
          </cell>
          <cell r="Y929" t="e">
            <v>#REF!</v>
          </cell>
          <cell r="Z929" t="e">
            <v>#REF!</v>
          </cell>
        </row>
        <row r="930">
          <cell r="D930" t="str">
            <v/>
          </cell>
          <cell r="E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Y930" t="str">
            <v/>
          </cell>
          <cell r="Z930" t="str">
            <v/>
          </cell>
        </row>
        <row r="931">
          <cell r="B931" t="str">
            <v xml:space="preserve">    CURRENT LIABILITIES </v>
          </cell>
          <cell r="C931" t="str">
            <v xml:space="preserve"> PASIVO CORRIENTE</v>
          </cell>
          <cell r="D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Y931" t="str">
            <v/>
          </cell>
          <cell r="Z931" t="str">
            <v/>
          </cell>
        </row>
        <row r="932">
          <cell r="B932" t="str">
            <v xml:space="preserve"> TEMPORARY LOAN</v>
          </cell>
          <cell r="C932" t="str">
            <v xml:space="preserve">  Préstamo Transitorio</v>
          </cell>
          <cell r="D932">
            <v>63.045000000000002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2839.3077698041016</v>
          </cell>
          <cell r="J932">
            <v>3242.5393156578448</v>
          </cell>
          <cell r="K932">
            <v>3849.4247745803132</v>
          </cell>
          <cell r="L932">
            <v>3876.8104276259965</v>
          </cell>
          <cell r="M932">
            <v>3806.2597679302798</v>
          </cell>
          <cell r="N932">
            <v>3115.212385692088</v>
          </cell>
          <cell r="O932">
            <v>2410.8671971922595</v>
          </cell>
          <cell r="P932">
            <v>1484.3534122250167</v>
          </cell>
          <cell r="Q932">
            <v>559.90377545365845</v>
          </cell>
          <cell r="R932">
            <v>0</v>
          </cell>
          <cell r="Y932">
            <v>0</v>
          </cell>
          <cell r="Z932">
            <v>0</v>
          </cell>
        </row>
        <row r="933">
          <cell r="B933" t="str">
            <v xml:space="preserve"> CURRNT.PORT.LNG-TERM DEBT</v>
          </cell>
          <cell r="C933" t="str">
            <v xml:space="preserve">  Porción Cte. de Préstamos L.Pzo. Externos</v>
          </cell>
          <cell r="D933">
            <v>829.54399999999998</v>
          </cell>
          <cell r="E933">
            <v>1246.7149999999999</v>
          </cell>
          <cell r="F933">
            <v>1269.1559572200003</v>
          </cell>
          <cell r="G933">
            <v>885.4</v>
          </cell>
          <cell r="H933">
            <v>531.02630961</v>
          </cell>
          <cell r="I933">
            <v>885.4</v>
          </cell>
          <cell r="J933">
            <v>885.4</v>
          </cell>
          <cell r="K933">
            <v>885.4</v>
          </cell>
          <cell r="L933">
            <v>885.4</v>
          </cell>
          <cell r="M933">
            <v>885.4</v>
          </cell>
          <cell r="N933">
            <v>885.4</v>
          </cell>
          <cell r="O933">
            <v>885.4</v>
          </cell>
          <cell r="P933">
            <v>885.4</v>
          </cell>
          <cell r="Q933">
            <v>885.4</v>
          </cell>
          <cell r="R933">
            <v>885.4</v>
          </cell>
          <cell r="Y933" t="e">
            <v>#REF!</v>
          </cell>
          <cell r="Z933" t="e">
            <v>#REF!</v>
          </cell>
        </row>
        <row r="934">
          <cell r="C934" t="str">
            <v xml:space="preserve">  Préstamos Bancarios de Corto Plazo</v>
          </cell>
          <cell r="D934">
            <v>143.75</v>
          </cell>
          <cell r="E934">
            <v>300.21699999999998</v>
          </cell>
          <cell r="F934">
            <v>671.50615815999993</v>
          </cell>
          <cell r="G934">
            <v>1060.18145596</v>
          </cell>
          <cell r="H934">
            <v>49.562799059999996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Y934">
            <v>0</v>
          </cell>
          <cell r="Z934">
            <v>0</v>
          </cell>
        </row>
        <row r="935">
          <cell r="B935" t="str">
            <v xml:space="preserve"> BANK LOANS</v>
          </cell>
          <cell r="C935" t="str">
            <v xml:space="preserve">  Intereses por Pagar sobre préstamos</v>
          </cell>
          <cell r="D935">
            <v>239.72399999999999</v>
          </cell>
          <cell r="E935">
            <v>355.47899999999998</v>
          </cell>
          <cell r="F935">
            <v>387.79168686999998</v>
          </cell>
          <cell r="G935">
            <v>416.2</v>
          </cell>
          <cell r="H935">
            <v>243.98405663999998</v>
          </cell>
          <cell r="I935">
            <v>75.107290897199988</v>
          </cell>
          <cell r="J935">
            <v>75.107290897199988</v>
          </cell>
          <cell r="K935">
            <v>75.107290897199988</v>
          </cell>
          <cell r="L935">
            <v>75.107290897199988</v>
          </cell>
          <cell r="M935">
            <v>75.107290897199988</v>
          </cell>
          <cell r="N935">
            <v>75.107290897199988</v>
          </cell>
          <cell r="O935">
            <v>75.107290897199988</v>
          </cell>
          <cell r="P935">
            <v>75.107290897199988</v>
          </cell>
          <cell r="Q935">
            <v>75.107290897199988</v>
          </cell>
          <cell r="R935">
            <v>75.107290897199988</v>
          </cell>
          <cell r="Y935">
            <v>71.718053079443109</v>
          </cell>
          <cell r="Z935">
            <v>65.53957744392936</v>
          </cell>
        </row>
        <row r="936">
          <cell r="B936" t="str">
            <v xml:space="preserve"> ACCOUNTS PAYABLE</v>
          </cell>
          <cell r="C936" t="str">
            <v xml:space="preserve">  Cuentas por Pagar Proveedores</v>
          </cell>
          <cell r="D936">
            <v>311.79199999999997</v>
          </cell>
          <cell r="E936">
            <v>496.84500000000003</v>
          </cell>
          <cell r="F936">
            <v>926.37553692000006</v>
          </cell>
          <cell r="G936">
            <v>1375.0714759300001</v>
          </cell>
          <cell r="H936">
            <v>1363.5519570299996</v>
          </cell>
          <cell r="I936">
            <v>863.16076165644051</v>
          </cell>
          <cell r="J936">
            <v>947.50723911864168</v>
          </cell>
          <cell r="K936">
            <v>1023.8836080978093</v>
          </cell>
          <cell r="L936">
            <v>1072.0872452698054</v>
          </cell>
          <cell r="M936">
            <v>1161.9323051427789</v>
          </cell>
          <cell r="N936">
            <v>1218.8445638915562</v>
          </cell>
          <cell r="O936">
            <v>1311.3009926306811</v>
          </cell>
          <cell r="P936">
            <v>1377.9452128014686</v>
          </cell>
          <cell r="Q936">
            <v>1465.3040452671116</v>
          </cell>
          <cell r="R936">
            <v>0</v>
          </cell>
          <cell r="Y936">
            <v>0</v>
          </cell>
          <cell r="Z936">
            <v>13404.995220798233</v>
          </cell>
        </row>
        <row r="937">
          <cell r="B937" t="str">
            <v xml:space="preserve"> MISC. CURRENT LIABILITIES</v>
          </cell>
          <cell r="C937" t="str">
            <v xml:space="preserve">  Cuentas por Pagar Contratistas</v>
          </cell>
          <cell r="D937">
            <v>20.161999999999999</v>
          </cell>
          <cell r="E937">
            <v>38.033000000000001</v>
          </cell>
          <cell r="F937">
            <v>79.938585860000003</v>
          </cell>
          <cell r="G937">
            <v>5.2098368800000001</v>
          </cell>
          <cell r="H937">
            <v>67.942057889999987</v>
          </cell>
          <cell r="I937">
            <v>32.077397260273969</v>
          </cell>
          <cell r="J937">
            <v>32.077397260273969</v>
          </cell>
          <cell r="K937">
            <v>32.077397260273969</v>
          </cell>
          <cell r="L937">
            <v>32.077397260273969</v>
          </cell>
          <cell r="M937">
            <v>32.077397260273969</v>
          </cell>
          <cell r="N937">
            <v>32.077397260273969</v>
          </cell>
          <cell r="O937">
            <v>32.077397260273969</v>
          </cell>
          <cell r="P937">
            <v>32.077397260273969</v>
          </cell>
          <cell r="Q937">
            <v>32.077397260273969</v>
          </cell>
          <cell r="R937">
            <v>0</v>
          </cell>
          <cell r="Y937">
            <v>0</v>
          </cell>
          <cell r="Z937">
            <v>195.15</v>
          </cell>
        </row>
        <row r="938">
          <cell r="B938" t="str">
            <v xml:space="preserve"> OTHER CURRENT LIABILITIES</v>
          </cell>
          <cell r="C938" t="str">
            <v xml:space="preserve">  Cuentas y Gastos Acumul. por pagar</v>
          </cell>
          <cell r="D938">
            <v>310.35500000000002</v>
          </cell>
          <cell r="E938">
            <v>272.20699999999999</v>
          </cell>
          <cell r="F938">
            <v>142.97180746999985</v>
          </cell>
          <cell r="G938">
            <v>106.82403014</v>
          </cell>
          <cell r="H938">
            <v>15.938360250000024</v>
          </cell>
          <cell r="I938">
            <v>15.938360250000024</v>
          </cell>
          <cell r="J938">
            <v>15.938360250000024</v>
          </cell>
          <cell r="K938">
            <v>15.938360250000024</v>
          </cell>
          <cell r="L938">
            <v>15.938360250000024</v>
          </cell>
          <cell r="M938">
            <v>15.938360250000024</v>
          </cell>
          <cell r="N938">
            <v>15.938360250000024</v>
          </cell>
          <cell r="O938">
            <v>15.938360250000024</v>
          </cell>
          <cell r="P938">
            <v>15.938360250000024</v>
          </cell>
          <cell r="Q938">
            <v>15.938360250000024</v>
          </cell>
          <cell r="R938">
            <v>15.938360250000024</v>
          </cell>
          <cell r="Y938">
            <v>15.938360250000024</v>
          </cell>
          <cell r="Z938">
            <v>15.938360250000024</v>
          </cell>
        </row>
        <row r="939">
          <cell r="B939" t="str">
            <v xml:space="preserve"> TOT.CURRENT LIABILITIES</v>
          </cell>
          <cell r="C939" t="str">
            <v xml:space="preserve">  TOTAL PASIVO CORRIENTE  </v>
          </cell>
          <cell r="D939">
            <v>1918.3719999999998</v>
          </cell>
          <cell r="E939">
            <v>2709.4959999999996</v>
          </cell>
          <cell r="F939">
            <v>3477.7397324999997</v>
          </cell>
          <cell r="G939">
            <v>3848.8867989099999</v>
          </cell>
          <cell r="H939">
            <v>2272.0055404799996</v>
          </cell>
          <cell r="I939">
            <v>4710.9915798680158</v>
          </cell>
          <cell r="J939">
            <v>5198.5696031839598</v>
          </cell>
          <cell r="K939">
            <v>5881.8314310855958</v>
          </cell>
          <cell r="L939">
            <v>5957.420721303276</v>
          </cell>
          <cell r="M939">
            <v>5976.7151214805326</v>
          </cell>
          <cell r="N939">
            <v>5342.579997991118</v>
          </cell>
          <cell r="O939">
            <v>4730.6912382304145</v>
          </cell>
          <cell r="P939">
            <v>3870.8216734339594</v>
          </cell>
          <cell r="Q939">
            <v>3033.7308691282442</v>
          </cell>
          <cell r="R939">
            <v>976.44565114720001</v>
          </cell>
          <cell r="Y939" t="e">
            <v>#REF!</v>
          </cell>
          <cell r="Z939" t="e">
            <v>#REF!</v>
          </cell>
        </row>
        <row r="940">
          <cell r="D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Y940" t="str">
            <v/>
          </cell>
          <cell r="Z940" t="str">
            <v/>
          </cell>
        </row>
        <row r="941">
          <cell r="B941" t="str">
            <v xml:space="preserve">    OTHER LIABILITIES </v>
          </cell>
          <cell r="C941" t="str">
            <v xml:space="preserve">  OTROS PASIVOS </v>
          </cell>
          <cell r="D941" t="str">
            <v/>
          </cell>
          <cell r="G941" t="str">
            <v/>
          </cell>
        </row>
        <row r="942">
          <cell r="B942" t="str">
            <v xml:space="preserve"> DEFERRED INCOME</v>
          </cell>
          <cell r="C942" t="str">
            <v>Créditos Diferidos</v>
          </cell>
          <cell r="D942">
            <v>0</v>
          </cell>
          <cell r="E942">
            <v>0</v>
          </cell>
          <cell r="F942">
            <v>866.82626646000006</v>
          </cell>
          <cell r="G942">
            <v>1015.0220424500001</v>
          </cell>
          <cell r="H942">
            <v>633.82612402000018</v>
          </cell>
          <cell r="I942">
            <v>1015.0220424500001</v>
          </cell>
          <cell r="J942">
            <v>1015.0220424500001</v>
          </cell>
          <cell r="K942">
            <v>1015.0220424500001</v>
          </cell>
          <cell r="L942">
            <v>1015.0220424500001</v>
          </cell>
          <cell r="M942">
            <v>1015.0220424500001</v>
          </cell>
          <cell r="N942">
            <v>1015.0220424500001</v>
          </cell>
          <cell r="O942">
            <v>1015.0220424500001</v>
          </cell>
          <cell r="P942">
            <v>1015.0220424500001</v>
          </cell>
          <cell r="Q942">
            <v>1015.0220424500001</v>
          </cell>
          <cell r="R942">
            <v>1015.0220424500001</v>
          </cell>
          <cell r="Y942" t="e">
            <v>#REF!</v>
          </cell>
          <cell r="Z942" t="e">
            <v>#REF!</v>
          </cell>
        </row>
        <row r="943">
          <cell r="B943" t="str">
            <v xml:space="preserve"> CONSUMER DEPOSITS</v>
          </cell>
          <cell r="C943" t="str">
            <v>Depositos de abonados</v>
          </cell>
          <cell r="D943">
            <v>0</v>
          </cell>
          <cell r="E943">
            <v>0</v>
          </cell>
          <cell r="F943">
            <v>128.02497181999999</v>
          </cell>
          <cell r="G943">
            <v>127.44342979</v>
          </cell>
          <cell r="H943">
            <v>286.35324636000001</v>
          </cell>
          <cell r="I943">
            <v>287.05324636</v>
          </cell>
          <cell r="J943">
            <v>287.75324635999999</v>
          </cell>
          <cell r="K943">
            <v>288.45324635999998</v>
          </cell>
          <cell r="L943">
            <v>289.15324635999997</v>
          </cell>
          <cell r="M943">
            <v>289.85324635999996</v>
          </cell>
          <cell r="N943">
            <v>290.55324635999995</v>
          </cell>
          <cell r="O943">
            <v>291.25324635999993</v>
          </cell>
          <cell r="P943">
            <v>291.95324635999992</v>
          </cell>
          <cell r="Q943">
            <v>292.65324635999991</v>
          </cell>
          <cell r="R943">
            <v>292.65324635999991</v>
          </cell>
          <cell r="Y943">
            <v>289.85324635999996</v>
          </cell>
          <cell r="Z943">
            <v>290.55324635999995</v>
          </cell>
        </row>
        <row r="944">
          <cell r="B944" t="str">
            <v xml:space="preserve"> TOT.OTHER LIABILITIES</v>
          </cell>
          <cell r="C944" t="str">
            <v xml:space="preserve"> TOTAL OTROS PASIVOS   </v>
          </cell>
          <cell r="D944">
            <v>0</v>
          </cell>
          <cell r="E944">
            <v>0</v>
          </cell>
          <cell r="F944">
            <v>994.85123828000008</v>
          </cell>
          <cell r="G944">
            <v>1142.4654722400001</v>
          </cell>
          <cell r="H944">
            <v>920.17937038000014</v>
          </cell>
          <cell r="I944">
            <v>1302.0752888100001</v>
          </cell>
          <cell r="J944">
            <v>1302.7752888100001</v>
          </cell>
          <cell r="K944">
            <v>1303.4752888100002</v>
          </cell>
          <cell r="L944">
            <v>1304.17528881</v>
          </cell>
          <cell r="M944">
            <v>1304.87528881</v>
          </cell>
          <cell r="N944">
            <v>1305.5752888100001</v>
          </cell>
          <cell r="O944">
            <v>1306.2752888099999</v>
          </cell>
          <cell r="P944">
            <v>1306.9752888099999</v>
          </cell>
          <cell r="Q944">
            <v>1307.67528881</v>
          </cell>
          <cell r="R944">
            <v>1307.67528881</v>
          </cell>
          <cell r="Y944" t="e">
            <v>#REF!</v>
          </cell>
          <cell r="Z944" t="e">
            <v>#REF!</v>
          </cell>
        </row>
        <row r="945">
          <cell r="B945" t="str">
            <v xml:space="preserve"> TOTAL LIABILITIES </v>
          </cell>
          <cell r="C945" t="str">
            <v xml:space="preserve"> TOTAL PASIVO    </v>
          </cell>
          <cell r="D945">
            <v>10222.911</v>
          </cell>
          <cell r="E945">
            <v>11627.569699999998</v>
          </cell>
          <cell r="F945">
            <v>13491.842398749999</v>
          </cell>
          <cell r="G945">
            <v>13657.499886779999</v>
          </cell>
          <cell r="H945">
            <v>14658.927469119997</v>
          </cell>
          <cell r="I945" t="e">
            <v>#REF!</v>
          </cell>
          <cell r="J945" t="e">
            <v>#REF!</v>
          </cell>
          <cell r="K945" t="e">
            <v>#REF!</v>
          </cell>
          <cell r="L945" t="e">
            <v>#REF!</v>
          </cell>
          <cell r="M945" t="e">
            <v>#REF!</v>
          </cell>
          <cell r="N945" t="e">
            <v>#REF!</v>
          </cell>
          <cell r="O945" t="e">
            <v>#REF!</v>
          </cell>
          <cell r="P945" t="e">
            <v>#REF!</v>
          </cell>
          <cell r="Q945" t="e">
            <v>#REF!</v>
          </cell>
          <cell r="R945" t="e">
            <v>#REF!</v>
          </cell>
          <cell r="Y945" t="e">
            <v>#REF!</v>
          </cell>
          <cell r="Z945" t="e">
            <v>#REF!</v>
          </cell>
        </row>
        <row r="946">
          <cell r="B946" t="str">
            <v xml:space="preserve"> TOT.LIABILITIES &amp; EQUITY</v>
          </cell>
          <cell r="C946" t="str">
            <v xml:space="preserve"> TOTAL PATRIMONIO Y PASIVO</v>
          </cell>
          <cell r="D946">
            <v>34296.126000000004</v>
          </cell>
          <cell r="E946">
            <v>34862.394699999997</v>
          </cell>
          <cell r="F946">
            <v>35339.82694028</v>
          </cell>
          <cell r="G946">
            <v>33534.624352069994</v>
          </cell>
          <cell r="H946">
            <v>31965.153764969993</v>
          </cell>
          <cell r="I946" t="e">
            <v>#REF!</v>
          </cell>
          <cell r="J946" t="e">
            <v>#REF!</v>
          </cell>
          <cell r="K946" t="e">
            <v>#REF!</v>
          </cell>
          <cell r="L946" t="e">
            <v>#REF!</v>
          </cell>
          <cell r="M946" t="e">
            <v>#REF!</v>
          </cell>
          <cell r="N946" t="e">
            <v>#REF!</v>
          </cell>
          <cell r="O946" t="e">
            <v>#REF!</v>
          </cell>
          <cell r="P946" t="e">
            <v>#REF!</v>
          </cell>
          <cell r="Q946" t="e">
            <v>#REF!</v>
          </cell>
          <cell r="R946" t="e">
            <v>#REF!</v>
          </cell>
          <cell r="Y946" t="e">
            <v>#REF!</v>
          </cell>
          <cell r="Z946" t="e">
            <v>#REF!</v>
          </cell>
        </row>
        <row r="947">
          <cell r="C947">
            <v>-1123252.6099847746</v>
          </cell>
          <cell r="D947" t="str">
            <v/>
          </cell>
          <cell r="E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Y947">
            <v>1</v>
          </cell>
        </row>
        <row r="948">
          <cell r="A948" t="str">
            <v/>
          </cell>
          <cell r="B948" t="str">
            <v/>
          </cell>
          <cell r="C948" t="str">
            <v xml:space="preserve"> TITULO</v>
          </cell>
          <cell r="D948" t="str">
            <v xml:space="preserve">   D   </v>
          </cell>
          <cell r="E948" t="str">
            <v>E</v>
          </cell>
          <cell r="F948" t="str">
            <v>F</v>
          </cell>
          <cell r="G948" t="str">
            <v>G</v>
          </cell>
          <cell r="H948" t="str">
            <v>H</v>
          </cell>
          <cell r="I948" t="str">
            <v>H</v>
          </cell>
          <cell r="J948" t="str">
            <v>H</v>
          </cell>
          <cell r="K948" t="str">
            <v>H</v>
          </cell>
          <cell r="L948" t="str">
            <v>H</v>
          </cell>
          <cell r="M948" t="str">
            <v>H</v>
          </cell>
          <cell r="N948" t="str">
            <v>H</v>
          </cell>
          <cell r="O948" t="str">
            <v>H</v>
          </cell>
          <cell r="P948" t="str">
            <v>H</v>
          </cell>
          <cell r="Q948" t="str">
            <v>H</v>
          </cell>
          <cell r="R948" t="str">
            <v>H</v>
          </cell>
          <cell r="Y948" t="str">
            <v>flag</v>
          </cell>
          <cell r="Z948" t="str">
            <v>flag 2</v>
          </cell>
        </row>
        <row r="949">
          <cell r="D949">
            <v>0.30199999999604188</v>
          </cell>
          <cell r="E949">
            <v>-0.33584699999482837</v>
          </cell>
          <cell r="F949">
            <v>0</v>
          </cell>
          <cell r="G949">
            <v>1.8917039997177199E-2</v>
          </cell>
          <cell r="H949">
            <v>-1.1232526099847746</v>
          </cell>
          <cell r="I949" t="e">
            <v>#REF!</v>
          </cell>
          <cell r="J949" t="e">
            <v>#REF!</v>
          </cell>
          <cell r="K949" t="e">
            <v>#REF!</v>
          </cell>
          <cell r="L949" t="e">
            <v>#REF!</v>
          </cell>
          <cell r="M949" t="e">
            <v>#REF!</v>
          </cell>
          <cell r="N949" t="e">
            <v>#REF!</v>
          </cell>
          <cell r="O949" t="e">
            <v>#REF!</v>
          </cell>
          <cell r="P949" t="e">
            <v>#REF!</v>
          </cell>
          <cell r="Q949" t="e">
            <v>#REF!</v>
          </cell>
          <cell r="R949" t="e">
            <v>#REF!</v>
          </cell>
          <cell r="Y949">
            <v>1</v>
          </cell>
        </row>
        <row r="950">
          <cell r="C950" t="str">
            <v xml:space="preserve">HONDURAS </v>
          </cell>
        </row>
        <row r="951">
          <cell r="C951" t="str">
            <v xml:space="preserve">EMPRESA NACIONAL DE ENERGIA ELECTRICA (ENEE) </v>
          </cell>
        </row>
        <row r="952">
          <cell r="C952" t="str">
            <v>PROYECCION RELACIONES FINANCIERAS</v>
          </cell>
          <cell r="Y952">
            <v>1</v>
          </cell>
        </row>
        <row r="953">
          <cell r="D953">
            <v>2002</v>
          </cell>
          <cell r="E953">
            <v>2003</v>
          </cell>
          <cell r="F953">
            <v>2004</v>
          </cell>
          <cell r="G953">
            <v>2005</v>
          </cell>
          <cell r="H953">
            <v>2006</v>
          </cell>
          <cell r="I953">
            <v>2007</v>
          </cell>
          <cell r="J953">
            <v>2008</v>
          </cell>
          <cell r="K953">
            <v>2009</v>
          </cell>
          <cell r="L953">
            <v>2010</v>
          </cell>
          <cell r="M953">
            <v>2011</v>
          </cell>
          <cell r="N953">
            <v>2012</v>
          </cell>
          <cell r="O953">
            <v>2013</v>
          </cell>
          <cell r="P953">
            <v>2014</v>
          </cell>
          <cell r="Q953">
            <v>2015</v>
          </cell>
          <cell r="R953">
            <v>2016</v>
          </cell>
          <cell r="Y953">
            <v>1</v>
          </cell>
        </row>
        <row r="954"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Y954">
            <v>1</v>
          </cell>
        </row>
        <row r="955">
          <cell r="B955" t="str">
            <v xml:space="preserve"> NET WORKING CAPITAL</v>
          </cell>
          <cell r="C955" t="str">
            <v xml:space="preserve"> CAPITAL TRABAJO NETO</v>
          </cell>
          <cell r="D955">
            <v>1126.7080000000001</v>
          </cell>
          <cell r="E955">
            <v>560.43985299999986</v>
          </cell>
          <cell r="F955">
            <v>792.59493486000019</v>
          </cell>
          <cell r="G955">
            <v>748.59956267999928</v>
          </cell>
          <cell r="H955">
            <v>573.53096063000089</v>
          </cell>
          <cell r="I955">
            <v>1224.512092634458</v>
          </cell>
          <cell r="J955">
            <v>1129.1109504409753</v>
          </cell>
          <cell r="K955">
            <v>1066.2085970905785</v>
          </cell>
          <cell r="L955">
            <v>832.08822549311299</v>
          </cell>
          <cell r="M955">
            <v>617.17626155929111</v>
          </cell>
          <cell r="N955">
            <v>481.65865009506524</v>
          </cell>
          <cell r="O955">
            <v>237.91477285380711</v>
          </cell>
          <cell r="P955">
            <v>-26.748521649560644</v>
          </cell>
          <cell r="Q955">
            <v>-328.70364340112769</v>
          </cell>
          <cell r="R955">
            <v>-3320.0481934781051</v>
          </cell>
          <cell r="Y955">
            <v>8053.7931768291246</v>
          </cell>
        </row>
        <row r="956">
          <cell r="B956" t="str">
            <v xml:space="preserve"> AVERAGE CURRENT ASSETS</v>
          </cell>
          <cell r="C956" t="str">
            <v xml:space="preserve"> PROMEDIO ACTIVO CORRIENTE</v>
          </cell>
          <cell r="D956">
            <v>2008.741</v>
          </cell>
          <cell r="E956">
            <v>1865.8724265000001</v>
          </cell>
          <cell r="F956">
            <v>2026.3382024900002</v>
          </cell>
          <cell r="G956">
            <v>2490.7887288049997</v>
          </cell>
          <cell r="H956">
            <v>2458.426149035</v>
          </cell>
          <cell r="I956">
            <v>2237.8716475691863</v>
          </cell>
          <cell r="J956">
            <v>2205.2685703327315</v>
          </cell>
          <cell r="K956">
            <v>2206.4782457814763</v>
          </cell>
          <cell r="L956">
            <v>2120.256886383127</v>
          </cell>
          <cell r="M956">
            <v>1964.7650671399683</v>
          </cell>
          <cell r="N956">
            <v>1862.9289387518197</v>
          </cell>
          <cell r="O956">
            <v>1747.9825381430287</v>
          </cell>
          <cell r="P956">
            <v>1573.3292767256721</v>
          </cell>
          <cell r="Q956">
            <v>1367.0215949164199</v>
          </cell>
          <cell r="R956">
            <v>-984.63954602872366</v>
          </cell>
          <cell r="Y956">
            <v>19620.041856896518</v>
          </cell>
          <cell r="Z956">
            <v>3</v>
          </cell>
        </row>
        <row r="957">
          <cell r="B957" t="str">
            <v xml:space="preserve"> AVERAGE PLANT IN SERVICE</v>
          </cell>
          <cell r="C957" t="str">
            <v xml:space="preserve"> PROMEDIO ACT.FIJO  BS E INST.SERV.</v>
          </cell>
          <cell r="D957">
            <v>31708.300000000003</v>
          </cell>
          <cell r="E957">
            <v>32162.360500000003</v>
          </cell>
          <cell r="F957">
            <v>32647.857398035005</v>
          </cell>
          <cell r="G957">
            <v>31541.123359850004</v>
          </cell>
          <cell r="H957">
            <v>29553.271590274999</v>
          </cell>
          <cell r="I957">
            <v>28117.757008425549</v>
          </cell>
          <cell r="J957">
            <v>26931.460511436628</v>
          </cell>
          <cell r="K957">
            <v>25657.814014447707</v>
          </cell>
          <cell r="L957">
            <v>24104.287517458786</v>
          </cell>
          <cell r="M957">
            <v>22340.751020469863</v>
          </cell>
          <cell r="N957">
            <v>20571.514523480946</v>
          </cell>
          <cell r="O957">
            <v>18796.578026492025</v>
          </cell>
          <cell r="P957">
            <v>17015.941529503107</v>
          </cell>
          <cell r="Q957">
            <v>15229.605032514184</v>
          </cell>
          <cell r="R957">
            <v>14410.011784019724</v>
          </cell>
          <cell r="Y957">
            <v>262424.23189992865</v>
          </cell>
          <cell r="Z957">
            <v>3</v>
          </cell>
        </row>
        <row r="958">
          <cell r="B958" t="str">
            <v xml:space="preserve"> TOTAL RATE BASE</v>
          </cell>
          <cell r="C958" t="str">
            <v xml:space="preserve"> TOT.INVERSION INMOVILIZ.</v>
          </cell>
          <cell r="D958">
            <v>33717.041000000005</v>
          </cell>
          <cell r="E958">
            <v>34028.232926500001</v>
          </cell>
          <cell r="F958">
            <v>34674.195600525003</v>
          </cell>
          <cell r="G958">
            <v>34031.912088655001</v>
          </cell>
          <cell r="H958">
            <v>32011.697739309999</v>
          </cell>
          <cell r="I958">
            <v>30355.628655994737</v>
          </cell>
          <cell r="J958">
            <v>29136.729081769357</v>
          </cell>
          <cell r="K958">
            <v>27864.292260229184</v>
          </cell>
          <cell r="L958">
            <v>26224.544403841912</v>
          </cell>
          <cell r="M958">
            <v>24305.516087609831</v>
          </cell>
          <cell r="N958">
            <v>22434.443462232764</v>
          </cell>
          <cell r="O958">
            <v>20544.560564635052</v>
          </cell>
          <cell r="P958">
            <v>18589.270806228778</v>
          </cell>
          <cell r="Q958">
            <v>16596.626627430604</v>
          </cell>
          <cell r="R958">
            <v>13425.372237991</v>
          </cell>
          <cell r="Y958">
            <v>282044.27375682519</v>
          </cell>
        </row>
        <row r="1017">
          <cell r="C1017" t="str">
            <v>/wgpe~{home}/xmMAIN~</v>
          </cell>
        </row>
        <row r="1055">
          <cell r="B1055">
            <v>0</v>
          </cell>
        </row>
        <row r="1068">
          <cell r="E1068">
            <v>3</v>
          </cell>
          <cell r="F1068">
            <v>4</v>
          </cell>
          <cell r="G1068">
            <v>5</v>
          </cell>
          <cell r="H1068">
            <v>6</v>
          </cell>
        </row>
        <row r="1103">
          <cell r="E1103" t="str">
            <v>flag</v>
          </cell>
        </row>
        <row r="1104">
          <cell r="E1104" t="b">
            <v>0</v>
          </cell>
        </row>
        <row r="1165">
          <cell r="D1165" t="str">
            <v>_________|_________|_________|_________|_________|_________|_________|_________|_________|_________|.</v>
          </cell>
        </row>
        <row r="1166">
          <cell r="C1166" t="str">
            <v/>
          </cell>
          <cell r="D1166" t="str">
            <v xml:space="preserve">  ANO:1     ANO:2     ANO:3     ANO:4     ANO:5     ANO:6     ANO:7     ANO:8     ANO:9    ANO:10</v>
          </cell>
        </row>
        <row r="1169">
          <cell r="B1169" t="str">
            <v xml:space="preserve"> TITLE</v>
          </cell>
          <cell r="C1169" t="str">
            <v xml:space="preserve"> TITULO</v>
          </cell>
          <cell r="D1169" t="str">
            <v xml:space="preserve">   D   </v>
          </cell>
          <cell r="E1169" t="str">
            <v>E</v>
          </cell>
          <cell r="F1169" t="str">
            <v>F</v>
          </cell>
          <cell r="G1169" t="str">
            <v>G</v>
          </cell>
          <cell r="H1169" t="str">
            <v>H</v>
          </cell>
        </row>
        <row r="1171">
          <cell r="D1171">
            <v>2002</v>
          </cell>
          <cell r="E1171">
            <v>2003</v>
          </cell>
          <cell r="F1171">
            <v>2004</v>
          </cell>
          <cell r="G1171">
            <v>2005</v>
          </cell>
          <cell r="H1171">
            <v>2006</v>
          </cell>
        </row>
        <row r="1173">
          <cell r="C1173" t="str">
            <v xml:space="preserve">Facturación </v>
          </cell>
          <cell r="D1173">
            <v>5056.9858000000004</v>
          </cell>
          <cell r="E1173">
            <v>6062.871000000001</v>
          </cell>
          <cell r="F1173">
            <v>7036.5690000000004</v>
          </cell>
          <cell r="G1173">
            <v>7808.2591240000002</v>
          </cell>
          <cell r="H1173">
            <v>8846.5690607000015</v>
          </cell>
        </row>
        <row r="1175">
          <cell r="C1175" t="str">
            <v xml:space="preserve">  30 dias corrientes</v>
          </cell>
          <cell r="D1175">
            <v>421.41548333333338</v>
          </cell>
          <cell r="E1175">
            <v>505.23925000000008</v>
          </cell>
          <cell r="F1175">
            <v>586.38075000000003</v>
          </cell>
          <cell r="G1175">
            <v>650.68826033333335</v>
          </cell>
          <cell r="H1175">
            <v>737.21408839166679</v>
          </cell>
        </row>
        <row r="1176">
          <cell r="C1176" t="str">
            <v xml:space="preserve">  60 dias corrientes</v>
          </cell>
          <cell r="D1176">
            <v>842.83096666666677</v>
          </cell>
          <cell r="E1176">
            <v>1010.4785000000002</v>
          </cell>
          <cell r="F1176">
            <v>1172.7615000000001</v>
          </cell>
          <cell r="G1176">
            <v>1301.3765206666667</v>
          </cell>
          <cell r="H1176">
            <v>1474.4281767833336</v>
          </cell>
        </row>
        <row r="1177">
          <cell r="C1177" t="str">
            <v xml:space="preserve">  90 dias corrientes</v>
          </cell>
          <cell r="D1177">
            <v>1264.2464500000001</v>
          </cell>
          <cell r="E1177">
            <v>1515.7177500000003</v>
          </cell>
          <cell r="F1177">
            <v>1759.1422500000001</v>
          </cell>
          <cell r="G1177">
            <v>1952.064781</v>
          </cell>
          <cell r="H1177">
            <v>2211.6422651750004</v>
          </cell>
        </row>
        <row r="1179">
          <cell r="F1179" t="str">
            <v/>
          </cell>
          <cell r="G1179" t="str">
            <v/>
          </cell>
          <cell r="H1179" t="str">
            <v/>
          </cell>
        </row>
        <row r="1180">
          <cell r="C1180" t="str">
            <v>Intereses totales</v>
          </cell>
          <cell r="D1180">
            <v>255.56200000000013</v>
          </cell>
          <cell r="E1180">
            <v>335.14700000000016</v>
          </cell>
          <cell r="F1180">
            <v>400.80700000000002</v>
          </cell>
          <cell r="G1180">
            <v>326.30500000000006</v>
          </cell>
          <cell r="H1180">
            <v>529.82661600000006</v>
          </cell>
        </row>
        <row r="1181">
          <cell r="C1181" t="str">
            <v>Intereses totales pagados</v>
          </cell>
          <cell r="D1181">
            <v>255.57</v>
          </cell>
          <cell r="E1181">
            <v>299.84689999999995</v>
          </cell>
          <cell r="F1181">
            <v>400.80700000000002</v>
          </cell>
          <cell r="G1181">
            <v>289.06639855000003</v>
          </cell>
          <cell r="H1181">
            <v>695.02661599999999</v>
          </cell>
        </row>
        <row r="1182">
          <cell r="C1182" t="str">
            <v>Amortizaciones totales</v>
          </cell>
          <cell r="D1182">
            <v>251.82996</v>
          </cell>
          <cell r="E1182">
            <v>294.39999999999998</v>
          </cell>
          <cell r="F1182">
            <v>248.10418918469651</v>
          </cell>
          <cell r="G1182">
            <v>877.04099999999994</v>
          </cell>
          <cell r="H1182">
            <v>2122.6279999999997</v>
          </cell>
        </row>
        <row r="1183">
          <cell r="C1183" t="str">
            <v xml:space="preserve">TOTAL SERVICIO DE DEUDA </v>
          </cell>
          <cell r="D1183">
            <v>507.39995999999996</v>
          </cell>
          <cell r="E1183">
            <v>594.24689999999987</v>
          </cell>
          <cell r="F1183">
            <v>648.91118918469647</v>
          </cell>
          <cell r="G1183">
            <v>1166.10739855</v>
          </cell>
          <cell r="H1183">
            <v>2817.6546159999998</v>
          </cell>
        </row>
        <row r="1187">
          <cell r="C1187" t="str">
            <v>Incremento (Disminución) de Capital de Trabajo</v>
          </cell>
        </row>
        <row r="1188">
          <cell r="F1188">
            <v>2004</v>
          </cell>
          <cell r="G1188">
            <v>2005</v>
          </cell>
          <cell r="H1188">
            <v>2006</v>
          </cell>
        </row>
        <row r="1189">
          <cell r="C1189" t="str">
            <v>Activo Corriente</v>
          </cell>
          <cell r="G1189">
            <v>322.23235364999937</v>
          </cell>
          <cell r="H1189">
            <v>-386.95751318999919</v>
          </cell>
        </row>
        <row r="1190">
          <cell r="C1190" t="str">
            <v>Pasivo Corriente</v>
          </cell>
          <cell r="G1190">
            <v>366.22772583000028</v>
          </cell>
          <cell r="H1190">
            <v>-211.8889111400008</v>
          </cell>
        </row>
        <row r="1191">
          <cell r="C1191" t="str">
            <v>Incremento (Disminución) de Capital de Trabajo</v>
          </cell>
          <cell r="G1191">
            <v>-43.995372180000913</v>
          </cell>
          <cell r="H1191">
            <v>-175.06860204999839</v>
          </cell>
        </row>
        <row r="1247">
          <cell r="C1247" t="str">
            <v>Flujo anual original</v>
          </cell>
          <cell r="H1247">
            <v>5.3E-3</v>
          </cell>
          <cell r="I1247">
            <v>-616.02125054623684</v>
          </cell>
          <cell r="J1247">
            <v>105.9715213790987</v>
          </cell>
          <cell r="K1247">
            <v>200.38486061180993</v>
          </cell>
          <cell r="L1247">
            <v>510.23793374361958</v>
          </cell>
        </row>
        <row r="1248">
          <cell r="C1248" t="str">
            <v>por cada 1% de incremento de ajuste</v>
          </cell>
          <cell r="I1248">
            <v>-793.76575269615569</v>
          </cell>
          <cell r="J1248">
            <v>-79.541483267983494</v>
          </cell>
          <cell r="K1248">
            <v>14.871855964729548</v>
          </cell>
          <cell r="L1248">
            <v>324.72492909653556</v>
          </cell>
        </row>
        <row r="1249">
          <cell r="C1249" t="str">
            <v>incremento por año</v>
          </cell>
          <cell r="I1249">
            <v>177.74450214991884</v>
          </cell>
          <cell r="J1249">
            <v>185.5130046470822</v>
          </cell>
          <cell r="K1249">
            <v>185.51300464708038</v>
          </cell>
          <cell r="L1249">
            <v>185.51300464708402</v>
          </cell>
        </row>
        <row r="1251">
          <cell r="C1251" t="str">
            <v>utilidad  o flujo original (40.00)</v>
          </cell>
          <cell r="I1251">
            <v>-961.22956243443582</v>
          </cell>
          <cell r="J1251">
            <v>825.48558237020234</v>
          </cell>
          <cell r="K1251">
            <v>989.97091074042214</v>
          </cell>
          <cell r="L1251">
            <v>1516.6733209128038</v>
          </cell>
        </row>
        <row r="1252">
          <cell r="C1252" t="str">
            <v>por cada us$ 1 de incremento de 1 BBL (41.00)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C1253" t="str">
            <v>incremento por año</v>
          </cell>
          <cell r="I1253">
            <v>-961.22956243443582</v>
          </cell>
          <cell r="J1253">
            <v>825.48558237020234</v>
          </cell>
          <cell r="K1253">
            <v>989.97091074042214</v>
          </cell>
          <cell r="L1253">
            <v>1516.6733209128038</v>
          </cell>
        </row>
        <row r="1255">
          <cell r="C1255" t="str">
            <v>flujo original (40.00)</v>
          </cell>
          <cell r="I1255">
            <v>-616.02125054623684</v>
          </cell>
          <cell r="J1255">
            <v>105.9715213790987</v>
          </cell>
          <cell r="K1255">
            <v>200.38486061180993</v>
          </cell>
          <cell r="L1255">
            <v>510.23793374361958</v>
          </cell>
        </row>
        <row r="1256">
          <cell r="C1256" t="str">
            <v>por cada 1% de incremento del ajuste</v>
          </cell>
          <cell r="I1256">
            <v>-561.41433780116859</v>
          </cell>
          <cell r="J1256">
            <v>179.21988888469423</v>
          </cell>
          <cell r="K1256">
            <v>279.19907084025363</v>
          </cell>
          <cell r="L1256">
            <v>597.69917632711622</v>
          </cell>
        </row>
        <row r="1257">
          <cell r="C1257" t="str">
            <v>incremento por año</v>
          </cell>
          <cell r="I1257">
            <v>54.606912745068257</v>
          </cell>
          <cell r="J1257">
            <v>73.248367505595525</v>
          </cell>
          <cell r="K1257">
            <v>78.814210228443699</v>
          </cell>
          <cell r="L1257">
            <v>87.461242583496642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SPNF"/>
      <sheetName val="IMF Assistance Old"/>
      <sheetName val="normal"/>
      <sheetName val="Total"/>
      <sheetName val="BoP_OUT_Medium"/>
      <sheetName val="BoP_OUT_Long"/>
      <sheetName val="IMF_Assistance"/>
      <sheetName val="large_projects"/>
      <sheetName val="Terms_of_Trade"/>
      <sheetName val="Key_Ratios"/>
      <sheetName val="Debt_Service__Long"/>
      <sheetName val="DebtService_to_budget"/>
      <sheetName val="Workspace_contents"/>
      <sheetName val="IMF_Assistance_Old"/>
      <sheetName val="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  <sheetName val="A"/>
      <sheetName val="E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 t="str">
            <v>Table 3. Selected Financial Data, 1993-End July 1999</v>
          </cell>
        </row>
        <row r="9">
          <cell r="E9" t="str">
            <v>End of period</v>
          </cell>
        </row>
        <row r="10">
          <cell r="J10" t="str">
            <v>Projected</v>
          </cell>
        </row>
        <row r="11">
          <cell r="I11" t="str">
            <v>July</v>
          </cell>
          <cell r="L11" t="str">
            <v>July</v>
          </cell>
        </row>
        <row r="12">
          <cell r="D12" t="str">
            <v>1992</v>
          </cell>
          <cell r="E12" t="str">
            <v>1993</v>
          </cell>
          <cell r="F12" t="str">
            <v>1994</v>
          </cell>
          <cell r="G12" t="str">
            <v>1995</v>
          </cell>
          <cell r="H12">
            <v>1996</v>
          </cell>
          <cell r="I12">
            <v>1997</v>
          </cell>
          <cell r="J12">
            <v>1997</v>
          </cell>
          <cell r="K12">
            <v>1998</v>
          </cell>
          <cell r="L12">
            <v>1999</v>
          </cell>
        </row>
        <row r="13">
          <cell r="B13" t="str">
            <v>1990</v>
          </cell>
          <cell r="C13" t="str">
            <v>1991</v>
          </cell>
        </row>
        <row r="15">
          <cell r="E15" t="str">
            <v>(In billions of SDRs)</v>
          </cell>
        </row>
        <row r="17">
          <cell r="A17" t="str">
            <v>Total quotas</v>
          </cell>
          <cell r="B17">
            <v>91.1</v>
          </cell>
          <cell r="C17">
            <v>91.1</v>
          </cell>
          <cell r="D17">
            <v>141.4</v>
          </cell>
          <cell r="E17">
            <v>144.80000000000001</v>
          </cell>
          <cell r="F17">
            <v>144.9</v>
          </cell>
          <cell r="G17">
            <v>145.30000000000001</v>
          </cell>
          <cell r="H17">
            <v>145.30000000000001</v>
          </cell>
          <cell r="I17">
            <v>145.30000000000001</v>
          </cell>
          <cell r="J17" t="str">
            <v>...</v>
          </cell>
          <cell r="K17" t="str">
            <v>. . .</v>
          </cell>
          <cell r="L17" t="str">
            <v>...</v>
          </cell>
        </row>
        <row r="19">
          <cell r="A19" t="str">
            <v xml:space="preserve">Usable resources </v>
          </cell>
          <cell r="B19">
            <v>42</v>
          </cell>
          <cell r="C19">
            <v>37.200000000000003</v>
          </cell>
          <cell r="D19">
            <v>68.2</v>
          </cell>
          <cell r="E19">
            <v>69.3</v>
          </cell>
          <cell r="F19">
            <v>68.400000000000006</v>
          </cell>
          <cell r="G19">
            <v>58</v>
          </cell>
          <cell r="H19">
            <v>61.1</v>
          </cell>
          <cell r="I19">
            <v>64.119115511999993</v>
          </cell>
          <cell r="J19" t="str">
            <v>...</v>
          </cell>
          <cell r="K19" t="str">
            <v>. . .</v>
          </cell>
          <cell r="L19" t="str">
            <v>...</v>
          </cell>
        </row>
        <row r="20">
          <cell r="A20" t="str">
            <v xml:space="preserve">      a.   Uncommitted  1/</v>
          </cell>
          <cell r="B20">
            <v>31.8</v>
          </cell>
          <cell r="C20">
            <v>30.4</v>
          </cell>
          <cell r="D20">
            <v>63</v>
          </cell>
          <cell r="E20">
            <v>66.400000000000006</v>
          </cell>
          <cell r="F20">
            <v>65.900000000000006</v>
          </cell>
          <cell r="G20">
            <v>50.8</v>
          </cell>
          <cell r="H20">
            <v>51.4</v>
          </cell>
          <cell r="I20">
            <v>58.188246011999993</v>
          </cell>
          <cell r="J20" t="str">
            <v>...</v>
          </cell>
          <cell r="K20" t="str">
            <v>. . .</v>
          </cell>
          <cell r="L20" t="str">
            <v>...</v>
          </cell>
        </row>
        <row r="21">
          <cell r="A21" t="str">
            <v xml:space="preserve">      b.   Uncommitted and adjusted 2/</v>
          </cell>
          <cell r="B21">
            <v>28.3</v>
          </cell>
          <cell r="C21">
            <v>23.2</v>
          </cell>
          <cell r="D21">
            <v>51</v>
          </cell>
          <cell r="E21">
            <v>53.9</v>
          </cell>
          <cell r="F21">
            <v>53.4</v>
          </cell>
          <cell r="G21">
            <v>39.299999999999997</v>
          </cell>
          <cell r="H21">
            <v>39.5</v>
          </cell>
          <cell r="I21">
            <v>45.630422909599993</v>
          </cell>
          <cell r="J21">
            <v>42.051097647304907</v>
          </cell>
          <cell r="K21">
            <v>38.034696282769389</v>
          </cell>
          <cell r="L21">
            <v>38.088073919381408</v>
          </cell>
        </row>
        <row r="22">
          <cell r="A22" t="str">
            <v xml:space="preserve">                  Of which</v>
          </cell>
          <cell r="B22">
            <v>1</v>
          </cell>
          <cell r="C22">
            <v>0.8</v>
          </cell>
          <cell r="D22">
            <v>8.6</v>
          </cell>
        </row>
        <row r="23">
          <cell r="A23" t="str">
            <v xml:space="preserve">                       SDR holdings</v>
          </cell>
          <cell r="E23">
            <v>-6.7</v>
          </cell>
          <cell r="F23">
            <v>-5.5</v>
          </cell>
          <cell r="G23">
            <v>-0.7</v>
          </cell>
          <cell r="H23">
            <v>-1.7</v>
          </cell>
          <cell r="I23">
            <v>-1.3</v>
          </cell>
          <cell r="J23">
            <v>-1</v>
          </cell>
          <cell r="K23" t="str">
            <v>. . .</v>
          </cell>
          <cell r="L23">
            <v>-1</v>
          </cell>
        </row>
        <row r="25">
          <cell r="A25" t="str">
            <v>Gold at SDR 35 per fine ounce</v>
          </cell>
          <cell r="B25">
            <v>3.6</v>
          </cell>
          <cell r="C25">
            <v>3.6</v>
          </cell>
          <cell r="D25">
            <v>3.6</v>
          </cell>
          <cell r="E25">
            <v>3.6</v>
          </cell>
          <cell r="F25">
            <v>3.6</v>
          </cell>
          <cell r="G25">
            <v>3.6</v>
          </cell>
          <cell r="H25">
            <v>3.6</v>
          </cell>
          <cell r="I25">
            <v>3.6</v>
          </cell>
          <cell r="J25">
            <v>3.6</v>
          </cell>
          <cell r="K25">
            <v>3.6</v>
          </cell>
          <cell r="L25">
            <v>3.6</v>
          </cell>
        </row>
        <row r="27">
          <cell r="A27" t="str">
            <v>3.       Borrowing</v>
          </cell>
          <cell r="B27">
            <v>4.7</v>
          </cell>
        </row>
        <row r="28">
          <cell r="A28" t="str">
            <v xml:space="preserve">          (a)   Outstanding borrowing</v>
          </cell>
          <cell r="C28">
            <v>4</v>
          </cell>
          <cell r="D28">
            <v>3.5</v>
          </cell>
          <cell r="E28">
            <v>3.2</v>
          </cell>
          <cell r="F28">
            <v>2.9</v>
          </cell>
          <cell r="G28">
            <v>1.1000000000000001</v>
          </cell>
          <cell r="H28" t="str">
            <v>--</v>
          </cell>
          <cell r="I28" t="str">
            <v>--</v>
          </cell>
          <cell r="J28" t="str">
            <v>--</v>
          </cell>
          <cell r="K28" t="str">
            <v>--</v>
          </cell>
          <cell r="L28" t="str">
            <v>--</v>
          </cell>
        </row>
        <row r="29">
          <cell r="A29" t="str">
            <v xml:space="preserve">                   i)   EAR</v>
          </cell>
          <cell r="B29">
            <v>1.7</v>
          </cell>
          <cell r="C29">
            <v>1</v>
          </cell>
          <cell r="D29">
            <v>0.5</v>
          </cell>
          <cell r="E29">
            <v>0.2</v>
          </cell>
          <cell r="F29" t="str">
            <v>--</v>
          </cell>
          <cell r="G29" t="str">
            <v>--</v>
          </cell>
          <cell r="H29" t="str">
            <v>--</v>
          </cell>
          <cell r="I29" t="str">
            <v>--</v>
          </cell>
          <cell r="J29" t="str">
            <v>--</v>
          </cell>
          <cell r="K29" t="str">
            <v>--</v>
          </cell>
          <cell r="L29" t="str">
            <v>--</v>
          </cell>
        </row>
        <row r="30">
          <cell r="A30" t="str">
            <v xml:space="preserve">                  ii)   Japan 1986</v>
          </cell>
          <cell r="B30">
            <v>1.9</v>
          </cell>
          <cell r="C30">
            <v>3</v>
          </cell>
          <cell r="D30">
            <v>3</v>
          </cell>
          <cell r="E30">
            <v>3</v>
          </cell>
          <cell r="F30">
            <v>2.9</v>
          </cell>
          <cell r="G30">
            <v>1.1000000000000001</v>
          </cell>
          <cell r="H30" t="str">
            <v>--</v>
          </cell>
          <cell r="I30" t="str">
            <v>--</v>
          </cell>
          <cell r="J30" t="str">
            <v>--</v>
          </cell>
          <cell r="K30" t="str">
            <v>--</v>
          </cell>
          <cell r="L30" t="str">
            <v>--</v>
          </cell>
        </row>
        <row r="31">
          <cell r="A31" t="str">
            <v xml:space="preserve">          (b)   Cumulative mismatch of</v>
          </cell>
        </row>
        <row r="32">
          <cell r="A32" t="str">
            <v xml:space="preserve">                   maturities 3/</v>
          </cell>
          <cell r="B32">
            <v>3.3</v>
          </cell>
          <cell r="C32">
            <v>2.6</v>
          </cell>
          <cell r="D32">
            <v>1.9</v>
          </cell>
          <cell r="E32">
            <v>1.2</v>
          </cell>
          <cell r="F32">
            <v>0.3</v>
          </cell>
          <cell r="G32">
            <v>1</v>
          </cell>
          <cell r="H32">
            <v>0.9</v>
          </cell>
          <cell r="I32">
            <v>0.9</v>
          </cell>
          <cell r="J32">
            <v>1.3</v>
          </cell>
          <cell r="K32">
            <v>0.8</v>
          </cell>
          <cell r="L32">
            <v>0.8</v>
          </cell>
        </row>
        <row r="34">
          <cell r="A34" t="str">
            <v>Unused GAB and associated  3/</v>
          </cell>
          <cell r="B34">
            <v>12.3</v>
          </cell>
          <cell r="C34">
            <v>12.3</v>
          </cell>
          <cell r="D34">
            <v>12.3</v>
          </cell>
          <cell r="E34">
            <v>12.3</v>
          </cell>
          <cell r="F34">
            <v>12.3</v>
          </cell>
          <cell r="G34">
            <v>12.3</v>
          </cell>
          <cell r="H34">
            <v>12.3</v>
          </cell>
          <cell r="I34">
            <v>12.3</v>
          </cell>
          <cell r="J34">
            <v>12.3</v>
          </cell>
          <cell r="K34">
            <v>12.3</v>
          </cell>
          <cell r="L34">
            <v>12.3</v>
          </cell>
        </row>
        <row r="36">
          <cell r="A36" t="str">
            <v>Total liquid liabilities</v>
          </cell>
          <cell r="B36">
            <v>23.8</v>
          </cell>
          <cell r="C36">
            <v>25.9</v>
          </cell>
          <cell r="D36">
            <v>33.9</v>
          </cell>
          <cell r="E36">
            <v>32.799999999999997</v>
          </cell>
          <cell r="F36">
            <v>31.7</v>
          </cell>
          <cell r="G36">
            <v>36.700000000000003</v>
          </cell>
          <cell r="H36">
            <v>38</v>
          </cell>
          <cell r="I36">
            <v>36.1</v>
          </cell>
          <cell r="J36">
            <v>38.411546000000001</v>
          </cell>
          <cell r="K36">
            <v>39.95722</v>
          </cell>
          <cell r="L36">
            <v>39.235190499999995</v>
          </cell>
        </row>
        <row r="37">
          <cell r="A37" t="str">
            <v xml:space="preserve">     a.   Reserve tranche positions</v>
          </cell>
          <cell r="B37">
            <v>20.2</v>
          </cell>
          <cell r="C37">
            <v>21.9</v>
          </cell>
          <cell r="D37">
            <v>30.4</v>
          </cell>
          <cell r="E37">
            <v>29.6</v>
          </cell>
          <cell r="F37">
            <v>28.8</v>
          </cell>
          <cell r="G37">
            <v>35.536000000000001</v>
          </cell>
          <cell r="H37">
            <v>38</v>
          </cell>
          <cell r="I37">
            <v>36.1</v>
          </cell>
          <cell r="J37">
            <v>38.411546000000001</v>
          </cell>
          <cell r="K37">
            <v>39.95722</v>
          </cell>
          <cell r="L37">
            <v>39.235190499999995</v>
          </cell>
        </row>
        <row r="38">
          <cell r="A38" t="str">
            <v xml:space="preserve">     b.   Outstanding borrowing</v>
          </cell>
          <cell r="B38">
            <v>3.6</v>
          </cell>
          <cell r="C38">
            <v>4</v>
          </cell>
          <cell r="D38">
            <v>3.5</v>
          </cell>
          <cell r="E38">
            <v>3.2</v>
          </cell>
          <cell r="F38">
            <v>2.9</v>
          </cell>
          <cell r="G38">
            <v>1.137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A40" t="str">
            <v>Total Fund credit outstanding</v>
          </cell>
          <cell r="B40">
            <v>23.3</v>
          </cell>
          <cell r="C40">
            <v>26.8</v>
          </cell>
          <cell r="D40">
            <v>27.8</v>
          </cell>
          <cell r="E40">
            <v>29.1</v>
          </cell>
          <cell r="F40">
            <v>30.3</v>
          </cell>
          <cell r="G40">
            <v>41.6</v>
          </cell>
          <cell r="H40">
            <v>42</v>
          </cell>
          <cell r="I40">
            <v>40.549999999999997</v>
          </cell>
          <cell r="J40">
            <v>43.661546000000001</v>
          </cell>
          <cell r="K40">
            <v>45.874220000000001</v>
          </cell>
          <cell r="L40">
            <v>45.589948500000006</v>
          </cell>
        </row>
        <row r="41">
          <cell r="A41" t="str">
            <v xml:space="preserve">     a.   General resources account</v>
          </cell>
          <cell r="B41">
            <v>20.7</v>
          </cell>
          <cell r="C41">
            <v>23.4</v>
          </cell>
          <cell r="D41">
            <v>24</v>
          </cell>
          <cell r="E41">
            <v>25.2</v>
          </cell>
          <cell r="F41">
            <v>25.6</v>
          </cell>
          <cell r="G41">
            <v>35.9</v>
          </cell>
          <cell r="H41">
            <v>36.1</v>
          </cell>
          <cell r="I41">
            <v>34.65</v>
          </cell>
          <cell r="J41">
            <v>37.461545999999998</v>
          </cell>
          <cell r="K41">
            <v>39.007219999999997</v>
          </cell>
          <cell r="L41">
            <v>38.389948500000003</v>
          </cell>
        </row>
        <row r="42">
          <cell r="A42" t="str">
            <v xml:space="preserve">                Of which</v>
          </cell>
          <cell r="B42">
            <v>2.2000000000000002</v>
          </cell>
          <cell r="C42">
            <v>2.2999999999999998</v>
          </cell>
          <cell r="D42">
            <v>-2.2000000000000002</v>
          </cell>
        </row>
        <row r="43">
          <cell r="A43" t="str">
            <v xml:space="preserve">                    Overdue repurchases</v>
          </cell>
          <cell r="E43">
            <v>-1.7</v>
          </cell>
          <cell r="F43">
            <v>-1.7</v>
          </cell>
          <cell r="G43">
            <v>-1.1000000000000001</v>
          </cell>
          <cell r="H43">
            <v>-1.1000000000000001</v>
          </cell>
          <cell r="I43">
            <v>-1.1000000000000001</v>
          </cell>
          <cell r="J43" t="str">
            <v>...</v>
          </cell>
          <cell r="K43" t="str">
            <v>. . .</v>
          </cell>
          <cell r="L43" t="str">
            <v>...</v>
          </cell>
        </row>
        <row r="44">
          <cell r="A44" t="str">
            <v xml:space="preserve">     b.   SAF and ESAF</v>
          </cell>
          <cell r="B44">
            <v>2.4</v>
          </cell>
          <cell r="C44">
            <v>3.2</v>
          </cell>
          <cell r="D44">
            <v>3.6</v>
          </cell>
          <cell r="E44">
            <v>3.8</v>
          </cell>
          <cell r="F44">
            <v>4.5</v>
          </cell>
          <cell r="G44">
            <v>5.6</v>
          </cell>
          <cell r="H44">
            <v>5.8</v>
          </cell>
          <cell r="I44">
            <v>5.8</v>
          </cell>
          <cell r="J44">
            <v>6.1</v>
          </cell>
          <cell r="K44">
            <v>6.7669999999999995</v>
          </cell>
          <cell r="L44">
            <v>7.1</v>
          </cell>
        </row>
        <row r="45">
          <cell r="A45" t="str">
            <v xml:space="preserve">     c.   Trust Fund</v>
          </cell>
          <cell r="B45">
            <v>0.2</v>
          </cell>
          <cell r="C45">
            <v>0.2</v>
          </cell>
          <cell r="D45">
            <v>0.2</v>
          </cell>
          <cell r="E45">
            <v>0.1</v>
          </cell>
          <cell r="F45">
            <v>0.1</v>
          </cell>
          <cell r="G45">
            <v>0.1</v>
          </cell>
          <cell r="H45">
            <v>0.1</v>
          </cell>
          <cell r="I45">
            <v>0.1</v>
          </cell>
          <cell r="J45">
            <v>0.1</v>
          </cell>
          <cell r="K45">
            <v>0.1</v>
          </cell>
          <cell r="L45">
            <v>0.1</v>
          </cell>
        </row>
        <row r="47">
          <cell r="E47" t="str">
            <v>(In percent)</v>
          </cell>
        </row>
        <row r="49">
          <cell r="A49" t="str">
            <v>Quota ratio  4/</v>
          </cell>
          <cell r="B49">
            <v>18.660812294182218</v>
          </cell>
          <cell r="C49">
            <v>17.892425905598245</v>
          </cell>
          <cell r="D49">
            <v>11.173974540311175</v>
          </cell>
          <cell r="E49">
            <v>10.704419889502763</v>
          </cell>
          <cell r="F49">
            <v>10.5</v>
          </cell>
          <cell r="G49">
            <v>9.2477632484514789</v>
          </cell>
          <cell r="H49">
            <v>8.4652443220922233</v>
          </cell>
          <cell r="I49">
            <v>8.4652443220922233</v>
          </cell>
          <cell r="J49" t="str">
            <v>...</v>
          </cell>
          <cell r="K49" t="str">
            <v>. . .</v>
          </cell>
          <cell r="L49" t="str">
            <v>...</v>
          </cell>
        </row>
        <row r="51">
          <cell r="A51" t="str">
            <v>Liquidity ratio  5/</v>
          </cell>
          <cell r="B51">
            <v>118.90756302521008</v>
          </cell>
          <cell r="C51">
            <v>89.575289575289574</v>
          </cell>
          <cell r="D51">
            <v>150.44247787610618</v>
          </cell>
          <cell r="E51">
            <v>164.32926829268294</v>
          </cell>
          <cell r="F51">
            <v>168.5</v>
          </cell>
          <cell r="G51">
            <v>107.08446866485014</v>
          </cell>
          <cell r="H51">
            <v>103.94736842105263</v>
          </cell>
          <cell r="I51">
            <v>126.40006346149582</v>
          </cell>
          <cell r="J51">
            <v>109.47515012102065</v>
          </cell>
          <cell r="K51">
            <v>95.188544855646583</v>
          </cell>
          <cell r="L51">
            <v>97.076306840873912</v>
          </cell>
        </row>
        <row r="53">
          <cell r="A53" t="str">
            <v>Cash ratio  6/</v>
          </cell>
          <cell r="B53">
            <v>140.0990099009901</v>
          </cell>
          <cell r="C53">
            <v>105.93607305936074</v>
          </cell>
          <cell r="D53">
            <v>167.76315789473685</v>
          </cell>
          <cell r="E53">
            <v>182.09459459459458</v>
          </cell>
          <cell r="F53">
            <v>185.4</v>
          </cell>
          <cell r="G53">
            <v>110.59207564160288</v>
          </cell>
          <cell r="H53">
            <v>103.94736842105263</v>
          </cell>
          <cell r="I53">
            <v>126.40006346149582</v>
          </cell>
          <cell r="J53">
            <v>109.47515012102065</v>
          </cell>
          <cell r="K53">
            <v>95.188544855646583</v>
          </cell>
          <cell r="L53">
            <v>97.076306840873912</v>
          </cell>
        </row>
        <row r="55">
          <cell r="A55" t="str">
            <v>Asset ratio  7/</v>
          </cell>
        </row>
        <row r="56">
          <cell r="A56" t="str">
            <v xml:space="preserve">     a.  Excluding gold</v>
          </cell>
          <cell r="B56">
            <v>176.47058823529412</v>
          </cell>
          <cell r="C56">
            <v>143.62934362934362</v>
          </cell>
          <cell r="D56">
            <v>201.17994100294985</v>
          </cell>
          <cell r="E56">
            <v>211.28048780487805</v>
          </cell>
          <cell r="F56">
            <v>215.8</v>
          </cell>
          <cell r="G56">
            <v>158.03814713896455</v>
          </cell>
          <cell r="H56">
            <v>160.78947368421052</v>
          </cell>
          <cell r="I56">
            <v>177.61527842659277</v>
          </cell>
          <cell r="J56" t="str">
            <v>...</v>
          </cell>
          <cell r="K56" t="str">
            <v>. . .</v>
          </cell>
          <cell r="L56" t="str">
            <v>...</v>
          </cell>
        </row>
        <row r="57">
          <cell r="A57" t="str">
            <v xml:space="preserve">     b.  Including gold </v>
          </cell>
          <cell r="B57">
            <v>191.59663865546219</v>
          </cell>
          <cell r="C57">
            <v>157.52895752895753</v>
          </cell>
          <cell r="D57">
            <v>211.79941002949852</v>
          </cell>
          <cell r="E57">
            <v>222.2560975609756</v>
          </cell>
          <cell r="F57">
            <v>227.1</v>
          </cell>
          <cell r="G57">
            <v>167.84741144414167</v>
          </cell>
          <cell r="H57">
            <v>170.26315789473685</v>
          </cell>
          <cell r="I57">
            <v>187.58757759556784</v>
          </cell>
          <cell r="J57" t="str">
            <v>...</v>
          </cell>
          <cell r="K57" t="str">
            <v>. . .</v>
          </cell>
          <cell r="L57" t="str">
            <v>...</v>
          </cell>
        </row>
        <row r="59">
          <cell r="A59" t="str">
            <v>Ratio of overdue repurchases</v>
          </cell>
        </row>
        <row r="60">
          <cell r="A60" t="str">
            <v xml:space="preserve">     a.  To uncommitted resources</v>
          </cell>
          <cell r="B60">
            <v>6.9182389937106921</v>
          </cell>
          <cell r="C60">
            <v>7.6</v>
          </cell>
          <cell r="D60">
            <v>3.5</v>
          </cell>
          <cell r="E60">
            <v>2.6</v>
          </cell>
          <cell r="F60">
            <v>2.6</v>
          </cell>
          <cell r="G60">
            <v>2.1653543307086616</v>
          </cell>
          <cell r="H60">
            <v>2.1400778210116735</v>
          </cell>
          <cell r="I60">
            <v>1.8904161499783827</v>
          </cell>
          <cell r="J60" t="str">
            <v>...</v>
          </cell>
          <cell r="K60" t="str">
            <v>. . .</v>
          </cell>
          <cell r="L60" t="str">
            <v>...</v>
          </cell>
        </row>
        <row r="61">
          <cell r="A61" t="str">
            <v xml:space="preserve">     b.  To Fund credit outstanding (GRA)</v>
          </cell>
          <cell r="E61">
            <v>6.746031746031746</v>
          </cell>
          <cell r="F61">
            <v>6.6</v>
          </cell>
          <cell r="G61">
            <v>3.0640668523676884</v>
          </cell>
          <cell r="H61">
            <v>3.0470914127423825</v>
          </cell>
          <cell r="I61">
            <v>3.1746031746031753</v>
          </cell>
          <cell r="J61" t="str">
            <v>...</v>
          </cell>
          <cell r="K61" t="str">
            <v>. . .</v>
          </cell>
          <cell r="L61" t="str">
            <v>...</v>
          </cell>
        </row>
        <row r="65">
          <cell r="A65" t="str">
            <v xml:space="preserve"> </v>
          </cell>
        </row>
      </sheetData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8">
          <cell r="J8" t="str">
            <v>Projected</v>
          </cell>
        </row>
        <row r="9">
          <cell r="L9" t="str">
            <v>July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  <cell r="J15">
            <v>3.4590000000000001</v>
          </cell>
          <cell r="K15">
            <v>3.0590000000000002</v>
          </cell>
          <cell r="L15">
            <v>2.9649999999999999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  <cell r="J16">
            <v>9.2119630349676402</v>
          </cell>
          <cell r="K16">
            <v>7.8181307025838951</v>
          </cell>
          <cell r="L16">
            <v>7.711915103909277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  <cell r="J18">
            <v>3.9620000000000002</v>
          </cell>
          <cell r="K18">
            <v>4.2469999999999999</v>
          </cell>
          <cell r="L18">
            <v>4.5910000000000002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  <cell r="J19">
            <v>10.55154597991957</v>
          </cell>
          <cell r="K19">
            <v>10.854397219311473</v>
          </cell>
          <cell r="L19">
            <v>11.941113740994096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  <cell r="J21">
            <v>16.047000000000001</v>
          </cell>
          <cell r="K21">
            <v>18.981999999999999</v>
          </cell>
          <cell r="L21">
            <v>19.353999999999999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  <cell r="J22">
            <v>42.736158086766615</v>
          </cell>
          <cell r="K22">
            <v>48.513813990339152</v>
          </cell>
          <cell r="L22">
            <v>50.33942830389887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  <cell r="J24">
            <v>0.51200000000000001</v>
          </cell>
          <cell r="K24">
            <v>0.68700000000000006</v>
          </cell>
          <cell r="L24">
            <v>0.75900000000000001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  <cell r="J25">
            <v>1.3635516258755225</v>
          </cell>
          <cell r="K25">
            <v>1.7558207887136763</v>
          </cell>
          <cell r="L25">
            <v>1.9741462272739092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  <cell r="J27">
            <v>13.569000000000001</v>
          </cell>
          <cell r="K27">
            <v>12.151999999999999</v>
          </cell>
          <cell r="L27">
            <v>10.778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  <cell r="J28">
            <v>36.136781272470635</v>
          </cell>
          <cell r="K28">
            <v>31.057837299051805</v>
          </cell>
          <cell r="L28">
            <v>28.033396623923839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  <cell r="J30">
            <v>37.549000000000007</v>
          </cell>
          <cell r="K30">
            <v>39.126999999999995</v>
          </cell>
          <cell r="L30">
            <v>38.447000000000003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  <cell r="J36">
            <v>7.3959999999999999</v>
          </cell>
          <cell r="K36">
            <v>7.4139999999999997</v>
          </cell>
          <cell r="L36">
            <v>7.52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  <cell r="J37">
            <v>16.943871706758305</v>
          </cell>
          <cell r="K37">
            <v>16.137036392129549</v>
          </cell>
          <cell r="L37">
            <v>16.478941140377788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  <cell r="J39">
            <v>5.4420000000000002</v>
          </cell>
          <cell r="K39">
            <v>5.8520000000000003</v>
          </cell>
          <cell r="L39">
            <v>6.2060000000000004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  <cell r="J40">
            <v>12.467353951890034</v>
          </cell>
          <cell r="K40">
            <v>12.737245342155671</v>
          </cell>
          <cell r="L40">
            <v>13.59950913792348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  <cell r="J42">
            <v>16.395</v>
          </cell>
          <cell r="K42">
            <v>19.454999999999998</v>
          </cell>
          <cell r="L42">
            <v>19.867000000000001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  <cell r="J43">
            <v>37.560137457044675</v>
          </cell>
          <cell r="K43">
            <v>42.345028730628592</v>
          </cell>
          <cell r="L43">
            <v>43.535521760091164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  <cell r="J45">
            <v>0.55600000000000005</v>
          </cell>
          <cell r="K45">
            <v>0.77500000000000002</v>
          </cell>
          <cell r="L45">
            <v>0.86699999999999999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  <cell r="J46">
            <v>1.2737686139747997</v>
          </cell>
          <cell r="K46">
            <v>1.6868361483545189</v>
          </cell>
          <cell r="L46">
            <v>1.8998991979664284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  <cell r="J48">
            <v>13.961</v>
          </cell>
          <cell r="K48">
            <v>12.548</v>
          </cell>
          <cell r="L48">
            <v>11.173999999999999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  <cell r="J49">
            <v>31.983963344788091</v>
          </cell>
          <cell r="K49">
            <v>27.311509663938711</v>
          </cell>
          <cell r="L49">
            <v>24.486128763641144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  <cell r="J51">
            <v>43.65</v>
          </cell>
          <cell r="K51">
            <v>45.943999999999996</v>
          </cell>
          <cell r="L51">
            <v>45.634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</row>
        <row r="55">
          <cell r="A55" t="str">
            <v>1/  Based on IFS regional classification.</v>
          </cell>
        </row>
      </sheetData>
      <sheetData sheetId="8" refreshError="1">
        <row r="1">
          <cell r="A1" t="str">
            <v>Table 5. Demand and Supply of Fund Resources</v>
          </cell>
        </row>
        <row r="2">
          <cell r="A2" t="str">
            <v>(In billions of SDRs)</v>
          </cell>
        </row>
        <row r="5">
          <cell r="AF5" t="str">
            <v>Std.</v>
          </cell>
        </row>
        <row r="6">
          <cell r="AC6" t="str">
            <v>Projected</v>
          </cell>
          <cell r="AE6" t="str">
            <v>Avg.</v>
          </cell>
          <cell r="AF6" t="str">
            <v>Dev.</v>
          </cell>
        </row>
        <row r="7">
          <cell r="AC7" t="str">
            <v>Projected</v>
          </cell>
          <cell r="AE7" t="str">
            <v>Averages</v>
          </cell>
          <cell r="AF7" t="str">
            <v>Deviation</v>
          </cell>
        </row>
        <row r="8">
          <cell r="B8">
            <v>1970</v>
          </cell>
          <cell r="C8">
            <v>1971</v>
          </cell>
          <cell r="D8">
            <v>1972</v>
          </cell>
          <cell r="E8">
            <v>1973</v>
          </cell>
          <cell r="F8">
            <v>1974</v>
          </cell>
          <cell r="G8">
            <v>1975</v>
          </cell>
          <cell r="H8">
            <v>1976</v>
          </cell>
          <cell r="I8">
            <v>1977</v>
          </cell>
          <cell r="J8">
            <v>1978</v>
          </cell>
          <cell r="K8">
            <v>1979</v>
          </cell>
          <cell r="L8" t="str">
            <v>1980</v>
          </cell>
          <cell r="M8" t="str">
            <v>1981</v>
          </cell>
          <cell r="N8" t="str">
            <v>1982</v>
          </cell>
          <cell r="O8" t="str">
            <v>1983</v>
          </cell>
          <cell r="P8" t="str">
            <v>1984</v>
          </cell>
          <cell r="Q8" t="str">
            <v>1985</v>
          </cell>
          <cell r="R8" t="str">
            <v>1986</v>
          </cell>
          <cell r="S8" t="str">
            <v>1987</v>
          </cell>
          <cell r="T8" t="str">
            <v>1988</v>
          </cell>
          <cell r="U8" t="str">
            <v>1989</v>
          </cell>
          <cell r="V8" t="str">
            <v>1990</v>
          </cell>
          <cell r="W8" t="str">
            <v>1991</v>
          </cell>
          <cell r="X8">
            <v>1992</v>
          </cell>
          <cell r="Y8">
            <v>1993</v>
          </cell>
          <cell r="Z8">
            <v>1994</v>
          </cell>
          <cell r="AA8">
            <v>1995</v>
          </cell>
          <cell r="AB8" t="str">
            <v>1996</v>
          </cell>
          <cell r="AC8">
            <v>1997</v>
          </cell>
          <cell r="AD8">
            <v>1998</v>
          </cell>
          <cell r="AE8" t="str">
            <v xml:space="preserve">      1985 - 1996</v>
          </cell>
        </row>
        <row r="11">
          <cell r="A11" t="str">
            <v>1.  Commitments (SBA and EFF)</v>
          </cell>
          <cell r="B11">
            <v>0.42</v>
          </cell>
          <cell r="C11">
            <v>0.44800000000000001</v>
          </cell>
          <cell r="D11">
            <v>0.45500000000000002</v>
          </cell>
          <cell r="E11">
            <v>0.35099999999999998</v>
          </cell>
          <cell r="F11">
            <v>1.3819999999999999</v>
          </cell>
          <cell r="G11">
            <v>1.236</v>
          </cell>
          <cell r="H11">
            <v>0.90800000000000003</v>
          </cell>
          <cell r="I11">
            <v>5.22</v>
          </cell>
          <cell r="J11">
            <v>1.9139999999999999</v>
          </cell>
          <cell r="K11">
            <v>2.1669999999999998</v>
          </cell>
          <cell r="L11">
            <v>7.0090000000000003</v>
          </cell>
          <cell r="M11">
            <v>15.244</v>
          </cell>
          <cell r="N11">
            <v>6.53</v>
          </cell>
          <cell r="O11">
            <v>11.318</v>
          </cell>
          <cell r="P11">
            <v>4.1130000000000004</v>
          </cell>
          <cell r="Q11">
            <v>3.3</v>
          </cell>
          <cell r="R11">
            <v>3.657</v>
          </cell>
          <cell r="S11">
            <v>2.577</v>
          </cell>
          <cell r="T11">
            <v>2.94</v>
          </cell>
          <cell r="U11">
            <v>9.6266999999999996</v>
          </cell>
          <cell r="V11">
            <v>2.3161450000000001</v>
          </cell>
          <cell r="W11">
            <v>8.1861250000000005</v>
          </cell>
          <cell r="X11">
            <v>6.98</v>
          </cell>
          <cell r="Y11">
            <v>3.1181049999999999</v>
          </cell>
          <cell r="Z11">
            <v>3.8163909999999999</v>
          </cell>
          <cell r="AA11">
            <v>22.055164999999999</v>
          </cell>
          <cell r="AB11">
            <v>11.560765</v>
          </cell>
          <cell r="AC11">
            <v>13.5</v>
          </cell>
          <cell r="AD11">
            <v>7.4</v>
          </cell>
          <cell r="AE11">
            <v>6.6777830000000007</v>
          </cell>
          <cell r="AF11">
            <v>5.7411962733779536</v>
          </cell>
        </row>
        <row r="13">
          <cell r="A13" t="str">
            <v xml:space="preserve"> 2.  Purchases 2/</v>
          </cell>
          <cell r="L13">
            <v>3.3940000000000001</v>
          </cell>
          <cell r="M13">
            <v>6.7720000000000002</v>
          </cell>
          <cell r="N13">
            <v>7.3940000000000001</v>
          </cell>
          <cell r="O13">
            <v>12.619</v>
          </cell>
          <cell r="P13">
            <v>7.2910000000000004</v>
          </cell>
          <cell r="Q13">
            <v>4</v>
          </cell>
          <cell r="R13">
            <v>3.82</v>
          </cell>
          <cell r="S13">
            <v>3.2989999999999999</v>
          </cell>
          <cell r="T13">
            <v>2.6686450000000002</v>
          </cell>
          <cell r="U13">
            <v>3.477658125</v>
          </cell>
          <cell r="V13">
            <v>4.2699868749999998</v>
          </cell>
          <cell r="W13">
            <v>7.3864799999999997</v>
          </cell>
          <cell r="X13">
            <v>4.7911192380000003</v>
          </cell>
          <cell r="Y13">
            <v>5.0422403720000002</v>
          </cell>
          <cell r="Z13">
            <v>4.9794710000000002</v>
          </cell>
          <cell r="AA13">
            <v>16.96791954</v>
          </cell>
          <cell r="AB13">
            <v>5.2709602000000002</v>
          </cell>
          <cell r="AC13">
            <v>5.2709602000000002</v>
          </cell>
          <cell r="AD13">
            <v>5.2709602000000002</v>
          </cell>
        </row>
        <row r="14">
          <cell r="A14" t="str">
            <v xml:space="preserve">     of which:</v>
          </cell>
        </row>
        <row r="15">
          <cell r="A15" t="str">
            <v xml:space="preserve">       Stand-by/Credit tranche 3/ 4/</v>
          </cell>
          <cell r="R15">
            <v>3.0021464999999998</v>
          </cell>
          <cell r="S15">
            <v>1.8744924999999999</v>
          </cell>
          <cell r="T15">
            <v>1.713165</v>
          </cell>
          <cell r="U15">
            <v>1.4712499999999999</v>
          </cell>
          <cell r="V15">
            <v>1.2364299999999999</v>
          </cell>
          <cell r="W15">
            <v>2.5527150000000001</v>
          </cell>
          <cell r="X15">
            <v>3.3196340000000002</v>
          </cell>
          <cell r="Y15">
            <v>1.0509200000000001</v>
          </cell>
          <cell r="Z15">
            <v>1.8293060000000001</v>
          </cell>
          <cell r="AA15">
            <v>14.404112000000001</v>
          </cell>
          <cell r="AB15">
            <v>2.4710549999999998</v>
          </cell>
          <cell r="AC15">
            <v>2.4710549999999998</v>
          </cell>
          <cell r="AD15">
            <v>2.4710549999999998</v>
          </cell>
        </row>
        <row r="16">
          <cell r="A16" t="str">
            <v xml:space="preserve">       Extended fund facility 4/</v>
          </cell>
          <cell r="R16">
            <v>0.25</v>
          </cell>
          <cell r="S16">
            <v>0.24254999999999999</v>
          </cell>
          <cell r="T16">
            <v>0.22500000000000001</v>
          </cell>
          <cell r="U16">
            <v>1.1982731250000001</v>
          </cell>
          <cell r="V16">
            <v>2.9658968749999999</v>
          </cell>
          <cell r="W16">
            <v>1.873505</v>
          </cell>
          <cell r="X16">
            <v>0.91440573800000002</v>
          </cell>
          <cell r="Y16">
            <v>1.8512353720000001</v>
          </cell>
          <cell r="Z16">
            <v>0.90031499999999998</v>
          </cell>
          <cell r="AA16">
            <v>1.9431560000000001</v>
          </cell>
          <cell r="AB16">
            <v>2.6252852</v>
          </cell>
          <cell r="AC16">
            <v>2.6252852</v>
          </cell>
          <cell r="AD16">
            <v>2.6252852</v>
          </cell>
        </row>
        <row r="17">
          <cell r="A17" t="str">
            <v xml:space="preserve">       Total Purchases</v>
          </cell>
          <cell r="B17">
            <v>0.94899999999999995</v>
          </cell>
          <cell r="C17">
            <v>0.38</v>
          </cell>
          <cell r="D17">
            <v>0.64970000000000006</v>
          </cell>
          <cell r="E17">
            <v>0.34</v>
          </cell>
          <cell r="F17">
            <v>3.09</v>
          </cell>
          <cell r="G17">
            <v>3.9</v>
          </cell>
          <cell r="H17">
            <v>6</v>
          </cell>
          <cell r="I17">
            <v>3.3</v>
          </cell>
          <cell r="J17">
            <v>1.2</v>
          </cell>
          <cell r="K17">
            <v>1.7</v>
          </cell>
          <cell r="L17">
            <v>3.4</v>
          </cell>
          <cell r="M17">
            <v>6.8</v>
          </cell>
          <cell r="N17">
            <v>7.4</v>
          </cell>
          <cell r="O17">
            <v>12.6</v>
          </cell>
          <cell r="P17">
            <v>7.3</v>
          </cell>
          <cell r="Q17">
            <v>4</v>
          </cell>
          <cell r="R17">
            <v>3.8</v>
          </cell>
          <cell r="S17">
            <v>3.3</v>
          </cell>
          <cell r="T17">
            <v>2.7</v>
          </cell>
          <cell r="U17">
            <v>3.5</v>
          </cell>
          <cell r="V17">
            <v>4.3</v>
          </cell>
          <cell r="W17">
            <v>7.4</v>
          </cell>
          <cell r="X17">
            <v>4.8</v>
          </cell>
          <cell r="Y17">
            <v>5</v>
          </cell>
          <cell r="Z17">
            <v>5</v>
          </cell>
          <cell r="AA17">
            <v>17</v>
          </cell>
          <cell r="AB17">
            <v>5.3</v>
          </cell>
          <cell r="AC17">
            <v>7.1</v>
          </cell>
          <cell r="AD17">
            <v>5.9</v>
          </cell>
        </row>
        <row r="18">
          <cell r="A18" t="str">
            <v>2.  Purchases under arrangements</v>
          </cell>
          <cell r="B18">
            <v>0.94599999999999995</v>
          </cell>
          <cell r="C18">
            <v>0.29580000000000001</v>
          </cell>
          <cell r="D18">
            <v>0.33950000000000008</v>
          </cell>
          <cell r="E18">
            <v>0.22600000000000003</v>
          </cell>
          <cell r="F18">
            <v>1.2669999999999999</v>
          </cell>
          <cell r="G18">
            <v>0.61329999999999973</v>
          </cell>
          <cell r="H18">
            <v>1.5490000000000004</v>
          </cell>
          <cell r="I18">
            <v>3.0589999999999997</v>
          </cell>
          <cell r="J18">
            <v>0.58599999999999997</v>
          </cell>
          <cell r="K18">
            <v>1.0899999999999999</v>
          </cell>
          <cell r="L18">
            <v>2.42</v>
          </cell>
          <cell r="M18">
            <v>5.5569999999999995</v>
          </cell>
          <cell r="N18">
            <v>4.7730000000000006</v>
          </cell>
          <cell r="O18">
            <v>9.7620000000000005</v>
          </cell>
          <cell r="P18">
            <v>6.484</v>
          </cell>
          <cell r="Q18">
            <v>3.0709999999999997</v>
          </cell>
          <cell r="R18">
            <v>3.2324799999999998</v>
          </cell>
          <cell r="S18">
            <v>2.1182349999999999</v>
          </cell>
          <cell r="T18">
            <v>1.9695200000000002</v>
          </cell>
          <cell r="U18">
            <v>2.6554899999999999</v>
          </cell>
          <cell r="V18">
            <v>4.2323399999999998</v>
          </cell>
          <cell r="W18">
            <v>4.4397400000000005</v>
          </cell>
          <cell r="X18">
            <v>4.2429199999999998</v>
          </cell>
          <cell r="Y18">
            <v>2.859915</v>
          </cell>
          <cell r="Z18">
            <v>2.7501500000000001</v>
          </cell>
          <cell r="AA18">
            <v>16.379349999999999</v>
          </cell>
          <cell r="AB18">
            <v>5.1253799999999998</v>
          </cell>
          <cell r="AC18">
            <v>6.8</v>
          </cell>
          <cell r="AD18">
            <v>5.4</v>
          </cell>
          <cell r="AE18">
            <v>4.4230433333333332</v>
          </cell>
          <cell r="AF18">
            <v>3.8900713286264441</v>
          </cell>
        </row>
        <row r="20">
          <cell r="A20" t="str">
            <v>3.  Other purchases</v>
          </cell>
        </row>
        <row r="21">
          <cell r="A21" t="str">
            <v xml:space="preserve">       CCFF</v>
          </cell>
          <cell r="B21">
            <v>3.0000000000000001E-3</v>
          </cell>
          <cell r="C21">
            <v>8.4200000000000011E-2</v>
          </cell>
          <cell r="D21">
            <v>0.31019999999999998</v>
          </cell>
          <cell r="E21">
            <v>0.114</v>
          </cell>
          <cell r="F21">
            <v>0.107</v>
          </cell>
          <cell r="G21">
            <v>0.2437</v>
          </cell>
          <cell r="H21">
            <v>2.3079999999999998</v>
          </cell>
          <cell r="I21">
            <v>0.24099999999999999</v>
          </cell>
          <cell r="J21">
            <v>0.61399999999999999</v>
          </cell>
          <cell r="K21">
            <v>0.61</v>
          </cell>
          <cell r="L21">
            <v>0.98</v>
          </cell>
          <cell r="M21">
            <v>1.2430000000000001</v>
          </cell>
          <cell r="N21">
            <v>2.6269999999999998</v>
          </cell>
          <cell r="O21">
            <v>2.8380000000000001</v>
          </cell>
          <cell r="P21">
            <v>0.81599999999999995</v>
          </cell>
          <cell r="Q21">
            <v>0.92900000000000005</v>
          </cell>
          <cell r="R21">
            <v>0.56752000000000002</v>
          </cell>
          <cell r="S21">
            <v>1.181765</v>
          </cell>
          <cell r="T21">
            <v>0.73048000000000002</v>
          </cell>
          <cell r="U21">
            <v>0.84450999999999998</v>
          </cell>
          <cell r="V21">
            <v>6.7659999999999998E-2</v>
          </cell>
          <cell r="W21">
            <v>2.9602599999999999</v>
          </cell>
          <cell r="X21">
            <v>0.55708000000000002</v>
          </cell>
          <cell r="Y21">
            <v>0.70952999999999999</v>
          </cell>
          <cell r="Z21">
            <v>0.30802000000000002</v>
          </cell>
          <cell r="AA21">
            <v>8.9250000000000006E-3</v>
          </cell>
          <cell r="AB21">
            <v>0.17462</v>
          </cell>
          <cell r="AC21">
            <v>0.3</v>
          </cell>
          <cell r="AD21">
            <v>0.5</v>
          </cell>
          <cell r="AE21">
            <v>0.75328083333333351</v>
          </cell>
          <cell r="AF21">
            <v>0.78196946468177164</v>
          </cell>
        </row>
        <row r="22">
          <cell r="A22" t="str">
            <v xml:space="preserve">       Oil facility</v>
          </cell>
          <cell r="B22" t="str">
            <v xml:space="preserve">--  </v>
          </cell>
          <cell r="C22" t="str">
            <v xml:space="preserve">--  </v>
          </cell>
          <cell r="D22" t="str">
            <v xml:space="preserve">--  </v>
          </cell>
          <cell r="E22" t="str">
            <v xml:space="preserve">--  </v>
          </cell>
          <cell r="F22">
            <v>1.716</v>
          </cell>
          <cell r="G22">
            <v>3.0430000000000001</v>
          </cell>
          <cell r="H22">
            <v>2.1429999999999998</v>
          </cell>
          <cell r="I22" t="str">
            <v xml:space="preserve">--  </v>
          </cell>
          <cell r="J22" t="str">
            <v xml:space="preserve">--  </v>
          </cell>
          <cell r="K22" t="str">
            <v xml:space="preserve">--  </v>
          </cell>
          <cell r="L22" t="str">
            <v xml:space="preserve">--  </v>
          </cell>
          <cell r="M22" t="str">
            <v xml:space="preserve">--  </v>
          </cell>
          <cell r="N22" t="str">
            <v xml:space="preserve">--  </v>
          </cell>
          <cell r="O22" t="str">
            <v xml:space="preserve">--  </v>
          </cell>
          <cell r="P22" t="str">
            <v xml:space="preserve">--  </v>
          </cell>
          <cell r="Q22" t="str">
            <v xml:space="preserve">--  </v>
          </cell>
          <cell r="R22" t="str">
            <v xml:space="preserve">--  </v>
          </cell>
          <cell r="S22" t="str">
            <v xml:space="preserve">--  </v>
          </cell>
          <cell r="T22" t="str">
            <v xml:space="preserve">--  </v>
          </cell>
          <cell r="U22" t="str">
            <v xml:space="preserve">--  </v>
          </cell>
          <cell r="V22" t="str">
            <v xml:space="preserve">--  </v>
          </cell>
          <cell r="W22" t="str">
            <v xml:space="preserve">--  </v>
          </cell>
          <cell r="X22" t="str">
            <v xml:space="preserve">--  </v>
          </cell>
          <cell r="Y22" t="str">
            <v xml:space="preserve">--  </v>
          </cell>
          <cell r="Z22" t="str">
            <v xml:space="preserve">--  </v>
          </cell>
          <cell r="AA22" t="str">
            <v xml:space="preserve">--  </v>
          </cell>
          <cell r="AB22" t="str">
            <v xml:space="preserve">--  </v>
          </cell>
          <cell r="AC22" t="str">
            <v xml:space="preserve"> ...</v>
          </cell>
          <cell r="AD22" t="str">
            <v xml:space="preserve"> ...</v>
          </cell>
          <cell r="AE22">
            <v>0</v>
          </cell>
          <cell r="AF22">
            <v>0</v>
          </cell>
        </row>
        <row r="23">
          <cell r="A23" t="str">
            <v xml:space="preserve">       STF</v>
          </cell>
          <cell r="B23" t="str">
            <v xml:space="preserve">--  </v>
          </cell>
          <cell r="C23" t="str">
            <v xml:space="preserve">--  </v>
          </cell>
          <cell r="D23" t="str">
            <v xml:space="preserve">--  </v>
          </cell>
          <cell r="E23" t="str">
            <v xml:space="preserve">--  </v>
          </cell>
          <cell r="F23" t="str">
            <v xml:space="preserve">--  </v>
          </cell>
          <cell r="G23" t="str">
            <v xml:space="preserve">--  </v>
          </cell>
          <cell r="H23" t="str">
            <v xml:space="preserve">--  </v>
          </cell>
          <cell r="I23" t="str">
            <v xml:space="preserve">--  </v>
          </cell>
          <cell r="J23" t="str">
            <v xml:space="preserve">--  </v>
          </cell>
          <cell r="K23" t="str">
            <v xml:space="preserve">--  </v>
          </cell>
          <cell r="L23" t="str">
            <v xml:space="preserve">--  </v>
          </cell>
          <cell r="M23" t="str">
            <v xml:space="preserve">--  </v>
          </cell>
          <cell r="N23" t="str">
            <v xml:space="preserve">--  </v>
          </cell>
          <cell r="O23" t="str">
            <v xml:space="preserve">--  </v>
          </cell>
          <cell r="P23" t="str">
            <v xml:space="preserve">--  </v>
          </cell>
          <cell r="Q23" t="str">
            <v xml:space="preserve">--  </v>
          </cell>
          <cell r="R23" t="str">
            <v xml:space="preserve">--  </v>
          </cell>
          <cell r="S23" t="str">
            <v xml:space="preserve">--  </v>
          </cell>
          <cell r="T23" t="str">
            <v xml:space="preserve">--  </v>
          </cell>
          <cell r="U23" t="str">
            <v xml:space="preserve">--  </v>
          </cell>
          <cell r="V23" t="str">
            <v xml:space="preserve">--  </v>
          </cell>
          <cell r="W23" t="str">
            <v xml:space="preserve">--  </v>
          </cell>
          <cell r="X23" t="str">
            <v xml:space="preserve">--  </v>
          </cell>
          <cell r="Y23">
            <v>1.430555</v>
          </cell>
          <cell r="Z23">
            <v>1.9418299999999999</v>
          </cell>
          <cell r="AA23">
            <v>0.61172499999999996</v>
          </cell>
          <cell r="AB23" t="str">
            <v xml:space="preserve">--  </v>
          </cell>
          <cell r="AC23" t="str">
            <v xml:space="preserve"> ...</v>
          </cell>
          <cell r="AD23" t="str">
            <v xml:space="preserve"> ...</v>
          </cell>
          <cell r="AE23">
            <v>0.33200916666666663</v>
          </cell>
          <cell r="AF23">
            <v>0.66528447719355133</v>
          </cell>
        </row>
        <row r="25">
          <cell r="A25" t="str">
            <v>4.   Demand for GRA resources (1 + 3)</v>
          </cell>
          <cell r="B25">
            <v>0.42299999999999999</v>
          </cell>
          <cell r="C25">
            <v>0.53220000000000001</v>
          </cell>
          <cell r="D25">
            <v>0.76519999999999999</v>
          </cell>
          <cell r="E25">
            <v>0.46499999999999997</v>
          </cell>
          <cell r="F25">
            <v>3.2050000000000001</v>
          </cell>
          <cell r="G25">
            <v>4.5227000000000004</v>
          </cell>
          <cell r="H25">
            <v>5.359</v>
          </cell>
          <cell r="I25">
            <v>5.4609999999999994</v>
          </cell>
          <cell r="J25">
            <v>2.528</v>
          </cell>
          <cell r="K25">
            <v>2.7769999999999997</v>
          </cell>
          <cell r="L25">
            <v>7.9890000000000008</v>
          </cell>
          <cell r="M25">
            <v>16.486999999999998</v>
          </cell>
          <cell r="N25">
            <v>9.157</v>
          </cell>
          <cell r="O25">
            <v>14.155999999999999</v>
          </cell>
          <cell r="P25">
            <v>4.9290000000000003</v>
          </cell>
          <cell r="Q25">
            <v>4.2290000000000001</v>
          </cell>
          <cell r="R25">
            <v>4.2245200000000001</v>
          </cell>
          <cell r="S25">
            <v>3.7587649999999999</v>
          </cell>
          <cell r="T25">
            <v>3.67048</v>
          </cell>
          <cell r="U25">
            <v>10.471209999999999</v>
          </cell>
          <cell r="V25">
            <v>2.3838050000000002</v>
          </cell>
          <cell r="W25">
            <v>11.146385</v>
          </cell>
          <cell r="X25">
            <v>7.5370800000000004</v>
          </cell>
          <cell r="Y25">
            <v>5.2581899999999999</v>
          </cell>
          <cell r="Z25">
            <v>6.0662409999999998</v>
          </cell>
          <cell r="AA25">
            <v>22.675815</v>
          </cell>
          <cell r="AB25">
            <v>11.735385000000001</v>
          </cell>
          <cell r="AC25">
            <v>13.8</v>
          </cell>
          <cell r="AD25">
            <v>7.9</v>
          </cell>
          <cell r="AE25">
            <v>7.7630730000000012</v>
          </cell>
          <cell r="AF25">
            <v>5.6639694299818482</v>
          </cell>
        </row>
        <row r="27">
          <cell r="B27" t="str">
            <v>1970</v>
          </cell>
          <cell r="C27" t="str">
            <v>1971</v>
          </cell>
          <cell r="D27" t="str">
            <v>1972</v>
          </cell>
          <cell r="E27" t="str">
            <v>1973</v>
          </cell>
          <cell r="F27" t="str">
            <v>1974</v>
          </cell>
          <cell r="G27" t="str">
            <v>1975</v>
          </cell>
          <cell r="H27" t="str">
            <v>1976</v>
          </cell>
          <cell r="I27" t="str">
            <v>1977</v>
          </cell>
          <cell r="J27" t="str">
            <v>1978</v>
          </cell>
          <cell r="K27" t="str">
            <v>1979</v>
          </cell>
          <cell r="L27" t="str">
            <v>1980</v>
          </cell>
          <cell r="M27" t="str">
            <v>1981</v>
          </cell>
          <cell r="N27" t="str">
            <v>1982</v>
          </cell>
          <cell r="O27" t="str">
            <v>1983</v>
          </cell>
          <cell r="P27" t="str">
            <v>1984</v>
          </cell>
          <cell r="Q27" t="str">
            <v>1985</v>
          </cell>
          <cell r="R27" t="str">
            <v>1986</v>
          </cell>
          <cell r="S27" t="str">
            <v>1987</v>
          </cell>
          <cell r="T27" t="str">
            <v>1988</v>
          </cell>
          <cell r="U27" t="str">
            <v>1989</v>
          </cell>
          <cell r="V27" t="str">
            <v>1990</v>
          </cell>
          <cell r="W27" t="str">
            <v>1991</v>
          </cell>
          <cell r="X27" t="str">
            <v>1992</v>
          </cell>
          <cell r="Y27" t="str">
            <v>1993</v>
          </cell>
          <cell r="Z27" t="str">
            <v>1994</v>
          </cell>
          <cell r="AA27" t="str">
            <v>1995</v>
          </cell>
          <cell r="AB27" t="str">
            <v>1996</v>
          </cell>
          <cell r="AC27" t="str">
            <v>1996</v>
          </cell>
          <cell r="AD27" t="str">
            <v>1996</v>
          </cell>
        </row>
        <row r="28">
          <cell r="B28">
            <v>28433000000</v>
          </cell>
          <cell r="C28">
            <v>28807800000</v>
          </cell>
          <cell r="D28">
            <v>29168600000</v>
          </cell>
          <cell r="E28">
            <v>29189400000</v>
          </cell>
          <cell r="F28">
            <v>29189400000</v>
          </cell>
          <cell r="G28">
            <v>29211400000</v>
          </cell>
          <cell r="H28">
            <v>29213300000</v>
          </cell>
          <cell r="I28">
            <v>29219100000</v>
          </cell>
          <cell r="J28">
            <v>39011200000</v>
          </cell>
          <cell r="K28">
            <v>39016500000</v>
          </cell>
          <cell r="L28">
            <v>59595500000</v>
          </cell>
          <cell r="M28">
            <v>60674000000</v>
          </cell>
          <cell r="N28">
            <v>61059800000</v>
          </cell>
          <cell r="O28">
            <v>88508900000</v>
          </cell>
          <cell r="P28">
            <v>89301800000</v>
          </cell>
          <cell r="Q28">
            <v>89305050000</v>
          </cell>
          <cell r="R28">
            <v>89987550000</v>
          </cell>
          <cell r="S28">
            <v>89987550000</v>
          </cell>
          <cell r="T28">
            <v>89987550000</v>
          </cell>
          <cell r="U28">
            <v>90132550000</v>
          </cell>
          <cell r="V28">
            <v>91102550000</v>
          </cell>
          <cell r="W28">
            <v>91152550000</v>
          </cell>
          <cell r="X28">
            <v>141404300000</v>
          </cell>
          <cell r="Y28">
            <v>144799700000</v>
          </cell>
          <cell r="Z28">
            <v>144937800000</v>
          </cell>
          <cell r="AA28">
            <v>145318800000</v>
          </cell>
          <cell r="AB28">
            <v>145318800000</v>
          </cell>
          <cell r="AC28">
            <v>145318800000</v>
          </cell>
          <cell r="AD28">
            <v>145318800000</v>
          </cell>
        </row>
        <row r="29">
          <cell r="A29" t="str">
            <v>5.   Quotas (end-of-period)</v>
          </cell>
          <cell r="B29">
            <v>28.433</v>
          </cell>
          <cell r="C29">
            <v>28.8078</v>
          </cell>
          <cell r="D29">
            <v>29.168600000000001</v>
          </cell>
          <cell r="E29">
            <v>29.189399999999999</v>
          </cell>
          <cell r="F29">
            <v>29.189399999999999</v>
          </cell>
          <cell r="G29">
            <v>29.211400000000001</v>
          </cell>
          <cell r="H29">
            <v>29.2133</v>
          </cell>
          <cell r="I29">
            <v>29.219100000000001</v>
          </cell>
          <cell r="J29">
            <v>39.011200000000002</v>
          </cell>
          <cell r="K29">
            <v>39.016500000000001</v>
          </cell>
          <cell r="L29">
            <v>59.595500000000001</v>
          </cell>
          <cell r="M29">
            <v>60.673999999999999</v>
          </cell>
          <cell r="N29">
            <v>61.059800000000003</v>
          </cell>
          <cell r="O29">
            <v>88.508899999999997</v>
          </cell>
          <cell r="P29">
            <v>89.3018</v>
          </cell>
          <cell r="Q29">
            <v>89.305049999999994</v>
          </cell>
          <cell r="R29">
            <v>89.987549999999999</v>
          </cell>
          <cell r="S29">
            <v>89.987549999999999</v>
          </cell>
          <cell r="T29">
            <v>89.987549999999999</v>
          </cell>
          <cell r="U29">
            <v>90.132549999999995</v>
          </cell>
          <cell r="V29">
            <v>91.102549999999994</v>
          </cell>
          <cell r="W29">
            <v>91.152550000000005</v>
          </cell>
          <cell r="X29">
            <v>141.40430000000001</v>
          </cell>
          <cell r="Y29">
            <v>144.7997</v>
          </cell>
          <cell r="Z29">
            <v>144.93780000000001</v>
          </cell>
          <cell r="AA29">
            <v>145.31880000000001</v>
          </cell>
          <cell r="AB29">
            <v>145.31880000000001</v>
          </cell>
          <cell r="AC29">
            <v>145.31880000000001</v>
          </cell>
          <cell r="AD29">
            <v>145.31880000000001</v>
          </cell>
        </row>
        <row r="31">
          <cell r="A31" t="str">
            <v>6.   Usable resources (end-of-period)</v>
          </cell>
        </row>
        <row r="32">
          <cell r="A32" t="str">
            <v xml:space="preserve">      a.  Total (usable currency &amp; SDRs)</v>
          </cell>
          <cell r="B32">
            <v>13.989999999999998</v>
          </cell>
          <cell r="C32">
            <v>9.59</v>
          </cell>
          <cell r="D32">
            <v>5.97</v>
          </cell>
          <cell r="E32">
            <v>10.47</v>
          </cell>
          <cell r="F32">
            <v>13.56</v>
          </cell>
          <cell r="G32">
            <v>9.6100000000000012</v>
          </cell>
          <cell r="H32">
            <v>6.3</v>
          </cell>
          <cell r="I32">
            <v>7.3</v>
          </cell>
          <cell r="J32">
            <v>10.9</v>
          </cell>
          <cell r="K32">
            <v>7.7</v>
          </cell>
          <cell r="L32">
            <v>20.8</v>
          </cell>
          <cell r="M32">
            <v>24.4</v>
          </cell>
          <cell r="N32">
            <v>17.399999999999999</v>
          </cell>
          <cell r="O32">
            <v>39.799999999999997</v>
          </cell>
          <cell r="P32">
            <v>41</v>
          </cell>
          <cell r="Q32">
            <v>38.5</v>
          </cell>
          <cell r="R32">
            <v>38.4</v>
          </cell>
          <cell r="S32">
            <v>40.700000000000003</v>
          </cell>
          <cell r="T32">
            <v>42.3</v>
          </cell>
          <cell r="U32">
            <v>41.1</v>
          </cell>
          <cell r="V32">
            <v>42</v>
          </cell>
          <cell r="W32">
            <v>37.200000000000003</v>
          </cell>
          <cell r="X32">
            <v>68.2</v>
          </cell>
          <cell r="Y32">
            <v>69.3</v>
          </cell>
          <cell r="Z32">
            <v>68.400000000000006</v>
          </cell>
          <cell r="AA32">
            <v>58</v>
          </cell>
          <cell r="AB32">
            <v>61.1</v>
          </cell>
          <cell r="AE32">
            <v>50.433333333333337</v>
          </cell>
          <cell r="AF32">
            <v>13.303747478424899</v>
          </cell>
        </row>
        <row r="33">
          <cell r="A33" t="str">
            <v xml:space="preserve">      b.  UAUR 1/</v>
          </cell>
          <cell r="J33">
            <v>5.3</v>
          </cell>
          <cell r="K33">
            <v>4</v>
          </cell>
          <cell r="L33">
            <v>12.8</v>
          </cell>
          <cell r="M33">
            <v>18</v>
          </cell>
          <cell r="N33">
            <v>13</v>
          </cell>
          <cell r="O33">
            <v>27.7</v>
          </cell>
          <cell r="P33">
            <v>30.6</v>
          </cell>
          <cell r="Q33">
            <v>28</v>
          </cell>
          <cell r="R33">
            <v>28.4</v>
          </cell>
          <cell r="S33">
            <v>30.1</v>
          </cell>
          <cell r="T33">
            <v>30.4</v>
          </cell>
          <cell r="U33">
            <v>26.7</v>
          </cell>
          <cell r="V33">
            <v>28.3</v>
          </cell>
          <cell r="W33">
            <v>23.2</v>
          </cell>
          <cell r="X33">
            <v>51</v>
          </cell>
          <cell r="Y33">
            <v>53.9</v>
          </cell>
          <cell r="Z33">
            <v>53.4</v>
          </cell>
          <cell r="AA33">
            <v>39.299999999999997</v>
          </cell>
          <cell r="AB33">
            <v>39.5</v>
          </cell>
          <cell r="AC33">
            <v>42.051097647304907</v>
          </cell>
          <cell r="AD33">
            <v>38.034696282769389</v>
          </cell>
          <cell r="AE33">
            <v>36.016666666666666</v>
          </cell>
          <cell r="AF33">
            <v>11.155335725629909</v>
          </cell>
        </row>
        <row r="35">
          <cell r="A35" t="str">
            <v>7.   Imports of goods and services</v>
          </cell>
        </row>
        <row r="36">
          <cell r="A36" t="str">
            <v xml:space="preserve">       a.  World</v>
          </cell>
          <cell r="B36">
            <v>385.62161254882813</v>
          </cell>
          <cell r="C36">
            <v>427.98062968642506</v>
          </cell>
          <cell r="D36">
            <v>464.04278071600328</v>
          </cell>
          <cell r="E36">
            <v>576.51463809132611</v>
          </cell>
          <cell r="F36">
            <v>815.21087973320675</v>
          </cell>
          <cell r="G36">
            <v>862.9855827636618</v>
          </cell>
          <cell r="H36">
            <v>1021.6003255140664</v>
          </cell>
          <cell r="I36">
            <v>1157.293205998345</v>
          </cell>
          <cell r="J36">
            <v>1251.2460531898962</v>
          </cell>
          <cell r="K36">
            <v>1523.7461716028927</v>
          </cell>
          <cell r="L36">
            <v>1830.9485557075652</v>
          </cell>
          <cell r="M36">
            <v>2041.9422825885283</v>
          </cell>
          <cell r="N36">
            <v>2072.7499256963315</v>
          </cell>
          <cell r="O36">
            <v>2069.426605253157</v>
          </cell>
          <cell r="P36">
            <v>2267.9920922256101</v>
          </cell>
          <cell r="Q36">
            <v>2306.2098310498773</v>
          </cell>
          <cell r="R36">
            <v>2193.5754175991046</v>
          </cell>
          <cell r="S36">
            <v>2344.1980631888055</v>
          </cell>
          <cell r="T36">
            <v>2563.6093502952936</v>
          </cell>
          <cell r="U36">
            <v>2911.1389064937598</v>
          </cell>
          <cell r="V36">
            <v>3156.5018768422992</v>
          </cell>
          <cell r="W36">
            <v>3209.2003180966735</v>
          </cell>
          <cell r="X36">
            <v>3333.3275534889917</v>
          </cell>
          <cell r="Y36">
            <v>3337.9249026235675</v>
          </cell>
          <cell r="Z36">
            <v>3619.1576739263269</v>
          </cell>
          <cell r="AA36">
            <v>4045.3284005232367</v>
          </cell>
          <cell r="AB36">
            <v>4451.2623348183542</v>
          </cell>
          <cell r="AC36">
            <v>4613.6397264548896</v>
          </cell>
          <cell r="AD36">
            <v>4944.8097586303375</v>
          </cell>
          <cell r="AE36">
            <v>3122.6195524121904</v>
          </cell>
          <cell r="AF36">
            <v>704.23628436000365</v>
          </cell>
        </row>
        <row r="37">
          <cell r="B37">
            <v>-385.62161254882813</v>
          </cell>
          <cell r="C37">
            <v>-429.25601196289063</v>
          </cell>
          <cell r="D37">
            <v>-503.81588745117188</v>
          </cell>
          <cell r="E37">
            <v>-687.2803955078125</v>
          </cell>
          <cell r="F37">
            <v>-980.40521240234375</v>
          </cell>
          <cell r="G37">
            <v>-1047.7939453125</v>
          </cell>
          <cell r="H37">
            <v>-1179.4580078125</v>
          </cell>
          <cell r="I37">
            <v>-1351.1629638671875</v>
          </cell>
          <cell r="J37">
            <v>-1566.56005859375</v>
          </cell>
          <cell r="K37">
            <v>-1968.6800537109375</v>
          </cell>
          <cell r="L37">
            <v>-2383.89501953125</v>
          </cell>
          <cell r="M37">
            <v>-2407.449951171875</v>
          </cell>
          <cell r="N37">
            <v>-2288.31591796875</v>
          </cell>
          <cell r="O37">
            <v>-2212.217041015625</v>
          </cell>
          <cell r="P37">
            <v>-2324.69189453125</v>
          </cell>
          <cell r="Q37">
            <v>-2340.802978515625</v>
          </cell>
          <cell r="R37">
            <v>-2573.06396484375</v>
          </cell>
          <cell r="S37">
            <v>-3031.048095703125</v>
          </cell>
          <cell r="T37">
            <v>-3445.490966796875</v>
          </cell>
          <cell r="U37">
            <v>-3732.080078125</v>
          </cell>
          <cell r="V37">
            <v>-4283.373046875</v>
          </cell>
          <cell r="W37">
            <v>-4390.18603515625</v>
          </cell>
          <cell r="X37">
            <v>-4693.3251953125</v>
          </cell>
          <cell r="Y37">
            <v>-4659.7431640625</v>
          </cell>
          <cell r="Z37">
            <v>-5182.6337890625</v>
          </cell>
          <cell r="AA37">
            <v>-6136.76318359375</v>
          </cell>
          <cell r="AB37">
            <v>-6463.23291015625</v>
          </cell>
          <cell r="AC37">
            <v>-6699.0048828125</v>
          </cell>
          <cell r="AD37">
            <v>-7179.86376953125</v>
          </cell>
        </row>
        <row r="38">
          <cell r="A38" t="str">
            <v xml:space="preserve">       b.  Non-oil LDCs</v>
          </cell>
          <cell r="B38">
            <v>76.412261962890625</v>
          </cell>
          <cell r="C38">
            <v>87.088415060716727</v>
          </cell>
          <cell r="D38">
            <v>89.468685757674564</v>
          </cell>
          <cell r="E38">
            <v>113.10058208737985</v>
          </cell>
          <cell r="F38">
            <v>177.72317527416249</v>
          </cell>
          <cell r="G38">
            <v>207.68233020689627</v>
          </cell>
          <cell r="H38">
            <v>243.27702818494103</v>
          </cell>
          <cell r="I38">
            <v>286.66258021643904</v>
          </cell>
          <cell r="J38">
            <v>310.92995348068092</v>
          </cell>
          <cell r="K38">
            <v>372.84310166680774</v>
          </cell>
          <cell r="L38">
            <v>472.48411398329489</v>
          </cell>
          <cell r="M38">
            <v>584.37843743373617</v>
          </cell>
          <cell r="N38">
            <v>589.17534869650126</v>
          </cell>
          <cell r="O38">
            <v>561.41095924199021</v>
          </cell>
          <cell r="P38">
            <v>586.17961604420736</v>
          </cell>
          <cell r="Q38">
            <v>563.91932294873777</v>
          </cell>
          <cell r="R38">
            <v>479.4282905077792</v>
          </cell>
          <cell r="S38">
            <v>500.47940684213074</v>
          </cell>
          <cell r="T38">
            <v>562.1544520060221</v>
          </cell>
          <cell r="U38">
            <v>657.21413646584926</v>
          </cell>
          <cell r="V38">
            <v>705.72769738508657</v>
          </cell>
          <cell r="W38">
            <v>783.14619454724038</v>
          </cell>
          <cell r="X38">
            <v>852.07098180597484</v>
          </cell>
          <cell r="Y38">
            <v>933.10030961788152</v>
          </cell>
          <cell r="Z38">
            <v>1010.9385058866533</v>
          </cell>
          <cell r="AA38">
            <v>1141.9011457389174</v>
          </cell>
          <cell r="AB38">
            <v>1289.5220291516014</v>
          </cell>
          <cell r="AC38">
            <v>1416.6680117940771</v>
          </cell>
          <cell r="AD38">
            <v>1545.3001920841944</v>
          </cell>
          <cell r="AE38">
            <v>789.9668727419895</v>
          </cell>
          <cell r="AF38">
            <v>261.91339610596879</v>
          </cell>
        </row>
        <row r="39">
          <cell r="B39">
            <v>-76.412261962890625</v>
          </cell>
          <cell r="C39">
            <v>-87.347938537597656</v>
          </cell>
          <cell r="D39">
            <v>-97.137046813964844</v>
          </cell>
          <cell r="E39">
            <v>-134.83059692382813</v>
          </cell>
          <cell r="F39">
            <v>-213.73699951171875</v>
          </cell>
          <cell r="G39">
            <v>-252.15750122070313</v>
          </cell>
          <cell r="H39">
            <v>-280.86819458007813</v>
          </cell>
          <cell r="I39">
            <v>-334.68429565429688</v>
          </cell>
          <cell r="J39">
            <v>-389.2843017578125</v>
          </cell>
          <cell r="K39">
            <v>-481.71328735351563</v>
          </cell>
          <cell r="L39">
            <v>-615.17431640625</v>
          </cell>
          <cell r="M39">
            <v>-688.982177734375</v>
          </cell>
          <cell r="N39">
            <v>-650.4495849609375</v>
          </cell>
          <cell r="O39">
            <v>-600.1483154296875</v>
          </cell>
          <cell r="P39">
            <v>-600.8341064453125</v>
          </cell>
          <cell r="Q39">
            <v>-572.37811279296875</v>
          </cell>
          <cell r="R39">
            <v>-562.369384765625</v>
          </cell>
          <cell r="S39">
            <v>-647.119873046875</v>
          </cell>
          <cell r="T39">
            <v>-755.53558349609375</v>
          </cell>
          <cell r="U39">
            <v>-842.54852294921875</v>
          </cell>
          <cell r="V39">
            <v>-957.6724853515625</v>
          </cell>
          <cell r="W39">
            <v>-1071.343994140625</v>
          </cell>
          <cell r="X39">
            <v>-1199.7159423828125</v>
          </cell>
          <cell r="Y39">
            <v>-1302.6080322265625</v>
          </cell>
          <cell r="Z39">
            <v>-1447.6639404296875</v>
          </cell>
          <cell r="AA39">
            <v>-1732.2640380859375</v>
          </cell>
          <cell r="AB39">
            <v>-1872.385986328125</v>
          </cell>
          <cell r="AC39">
            <v>-2057.001953125</v>
          </cell>
          <cell r="AD39">
            <v>-2243.77587890625</v>
          </cell>
        </row>
        <row r="41">
          <cell r="A41" t="str">
            <v>8.  Current Account of non-oil LDCs</v>
          </cell>
          <cell r="B41">
            <v>-11.050419807434082</v>
          </cell>
          <cell r="C41">
            <v>-11.951663933446104</v>
          </cell>
          <cell r="D41">
            <v>-6.1328919842494614</v>
          </cell>
          <cell r="E41">
            <v>0.23120750354992345</v>
          </cell>
          <cell r="F41">
            <v>35.327321269955775</v>
          </cell>
          <cell r="G41">
            <v>1.4277280754004837</v>
          </cell>
          <cell r="H41">
            <v>10.991676373388078</v>
          </cell>
          <cell r="I41">
            <v>2.077617424064031</v>
          </cell>
          <cell r="J41">
            <v>-23.946117669248732</v>
          </cell>
          <cell r="K41">
            <v>11.715797447936822</v>
          </cell>
          <cell r="L41">
            <v>27.973218996953303</v>
          </cell>
          <cell r="M41">
            <v>-34.577956130890847</v>
          </cell>
          <cell r="N41">
            <v>-74.167977208676533</v>
          </cell>
          <cell r="O41">
            <v>-55.468485219329182</v>
          </cell>
          <cell r="P41">
            <v>-33.813346304544588</v>
          </cell>
          <cell r="Q41">
            <v>-25.572413176738571</v>
          </cell>
          <cell r="R41">
            <v>-38.966930939006886</v>
          </cell>
          <cell r="S41">
            <v>-2.9684910918056553</v>
          </cell>
          <cell r="T41">
            <v>-16.282068831580023</v>
          </cell>
          <cell r="U41">
            <v>-8.7520745168796008</v>
          </cell>
          <cell r="V41">
            <v>-3.8244884156442867</v>
          </cell>
          <cell r="W41">
            <v>-60.687132049025145</v>
          </cell>
          <cell r="X41">
            <v>-45.339923013340346</v>
          </cell>
          <cell r="Y41">
            <v>-70.148358713931543</v>
          </cell>
          <cell r="Z41">
            <v>-51.511945671209411</v>
          </cell>
          <cell r="AA41">
            <v>-58.671261027366931</v>
          </cell>
          <cell r="AB41">
            <v>-70.671144595816116</v>
          </cell>
          <cell r="AC41">
            <v>-76.718044018285667</v>
          </cell>
          <cell r="AD41">
            <v>-85.389875511820989</v>
          </cell>
        </row>
        <row r="42">
          <cell r="B42">
            <v>-11.050419807434082</v>
          </cell>
          <cell r="C42">
            <v>-11.987279891967773</v>
          </cell>
          <cell r="D42">
            <v>-6.6585421562194824</v>
          </cell>
          <cell r="E42">
            <v>0.27562940120697021</v>
          </cell>
          <cell r="F42">
            <v>42.486049652099609</v>
          </cell>
          <cell r="G42">
            <v>1.7334760427474976</v>
          </cell>
          <cell r="H42">
            <v>12.690110206604004</v>
          </cell>
          <cell r="I42">
            <v>2.4256598949432373</v>
          </cell>
          <cell r="J42">
            <v>-29.980539321899414</v>
          </cell>
          <cell r="K42">
            <v>15.136810302734375</v>
          </cell>
          <cell r="L42">
            <v>36.421131134033203</v>
          </cell>
          <cell r="M42">
            <v>-40.767410278320313</v>
          </cell>
          <cell r="N42">
            <v>-81.881446838378906</v>
          </cell>
          <cell r="O42">
            <v>-59.295810699462891</v>
          </cell>
          <cell r="P42">
            <v>-34.658679962158203</v>
          </cell>
          <cell r="Q42">
            <v>-25.955999374389648</v>
          </cell>
          <cell r="R42">
            <v>-45.708209991455078</v>
          </cell>
          <cell r="S42">
            <v>-3.8382589817047119</v>
          </cell>
          <cell r="T42">
            <v>-21.883100509643555</v>
          </cell>
          <cell r="U42">
            <v>-11.220159530639648</v>
          </cell>
          <cell r="V42">
            <v>-5.1898307800292969</v>
          </cell>
          <cell r="W42">
            <v>-83.019996643066406</v>
          </cell>
          <cell r="X42">
            <v>-63.838611602783203</v>
          </cell>
          <cell r="Y42">
            <v>-97.927108764648438</v>
          </cell>
          <cell r="Z42">
            <v>-73.765106201171875</v>
          </cell>
          <cell r="AA42">
            <v>-89.004302978515625</v>
          </cell>
          <cell r="AB42">
            <v>-102.614501953125</v>
          </cell>
          <cell r="AC42">
            <v>-111.39459991455078</v>
          </cell>
          <cell r="AD42">
            <v>-123.98609924316406</v>
          </cell>
        </row>
        <row r="43">
          <cell r="B43">
            <v>1</v>
          </cell>
          <cell r="C43">
            <v>1.00298</v>
          </cell>
          <cell r="D43">
            <v>1.08571</v>
          </cell>
          <cell r="E43">
            <v>1.1921299999999999</v>
          </cell>
          <cell r="F43">
            <v>1.2026399999999999</v>
          </cell>
          <cell r="G43">
            <v>1.2141500000000001</v>
          </cell>
          <cell r="H43">
            <v>1.15452</v>
          </cell>
          <cell r="I43">
            <v>1.1675199999999999</v>
          </cell>
          <cell r="J43">
            <v>1.252</v>
          </cell>
          <cell r="K43">
            <v>1.292</v>
          </cell>
          <cell r="L43">
            <v>1.302</v>
          </cell>
          <cell r="M43">
            <v>1.179</v>
          </cell>
          <cell r="N43">
            <v>1.1040000000000001</v>
          </cell>
          <cell r="O43">
            <v>1.069</v>
          </cell>
          <cell r="P43">
            <v>1.0249999999999999</v>
          </cell>
          <cell r="Q43">
            <v>1.0149999999999999</v>
          </cell>
          <cell r="R43">
            <v>1.173</v>
          </cell>
          <cell r="S43">
            <v>1.2929999999999999</v>
          </cell>
          <cell r="T43">
            <v>1.3440000000000001</v>
          </cell>
          <cell r="U43">
            <v>1.282</v>
          </cell>
          <cell r="V43">
            <v>1.357</v>
          </cell>
          <cell r="W43">
            <v>1.3680000000000001</v>
          </cell>
          <cell r="X43">
            <v>1.4079999999999999</v>
          </cell>
          <cell r="Y43">
            <v>1.3959999999999999</v>
          </cell>
          <cell r="Z43">
            <v>1.4319999999999999</v>
          </cell>
          <cell r="AA43">
            <v>1.5169999999999999</v>
          </cell>
          <cell r="AB43">
            <v>1.452</v>
          </cell>
          <cell r="AC43">
            <v>1.452</v>
          </cell>
          <cell r="AD43">
            <v>1.452</v>
          </cell>
        </row>
        <row r="45">
          <cell r="A45" t="str">
            <v>8.  Liquid liabilities (end-of-period)</v>
          </cell>
          <cell r="B45">
            <v>7.7</v>
          </cell>
          <cell r="C45">
            <v>6.35</v>
          </cell>
          <cell r="D45">
            <v>6.32</v>
          </cell>
          <cell r="E45">
            <v>6.17</v>
          </cell>
          <cell r="F45">
            <v>8.84</v>
          </cell>
          <cell r="G45">
            <v>12.62</v>
          </cell>
          <cell r="H45">
            <v>17.739999999999998</v>
          </cell>
          <cell r="I45">
            <v>18.100000000000001</v>
          </cell>
          <cell r="J45">
            <v>14.9</v>
          </cell>
          <cell r="K45">
            <v>11.8</v>
          </cell>
          <cell r="L45">
            <v>16.8</v>
          </cell>
          <cell r="M45">
            <v>21.5</v>
          </cell>
          <cell r="N45">
            <v>25.9</v>
          </cell>
          <cell r="O45">
            <v>40.299999999999997</v>
          </cell>
          <cell r="P45">
            <v>42.8</v>
          </cell>
          <cell r="Q45">
            <v>41.7</v>
          </cell>
          <cell r="R45">
            <v>38.299999999999997</v>
          </cell>
          <cell r="S45">
            <v>33</v>
          </cell>
          <cell r="T45">
            <v>28.2</v>
          </cell>
          <cell r="U45">
            <v>25.5</v>
          </cell>
          <cell r="V45">
            <v>23.8</v>
          </cell>
          <cell r="W45">
            <v>25.9</v>
          </cell>
          <cell r="X45">
            <v>33.9</v>
          </cell>
          <cell r="Y45">
            <v>32.799999999999997</v>
          </cell>
          <cell r="Z45">
            <v>31.7</v>
          </cell>
          <cell r="AA45">
            <v>36.700000000000003</v>
          </cell>
          <cell r="AB45">
            <v>38</v>
          </cell>
          <cell r="AC45">
            <v>38.411546000000001</v>
          </cell>
          <cell r="AD45">
            <v>39.95722</v>
          </cell>
          <cell r="AE45">
            <v>32.458333333333336</v>
          </cell>
          <cell r="AF45">
            <v>5.6875395436520586</v>
          </cell>
        </row>
        <row r="47">
          <cell r="B47">
            <v>1970</v>
          </cell>
          <cell r="C47">
            <v>1971</v>
          </cell>
          <cell r="D47">
            <v>1972</v>
          </cell>
          <cell r="E47">
            <v>1973</v>
          </cell>
          <cell r="F47">
            <v>1974</v>
          </cell>
          <cell r="G47">
            <v>1975</v>
          </cell>
          <cell r="H47">
            <v>1976</v>
          </cell>
          <cell r="I47">
            <v>1977</v>
          </cell>
          <cell r="J47">
            <v>1978</v>
          </cell>
          <cell r="K47">
            <v>1979</v>
          </cell>
          <cell r="L47" t="str">
            <v>1980</v>
          </cell>
          <cell r="M47" t="str">
            <v>1981</v>
          </cell>
          <cell r="N47" t="str">
            <v>1982</v>
          </cell>
          <cell r="O47" t="str">
            <v>1983</v>
          </cell>
          <cell r="P47" t="str">
            <v>1984</v>
          </cell>
          <cell r="Q47" t="str">
            <v>1985</v>
          </cell>
          <cell r="R47" t="str">
            <v>1986</v>
          </cell>
          <cell r="S47" t="str">
            <v>1987</v>
          </cell>
          <cell r="T47" t="str">
            <v>1988</v>
          </cell>
          <cell r="U47" t="str">
            <v>1989</v>
          </cell>
          <cell r="V47" t="str">
            <v>1990</v>
          </cell>
          <cell r="W47" t="str">
            <v>1991</v>
          </cell>
          <cell r="X47">
            <v>1992</v>
          </cell>
          <cell r="Y47">
            <v>1993</v>
          </cell>
          <cell r="Z47">
            <v>1994</v>
          </cell>
          <cell r="AA47">
            <v>1995</v>
          </cell>
          <cell r="AB47" t="str">
            <v>1996</v>
          </cell>
          <cell r="AC47">
            <v>1997</v>
          </cell>
          <cell r="AD47">
            <v>1998</v>
          </cell>
        </row>
        <row r="48">
          <cell r="A48" t="str">
            <v>Supply ratios:</v>
          </cell>
          <cell r="J48" t="str">
            <v>(In percent)</v>
          </cell>
        </row>
        <row r="49">
          <cell r="A49" t="str">
            <v xml:space="preserve">   Ratio of usable resources to:</v>
          </cell>
        </row>
        <row r="50">
          <cell r="A50" t="str">
            <v xml:space="preserve">      Quotas</v>
          </cell>
          <cell r="B50">
            <v>49.203390426616956</v>
          </cell>
          <cell r="C50">
            <v>33.289595179083442</v>
          </cell>
          <cell r="D50">
            <v>20.467214744622641</v>
          </cell>
          <cell r="E50">
            <v>35.869185389216632</v>
          </cell>
          <cell r="F50">
            <v>46.455220045633006</v>
          </cell>
          <cell r="G50">
            <v>32.898115119439673</v>
          </cell>
          <cell r="H50">
            <v>21.56551981460499</v>
          </cell>
          <cell r="I50">
            <v>24.983657949765732</v>
          </cell>
          <cell r="J50">
            <v>27.94069395455664</v>
          </cell>
          <cell r="K50">
            <v>19.735240218881756</v>
          </cell>
          <cell r="L50">
            <v>34.901964074468708</v>
          </cell>
          <cell r="M50">
            <v>40.214919075716118</v>
          </cell>
          <cell r="N50">
            <v>28.496654099751389</v>
          </cell>
          <cell r="O50">
            <v>44.967229284286667</v>
          </cell>
          <cell r="P50">
            <v>45.911728542985699</v>
          </cell>
          <cell r="Q50">
            <v>43.11066395461399</v>
          </cell>
          <cell r="R50">
            <v>42.672569705475922</v>
          </cell>
          <cell r="S50">
            <v>45.228478828460162</v>
          </cell>
          <cell r="T50">
            <v>47.006502566188317</v>
          </cell>
          <cell r="U50">
            <v>45.599508723541057</v>
          </cell>
          <cell r="V50">
            <v>46.101892866884633</v>
          </cell>
          <cell r="W50">
            <v>40.810706886422814</v>
          </cell>
          <cell r="X50">
            <v>48.230499355394421</v>
          </cell>
          <cell r="Y50">
            <v>47.859215177931993</v>
          </cell>
          <cell r="Z50">
            <v>47.192657815973469</v>
          </cell>
          <cell r="AA50">
            <v>39.912248105544492</v>
          </cell>
          <cell r="AB50">
            <v>42.04548895256498</v>
          </cell>
          <cell r="AE50">
            <v>44.647536078249686</v>
          </cell>
          <cell r="AF50">
            <v>2.8401521065988047</v>
          </cell>
        </row>
        <row r="51">
          <cell r="A51" t="str">
            <v xml:space="preserve">      World imports</v>
          </cell>
          <cell r="B51">
            <v>3.627908692028655</v>
          </cell>
          <cell r="C51">
            <v>2.2407556171470771</v>
          </cell>
          <cell r="D51">
            <v>1.2865193141866098</v>
          </cell>
          <cell r="E51">
            <v>1.8160857172097409</v>
          </cell>
          <cell r="F51">
            <v>1.6633732862394783</v>
          </cell>
          <cell r="G51">
            <v>1.1135759613995553</v>
          </cell>
          <cell r="H51">
            <v>0.61667952159567463</v>
          </cell>
          <cell r="I51">
            <v>0.63078223929454569</v>
          </cell>
          <cell r="J51">
            <v>0.87113161893392632</v>
          </cell>
          <cell r="K51">
            <v>0.50533350918283493</v>
          </cell>
          <cell r="L51">
            <v>1.1360231796333511</v>
          </cell>
          <cell r="M51">
            <v>1.19494072913112</v>
          </cell>
          <cell r="N51">
            <v>0.83946450964915809</v>
          </cell>
          <cell r="O51">
            <v>1.9232380553612909</v>
          </cell>
          <cell r="P51">
            <v>1.8077664441839465</v>
          </cell>
          <cell r="Q51">
            <v>1.6694057705266689</v>
          </cell>
          <cell r="R51">
            <v>1.7505666635355202</v>
          </cell>
          <cell r="S51">
            <v>1.736201417410776</v>
          </cell>
          <cell r="T51">
            <v>1.6500173864293171</v>
          </cell>
          <cell r="U51">
            <v>1.4118185809794199</v>
          </cell>
          <cell r="V51">
            <v>1.3305868850620153</v>
          </cell>
          <cell r="W51">
            <v>1.1591672788460505</v>
          </cell>
          <cell r="X51">
            <v>2.0460035476746086</v>
          </cell>
          <cell r="Y51">
            <v>2.0761401775555544</v>
          </cell>
          <cell r="Z51">
            <v>1.8899425270354326</v>
          </cell>
          <cell r="AA51">
            <v>1.4337525722880269</v>
          </cell>
          <cell r="AB51">
            <v>1.3726443288248333</v>
          </cell>
          <cell r="AE51">
            <v>1.6271872613473519</v>
          </cell>
          <cell r="AF51">
            <v>0.29092697485669089</v>
          </cell>
        </row>
        <row r="52">
          <cell r="A52" t="str">
            <v xml:space="preserve">      Imports of non-oil LDCs</v>
          </cell>
          <cell r="B52">
            <v>18.308579854361852</v>
          </cell>
          <cell r="C52">
            <v>11.01179760053504</v>
          </cell>
          <cell r="D52">
            <v>6.6727257134073836</v>
          </cell>
          <cell r="E52">
            <v>9.257246785795525</v>
          </cell>
          <cell r="F52">
            <v>7.6298434231111569</v>
          </cell>
          <cell r="G52">
            <v>4.6272593293932971</v>
          </cell>
          <cell r="H52">
            <v>2.5896403154064727</v>
          </cell>
          <cell r="I52">
            <v>2.546547929097783</v>
          </cell>
          <cell r="J52">
            <v>3.5056127201579668</v>
          </cell>
          <cell r="K52">
            <v>2.0652118721191002</v>
          </cell>
          <cell r="L52">
            <v>4.4022644115258878</v>
          </cell>
          <cell r="M52">
            <v>4.1753765089538852</v>
          </cell>
          <cell r="N52">
            <v>2.9532803839291599</v>
          </cell>
          <cell r="O52">
            <v>7.0892809170910089</v>
          </cell>
          <cell r="P52">
            <v>6.9944431498122821</v>
          </cell>
          <cell r="Q52">
            <v>6.8272177301326105</v>
          </cell>
          <cell r="R52">
            <v>8.0095398540893825</v>
          </cell>
          <cell r="S52">
            <v>8.1322027327366637</v>
          </cell>
          <cell r="T52">
            <v>7.5246224323323254</v>
          </cell>
          <cell r="U52">
            <v>6.2536694997180229</v>
          </cell>
          <cell r="V52">
            <v>5.95130390313735</v>
          </cell>
          <cell r="W52">
            <v>4.7500709649117816</v>
          </cell>
          <cell r="X52">
            <v>8.0040280042689957</v>
          </cell>
          <cell r="Y52">
            <v>7.4268542498265147</v>
          </cell>
          <cell r="Z52">
            <v>6.7659901766239612</v>
          </cell>
          <cell r="AA52">
            <v>5.0792487787958684</v>
          </cell>
          <cell r="AB52">
            <v>4.7381897027535658</v>
          </cell>
          <cell r="AE52">
            <v>6.6219115024439192</v>
          </cell>
          <cell r="AF52">
            <v>1.2670576885956044</v>
          </cell>
        </row>
        <row r="53">
          <cell r="A53" t="str">
            <v xml:space="preserve">      Demand for two years</v>
          </cell>
          <cell r="B53">
            <v>1078.3104670880221</v>
          </cell>
          <cell r="C53">
            <v>779.54804096894816</v>
          </cell>
          <cell r="D53">
            <v>162.67029972752042</v>
          </cell>
          <cell r="E53">
            <v>135.48662603361933</v>
          </cell>
          <cell r="F53">
            <v>137.22335225720269</v>
          </cell>
          <cell r="G53">
            <v>88.81700554528652</v>
          </cell>
          <cell r="H53">
            <v>78.858430341719881</v>
          </cell>
          <cell r="I53">
            <v>137.60603204524034</v>
          </cell>
          <cell r="J53">
            <v>101.24465911201932</v>
          </cell>
          <cell r="K53">
            <v>31.459388789017815</v>
          </cell>
          <cell r="L53">
            <v>81.110591171424119</v>
          </cell>
          <cell r="M53">
            <v>104.66263458156394</v>
          </cell>
          <cell r="N53">
            <v>91.171076761854849</v>
          </cell>
          <cell r="O53">
            <v>434.59270583096742</v>
          </cell>
          <cell r="P53">
            <v>485.00506297968178</v>
          </cell>
          <cell r="Q53">
            <v>482.25761700853724</v>
          </cell>
          <cell r="R53">
            <v>516.87621016671278</v>
          </cell>
          <cell r="S53">
            <v>287.80152867160859</v>
          </cell>
          <cell r="T53">
            <v>329.05445851288391</v>
          </cell>
          <cell r="U53">
            <v>303.76513559676545</v>
          </cell>
          <cell r="V53">
            <v>224.797702139298</v>
          </cell>
          <cell r="W53">
            <v>290.73243472001764</v>
          </cell>
          <cell r="X53">
            <v>602.23776364569653</v>
          </cell>
          <cell r="Y53">
            <v>241.11010012644886</v>
          </cell>
          <cell r="Z53">
            <v>198.7724926768029</v>
          </cell>
          <cell r="AA53">
            <v>227.13579607278288</v>
          </cell>
          <cell r="AB53">
            <v>281.56682027649771</v>
          </cell>
          <cell r="AE53">
            <v>332.1756716345044</v>
          </cell>
          <cell r="AF53">
            <v>129.78651207361096</v>
          </cell>
        </row>
        <row r="54">
          <cell r="A54" t="str">
            <v xml:space="preserve">      Liquid liabilities</v>
          </cell>
          <cell r="B54">
            <v>181.68831168831164</v>
          </cell>
          <cell r="C54">
            <v>151.02362204724412</v>
          </cell>
          <cell r="D54">
            <v>94.462025316455694</v>
          </cell>
          <cell r="E54">
            <v>169.69205834683956</v>
          </cell>
          <cell r="F54">
            <v>153.39366515837105</v>
          </cell>
          <cell r="G54">
            <v>76.148969889064986</v>
          </cell>
          <cell r="H54">
            <v>35.512965050732809</v>
          </cell>
          <cell r="I54">
            <v>40.331491712707177</v>
          </cell>
          <cell r="J54">
            <v>73.154362416107389</v>
          </cell>
          <cell r="K54">
            <v>65.254237288135585</v>
          </cell>
          <cell r="L54">
            <v>123.80952380952381</v>
          </cell>
          <cell r="M54">
            <v>113.48837209302324</v>
          </cell>
          <cell r="N54">
            <v>67.181467181467184</v>
          </cell>
          <cell r="O54">
            <v>98.759305210918114</v>
          </cell>
          <cell r="P54">
            <v>95.794392523364493</v>
          </cell>
          <cell r="Q54">
            <v>92.326139088729008</v>
          </cell>
          <cell r="R54">
            <v>100.26109660574414</v>
          </cell>
          <cell r="S54">
            <v>123.33333333333334</v>
          </cell>
          <cell r="T54">
            <v>150</v>
          </cell>
          <cell r="U54">
            <v>161.1764705882353</v>
          </cell>
          <cell r="V54">
            <v>176.47058823529412</v>
          </cell>
          <cell r="W54">
            <v>143.62934362934365</v>
          </cell>
          <cell r="X54">
            <v>201.17994100294987</v>
          </cell>
          <cell r="Y54">
            <v>211.28048780487805</v>
          </cell>
          <cell r="Z54">
            <v>215.7728706624606</v>
          </cell>
          <cell r="AA54">
            <v>158.03814713896455</v>
          </cell>
          <cell r="AB54">
            <v>160.78947368421052</v>
          </cell>
          <cell r="AE54">
            <v>157.85482431451192</v>
          </cell>
          <cell r="AF54">
            <v>39.907774461113142</v>
          </cell>
        </row>
        <row r="55">
          <cell r="A55" t="str">
            <v xml:space="preserve">   Ratio of UAUR 1/ to:</v>
          </cell>
        </row>
        <row r="56">
          <cell r="A56" t="str">
            <v xml:space="preserve">      Quotas</v>
          </cell>
          <cell r="J56">
            <v>13.585842014600935</v>
          </cell>
          <cell r="K56">
            <v>10.252072840977535</v>
          </cell>
          <cell r="L56">
            <v>21.478131738134593</v>
          </cell>
          <cell r="M56">
            <v>29.666743580446319</v>
          </cell>
          <cell r="N56">
            <v>21.290603637745292</v>
          </cell>
          <cell r="O56">
            <v>31.296287717958311</v>
          </cell>
          <cell r="P56">
            <v>34.265826668667373</v>
          </cell>
          <cell r="Q56">
            <v>31.353210148810174</v>
          </cell>
          <cell r="R56">
            <v>31.559921344674901</v>
          </cell>
          <cell r="S56">
            <v>33.449071566011078</v>
          </cell>
          <cell r="T56">
            <v>33.782451016835111</v>
          </cell>
          <cell r="U56">
            <v>29.62303851383324</v>
          </cell>
          <cell r="V56">
            <v>31.063894479353216</v>
          </cell>
          <cell r="W56">
            <v>25.451838703360462</v>
          </cell>
          <cell r="X56">
            <v>36.066795705646861</v>
          </cell>
          <cell r="Y56">
            <v>37.223834027280446</v>
          </cell>
          <cell r="Z56">
            <v>36.843390751067005</v>
          </cell>
          <cell r="AA56">
            <v>27.043988802549979</v>
          </cell>
          <cell r="AB56">
            <v>27.181617244293232</v>
          </cell>
          <cell r="AC56">
            <v>28.937135213960552</v>
          </cell>
          <cell r="AD56">
            <v>26.173279907877976</v>
          </cell>
          <cell r="AE56">
            <v>31.720254358642975</v>
          </cell>
          <cell r="AF56">
            <v>3.9245042917039763</v>
          </cell>
        </row>
        <row r="57">
          <cell r="A57" t="str">
            <v xml:space="preserve">      World imports</v>
          </cell>
          <cell r="J57">
            <v>0.42357775966512012</v>
          </cell>
          <cell r="K57">
            <v>0.26251091386121295</v>
          </cell>
          <cell r="L57">
            <v>0.69909118746667764</v>
          </cell>
          <cell r="M57">
            <v>0.88151365263771164</v>
          </cell>
          <cell r="N57">
            <v>0.62718612789879635</v>
          </cell>
          <cell r="O57">
            <v>1.3385350284800945</v>
          </cell>
          <cell r="P57">
            <v>1.3492110534641162</v>
          </cell>
          <cell r="Q57">
            <v>1.2141132876557594</v>
          </cell>
          <cell r="R57">
            <v>1.2946899282398117</v>
          </cell>
          <cell r="S57">
            <v>1.2840211956772569</v>
          </cell>
          <cell r="T57">
            <v>1.1858280980484925</v>
          </cell>
          <cell r="U57">
            <v>0.91716681538079103</v>
          </cell>
          <cell r="V57">
            <v>0.89656211541083408</v>
          </cell>
          <cell r="W57">
            <v>0.72292152874269799</v>
          </cell>
          <cell r="X57">
            <v>1.530002652953153</v>
          </cell>
          <cell r="Y57">
            <v>1.6147756936543201</v>
          </cell>
          <cell r="Z57">
            <v>1.475481446545206</v>
          </cell>
          <cell r="AA57">
            <v>0.97149096708481819</v>
          </cell>
          <cell r="AB57">
            <v>0.88738872321736351</v>
          </cell>
          <cell r="AC57">
            <v>0.91145169845363883</v>
          </cell>
          <cell r="AD57">
            <v>0.769184218187286</v>
          </cell>
          <cell r="AE57">
            <v>1.1662035377175421</v>
          </cell>
          <cell r="AF57">
            <v>0.2874915385196638</v>
          </cell>
        </row>
        <row r="58">
          <cell r="A58" t="str">
            <v xml:space="preserve">      Imports of non-oil LDCs</v>
          </cell>
          <cell r="J58">
            <v>1.7045639831960755</v>
          </cell>
          <cell r="K58">
            <v>1.0728373361657664</v>
          </cell>
          <cell r="L58">
            <v>2.7090857917082385</v>
          </cell>
          <cell r="M58">
            <v>3.0801957852938497</v>
          </cell>
          <cell r="N58">
            <v>2.2064738500620162</v>
          </cell>
          <cell r="O58">
            <v>4.9339970201864567</v>
          </cell>
          <cell r="P58">
            <v>5.2202429362013625</v>
          </cell>
          <cell r="Q58">
            <v>4.9652492582782619</v>
          </cell>
          <cell r="R58">
            <v>5.9237221837536058</v>
          </cell>
          <cell r="S58">
            <v>6.0142334706479996</v>
          </cell>
          <cell r="T58">
            <v>5.4077664761915534</v>
          </cell>
          <cell r="U58">
            <v>4.0626028136854311</v>
          </cell>
          <cell r="V58">
            <v>4.0100452490187379</v>
          </cell>
          <cell r="W58">
            <v>2.962409849084767</v>
          </cell>
          <cell r="X58">
            <v>5.985416836036932</v>
          </cell>
          <cell r="Y58">
            <v>5.776442194309511</v>
          </cell>
          <cell r="Z58">
            <v>5.2822204010485301</v>
          </cell>
          <cell r="AA58">
            <v>3.4416289139082354</v>
          </cell>
          <cell r="AB58">
            <v>3.0631504625002588</v>
          </cell>
          <cell r="AC58">
            <v>2.9683099566885214</v>
          </cell>
          <cell r="AD58">
            <v>2.461314408527369</v>
          </cell>
          <cell r="AE58">
            <v>4.7412406757053178</v>
          </cell>
          <cell r="AF58">
            <v>1.1712424611376069</v>
          </cell>
        </row>
        <row r="59">
          <cell r="A59" t="str">
            <v xml:space="preserve">      Demand for two years</v>
          </cell>
          <cell r="J59">
            <v>49.229054430614902</v>
          </cell>
          <cell r="K59">
            <v>16.342539630658607</v>
          </cell>
          <cell r="L59">
            <v>49.914209951645617</v>
          </cell>
          <cell r="M59">
            <v>77.210140265088157</v>
          </cell>
          <cell r="N59">
            <v>68.116321718627191</v>
          </cell>
          <cell r="O59">
            <v>302.4677877265778</v>
          </cell>
          <cell r="P59">
            <v>361.97938846776248</v>
          </cell>
          <cell r="Q59">
            <v>350.73281236984519</v>
          </cell>
          <cell r="R59">
            <v>382.27303043579798</v>
          </cell>
          <cell r="S59">
            <v>212.84584798563682</v>
          </cell>
          <cell r="T59">
            <v>236.48358247734444</v>
          </cell>
          <cell r="U59">
            <v>197.33647494972354</v>
          </cell>
          <cell r="V59">
            <v>151.47083263195557</v>
          </cell>
          <cell r="W59">
            <v>181.3170022985056</v>
          </cell>
          <cell r="X59">
            <v>450.35375287288161</v>
          </cell>
          <cell r="Y59">
            <v>187.53007787612691</v>
          </cell>
          <cell r="Z59">
            <v>155.18203375645137</v>
          </cell>
          <cell r="AA59">
            <v>153.90408251138567</v>
          </cell>
          <cell r="AB59">
            <v>182.02764976958522</v>
          </cell>
          <cell r="AE59">
            <v>236.78809832793669</v>
          </cell>
          <cell r="AF59">
            <v>100.543863913254</v>
          </cell>
        </row>
        <row r="60">
          <cell r="A60" t="str">
            <v xml:space="preserve">      Liquid liabilities</v>
          </cell>
          <cell r="B60" t="e">
            <v>#DIV/0!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>
            <v>35.570469798657719</v>
          </cell>
          <cell r="K60">
            <v>33.898305084745758</v>
          </cell>
          <cell r="L60">
            <v>76.19047619047619</v>
          </cell>
          <cell r="M60">
            <v>83.720930232558146</v>
          </cell>
          <cell r="N60">
            <v>50.19305019305019</v>
          </cell>
          <cell r="O60">
            <v>68.734491315136481</v>
          </cell>
          <cell r="P60">
            <v>71.495327102803756</v>
          </cell>
          <cell r="Q60">
            <v>67.146282973621098</v>
          </cell>
          <cell r="R60">
            <v>74.151436031331599</v>
          </cell>
          <cell r="S60">
            <v>91.212121212121218</v>
          </cell>
          <cell r="T60">
            <v>107.80141843971631</v>
          </cell>
          <cell r="U60">
            <v>104.70588235294119</v>
          </cell>
          <cell r="V60">
            <v>118.90756302521008</v>
          </cell>
          <cell r="W60">
            <v>89.575289575289574</v>
          </cell>
          <cell r="X60">
            <v>150.44247787610621</v>
          </cell>
          <cell r="Y60">
            <v>164.32926829268294</v>
          </cell>
          <cell r="Z60">
            <v>168.45425867507885</v>
          </cell>
          <cell r="AA60">
            <v>107.08446866485014</v>
          </cell>
          <cell r="AB60">
            <v>103.94736842105263</v>
          </cell>
          <cell r="AC60">
            <v>109.47515012102065</v>
          </cell>
          <cell r="AD60">
            <v>95.188544855646583</v>
          </cell>
          <cell r="AE60">
            <v>112.31315296166683</v>
          </cell>
          <cell r="AF60">
            <v>33.013785313794919</v>
          </cell>
        </row>
        <row r="62">
          <cell r="A62" t="str">
            <v>Averages</v>
          </cell>
          <cell r="B62" t="str">
            <v>1970 - 1996</v>
          </cell>
          <cell r="D62" t="str">
            <v>1985 - 1996</v>
          </cell>
        </row>
        <row r="63">
          <cell r="A63" t="str">
            <v xml:space="preserve">    Quotas (2 / 3)</v>
          </cell>
          <cell r="B63" t="e">
            <v>#REF!</v>
          </cell>
          <cell r="D63" t="e">
            <v>#REF!</v>
          </cell>
        </row>
        <row r="64">
          <cell r="A64" t="str">
            <v xml:space="preserve">    Usable Res. (2 / 4)</v>
          </cell>
          <cell r="B64" t="e">
            <v>#REF!</v>
          </cell>
          <cell r="D64" t="e">
            <v>#REF!</v>
          </cell>
        </row>
        <row r="65">
          <cell r="A65" t="str">
            <v xml:space="preserve">    Imports (2 / 5)</v>
          </cell>
          <cell r="B65" t="e">
            <v>#REF!</v>
          </cell>
          <cell r="D65" t="e">
            <v>#REF!</v>
          </cell>
        </row>
        <row r="66">
          <cell r="A66" t="str">
            <v xml:space="preserve">    Current Acct. (2 / 6)</v>
          </cell>
          <cell r="B66" t="e">
            <v>#REF!</v>
          </cell>
          <cell r="D66" t="e">
            <v>#REF!</v>
          </cell>
        </row>
        <row r="68">
          <cell r="A68" t="str">
            <v>Standard deviation</v>
          </cell>
          <cell r="B68" t="str">
            <v>1970 - 1996</v>
          </cell>
          <cell r="D68" t="str">
            <v>1985 - 1996</v>
          </cell>
        </row>
        <row r="69">
          <cell r="A69" t="str">
            <v xml:space="preserve">    Quotas (2 / 3)</v>
          </cell>
          <cell r="B69" t="e">
            <v>#REF!</v>
          </cell>
          <cell r="D69" t="e">
            <v>#REF!</v>
          </cell>
        </row>
        <row r="70">
          <cell r="A70" t="str">
            <v xml:space="preserve">    Usable Res. (2 / 4)</v>
          </cell>
          <cell r="B70" t="e">
            <v>#REF!</v>
          </cell>
          <cell r="D70" t="e">
            <v>#REF!</v>
          </cell>
        </row>
        <row r="71">
          <cell r="A71" t="str">
            <v xml:space="preserve">    Imports (2 / 5)</v>
          </cell>
          <cell r="B71" t="e">
            <v>#REF!</v>
          </cell>
          <cell r="D71" t="e">
            <v>#REF!</v>
          </cell>
        </row>
        <row r="72">
          <cell r="A72" t="str">
            <v xml:space="preserve">    Current Acct. (2 / 6)</v>
          </cell>
          <cell r="B72" t="e">
            <v>#REF!</v>
          </cell>
          <cell r="D72" t="e">
            <v>#REF!</v>
          </cell>
        </row>
        <row r="75">
          <cell r="A75" t="str">
            <v>Demand ratios:</v>
          </cell>
        </row>
        <row r="76">
          <cell r="A76" t="str">
            <v xml:space="preserve">   Ratio of demand to:</v>
          </cell>
        </row>
        <row r="77">
          <cell r="A77" t="str">
            <v xml:space="preserve">      Quotas</v>
          </cell>
          <cell r="B77">
            <v>1.4877079449934933</v>
          </cell>
          <cell r="C77">
            <v>1.8474163247453816</v>
          </cell>
          <cell r="D77">
            <v>2.6233689652571597</v>
          </cell>
          <cell r="E77">
            <v>1.593044050237415</v>
          </cell>
          <cell r="F77">
            <v>10.980013292496592</v>
          </cell>
          <cell r="G77">
            <v>15.482654032329846</v>
          </cell>
          <cell r="H77">
            <v>18.344384235947324</v>
          </cell>
          <cell r="I77">
            <v>18.689829597763104</v>
          </cell>
          <cell r="J77">
            <v>6.4801903043228606</v>
          </cell>
          <cell r="K77">
            <v>7.1175015698486526</v>
          </cell>
          <cell r="L77">
            <v>13.405374566871661</v>
          </cell>
          <cell r="M77">
            <v>27.173088967267688</v>
          </cell>
          <cell r="N77">
            <v>14.99677365467951</v>
          </cell>
          <cell r="O77">
            <v>15.993871802722664</v>
          </cell>
          <cell r="P77">
            <v>5.5194856094725981</v>
          </cell>
          <cell r="Q77">
            <v>4.735454489975651</v>
          </cell>
          <cell r="R77">
            <v>4.6945605253171134</v>
          </cell>
          <cell r="S77">
            <v>4.1769833715886255</v>
          </cell>
          <cell r="T77">
            <v>4.0788753555352937</v>
          </cell>
          <cell r="U77">
            <v>11.617567682263511</v>
          </cell>
          <cell r="V77">
            <v>2.6166172077510459</v>
          </cell>
          <cell r="W77">
            <v>12.228275566618816</v>
          </cell>
          <cell r="X77">
            <v>5.3301632270022905</v>
          </cell>
          <cell r="Y77">
            <v>3.631354208606786</v>
          </cell>
          <cell r="Z77">
            <v>4.18540987927235</v>
          </cell>
          <cell r="AA77">
            <v>15.604185418541853</v>
          </cell>
          <cell r="AB77">
            <v>8.0756137540359543</v>
          </cell>
          <cell r="AC77">
            <v>4.3469943324607687</v>
          </cell>
          <cell r="AD77">
            <v>5.4363234488586469</v>
          </cell>
          <cell r="AE77">
            <v>6.7479217238757734</v>
          </cell>
          <cell r="AF77">
            <v>4.1702510067944853</v>
          </cell>
        </row>
        <row r="78">
          <cell r="A78" t="str">
            <v xml:space="preserve">      Usable resources</v>
          </cell>
          <cell r="B78">
            <v>3.0235882773409584</v>
          </cell>
          <cell r="C78">
            <v>5.5495307612095939</v>
          </cell>
          <cell r="D78">
            <v>12.817420435510888</v>
          </cell>
          <cell r="E78">
            <v>4.4412607449856729</v>
          </cell>
          <cell r="F78">
            <v>23.635693215339231</v>
          </cell>
          <cell r="G78">
            <v>47.062434963579605</v>
          </cell>
          <cell r="H78">
            <v>85.063492063492063</v>
          </cell>
          <cell r="I78">
            <v>74.808219178082183</v>
          </cell>
          <cell r="J78">
            <v>23.192660550458715</v>
          </cell>
          <cell r="K78">
            <v>36.064935064935064</v>
          </cell>
          <cell r="L78">
            <v>38.408653846153854</v>
          </cell>
          <cell r="M78">
            <v>67.569672131147541</v>
          </cell>
          <cell r="N78">
            <v>52.6264367816092</v>
          </cell>
          <cell r="O78">
            <v>35.5678391959799</v>
          </cell>
          <cell r="P78">
            <v>12.021951219512196</v>
          </cell>
          <cell r="Q78">
            <v>10.984415584415585</v>
          </cell>
          <cell r="R78">
            <v>11.001354166666667</v>
          </cell>
          <cell r="S78">
            <v>9.2352948402948396</v>
          </cell>
          <cell r="T78">
            <v>8.6772576832151316</v>
          </cell>
          <cell r="U78">
            <v>25.477396593673962</v>
          </cell>
          <cell r="V78">
            <v>5.6757261904761904</v>
          </cell>
          <cell r="W78">
            <v>29.963400537634406</v>
          </cell>
          <cell r="X78">
            <v>11.051436950146627</v>
          </cell>
          <cell r="Y78">
            <v>7.5875757575757579</v>
          </cell>
          <cell r="Z78">
            <v>8.8687733918128639</v>
          </cell>
          <cell r="AA78">
            <v>39.096232758620694</v>
          </cell>
          <cell r="AB78">
            <v>19.206849427168578</v>
          </cell>
          <cell r="AC78" t="str">
            <v xml:space="preserve"> ...</v>
          </cell>
          <cell r="AD78" t="str">
            <v xml:space="preserve"> ...</v>
          </cell>
          <cell r="AE78">
            <v>15.568809490141776</v>
          </cell>
          <cell r="AF78">
            <v>10.568025820819438</v>
          </cell>
        </row>
        <row r="79">
          <cell r="A79" t="str">
            <v xml:space="preserve">      Imports of non-oil LDCs</v>
          </cell>
          <cell r="B79">
            <v>0.55357607422409327</v>
          </cell>
          <cell r="C79">
            <v>0.61110309520383188</v>
          </cell>
          <cell r="D79">
            <v>0.85527130919586769</v>
          </cell>
          <cell r="E79">
            <v>0.41113846756398464</v>
          </cell>
          <cell r="F79">
            <v>1.8033663842972905</v>
          </cell>
          <cell r="G79">
            <v>2.1777009124918902</v>
          </cell>
          <cell r="H79">
            <v>2.2028384841687756</v>
          </cell>
          <cell r="I79">
            <v>1.9050271562743823</v>
          </cell>
          <cell r="J79">
            <v>0.81304485839993956</v>
          </cell>
          <cell r="K79">
            <v>0.74481732063308315</v>
          </cell>
          <cell r="L79">
            <v>1.6908504992153999</v>
          </cell>
          <cell r="M79">
            <v>2.8212882173410945</v>
          </cell>
          <cell r="N79">
            <v>1.5542062342321448</v>
          </cell>
          <cell r="O79">
            <v>2.5215040367422192</v>
          </cell>
          <cell r="P79">
            <v>0.84086854354694496</v>
          </cell>
          <cell r="Q79">
            <v>0.74992996833067038</v>
          </cell>
          <cell r="R79">
            <v>0.88115784646868955</v>
          </cell>
          <cell r="S79">
            <v>0.75103289937874507</v>
          </cell>
          <cell r="T79">
            <v>0.65293087814248596</v>
          </cell>
          <cell r="U79">
            <v>1.5932721801007872</v>
          </cell>
          <cell r="V79">
            <v>0.33777971430519838</v>
          </cell>
          <cell r="W79">
            <v>1.4232827890383928</v>
          </cell>
          <cell r="X79">
            <v>0.88456010836386745</v>
          </cell>
          <cell r="Y79">
            <v>0.56351819261032154</v>
          </cell>
          <cell r="Z79">
            <v>0.60006033647709811</v>
          </cell>
          <cell r="AA79">
            <v>1.985794924947432</v>
          </cell>
          <cell r="AB79">
            <v>0.91005696178148365</v>
          </cell>
          <cell r="AC79">
            <v>0.44590545896494921</v>
          </cell>
          <cell r="AD79">
            <v>0.51122752980086195</v>
          </cell>
          <cell r="AE79">
            <v>0.94444806666209791</v>
          </cell>
          <cell r="AF79">
            <v>0.48009654564323173</v>
          </cell>
        </row>
        <row r="80">
          <cell r="A80" t="str">
            <v xml:space="preserve">   Ratio of purchases under arrangements to:</v>
          </cell>
        </row>
        <row r="81">
          <cell r="A81" t="str">
            <v xml:space="preserve">      Quotas</v>
          </cell>
          <cell r="B81">
            <v>3.3271198958956139</v>
          </cell>
          <cell r="C81">
            <v>1.026805240247433</v>
          </cell>
          <cell r="D81">
            <v>1.163922848542611</v>
          </cell>
          <cell r="E81">
            <v>0.77425366742721691</v>
          </cell>
          <cell r="F81">
            <v>4.3406167992490428</v>
          </cell>
          <cell r="G81">
            <v>2.0995227890481103</v>
          </cell>
          <cell r="H81">
            <v>5.302379395686212</v>
          </cell>
          <cell r="I81">
            <v>10.469179406621009</v>
          </cell>
          <cell r="J81">
            <v>1.5021327208596504</v>
          </cell>
          <cell r="K81">
            <v>2.7936898491663782</v>
          </cell>
          <cell r="L81">
            <v>4.0607092817410706</v>
          </cell>
          <cell r="M81">
            <v>9.158783004252232</v>
          </cell>
          <cell r="N81">
            <v>7.8169270125352535</v>
          </cell>
          <cell r="O81">
            <v>11.029399303346896</v>
          </cell>
          <cell r="P81">
            <v>7.2607718993346158</v>
          </cell>
          <cell r="Q81">
            <v>3.4387752988212874</v>
          </cell>
          <cell r="R81">
            <v>3.5921413573322085</v>
          </cell>
          <cell r="S81">
            <v>2.3539200700541349</v>
          </cell>
          <cell r="T81">
            <v>2.1886583199564833</v>
          </cell>
          <cell r="U81">
            <v>2.9462053386928475</v>
          </cell>
          <cell r="V81">
            <v>4.6456877441959632</v>
          </cell>
          <cell r="W81">
            <v>4.8706701019335172</v>
          </cell>
          <cell r="X81">
            <v>3.0005593889294735</v>
          </cell>
          <cell r="Y81">
            <v>1.9750835119133534</v>
          </cell>
          <cell r="Z81">
            <v>1.897469121236834</v>
          </cell>
          <cell r="AA81">
            <v>11.271322086337072</v>
          </cell>
          <cell r="AB81">
            <v>3.5269903137102694</v>
          </cell>
          <cell r="AC81">
            <v>4.667668601722557</v>
          </cell>
          <cell r="AD81">
            <v>3.7159679270679362</v>
          </cell>
          <cell r="AE81">
            <v>3.8089568877594537</v>
          </cell>
          <cell r="AF81">
            <v>2.5394168934395518</v>
          </cell>
        </row>
        <row r="82">
          <cell r="A82" t="str">
            <v xml:space="preserve">      Usable resources</v>
          </cell>
          <cell r="B82">
            <v>6.7619728377412436</v>
          </cell>
          <cell r="C82">
            <v>3.0844629822732013</v>
          </cell>
          <cell r="D82">
            <v>5.6867671691792312</v>
          </cell>
          <cell r="E82">
            <v>2.1585482330468007</v>
          </cell>
          <cell r="F82">
            <v>9.3436578171091433</v>
          </cell>
          <cell r="G82">
            <v>6.3818938605619113</v>
          </cell>
          <cell r="H82">
            <v>24.587301587301592</v>
          </cell>
          <cell r="I82">
            <v>41.904109589041092</v>
          </cell>
          <cell r="J82">
            <v>5.376146788990825</v>
          </cell>
          <cell r="K82">
            <v>14.155844155844155</v>
          </cell>
          <cell r="L82">
            <v>11.634615384615383</v>
          </cell>
          <cell r="M82">
            <v>22.774590163934423</v>
          </cell>
          <cell r="N82">
            <v>27.431034482758626</v>
          </cell>
          <cell r="O82">
            <v>24.527638190954775</v>
          </cell>
          <cell r="P82">
            <v>15.814634146341463</v>
          </cell>
          <cell r="Q82">
            <v>7.9766233766233761</v>
          </cell>
          <cell r="R82">
            <v>8.4179166666666667</v>
          </cell>
          <cell r="S82">
            <v>5.2045085995085989</v>
          </cell>
          <cell r="T82">
            <v>4.6560756501182041</v>
          </cell>
          <cell r="U82">
            <v>6.4610462287104626</v>
          </cell>
          <cell r="V82">
            <v>10.077</v>
          </cell>
          <cell r="W82">
            <v>11.93478494623656</v>
          </cell>
          <cell r="X82">
            <v>6.2212903225806446</v>
          </cell>
          <cell r="Y82">
            <v>4.1268614718614716</v>
          </cell>
          <cell r="Z82">
            <v>4.020687134502924</v>
          </cell>
          <cell r="AA82">
            <v>28.240258620689652</v>
          </cell>
          <cell r="AB82">
            <v>8.3885106382978716</v>
          </cell>
          <cell r="AC82" t="str">
            <v xml:space="preserve"> ...</v>
          </cell>
          <cell r="AD82" t="str">
            <v xml:space="preserve"> ...</v>
          </cell>
          <cell r="AE82">
            <v>8.8104636379830357</v>
          </cell>
          <cell r="AF82">
            <v>6.5869939220531402</v>
          </cell>
        </row>
        <row r="83">
          <cell r="A83" t="str">
            <v xml:space="preserve">      Imports of non-oil LDCs</v>
          </cell>
          <cell r="B83">
            <v>1.2380211967281138</v>
          </cell>
          <cell r="C83">
            <v>0.33965482067135189</v>
          </cell>
          <cell r="D83">
            <v>0.37946237515943165</v>
          </cell>
          <cell r="E83">
            <v>0.19982213692357106</v>
          </cell>
          <cell r="F83">
            <v>0.71290646143671343</v>
          </cell>
          <cell r="G83">
            <v>0.2953067790548291</v>
          </cell>
          <cell r="H83">
            <v>0.63672267437533758</v>
          </cell>
          <cell r="I83">
            <v>1.0671082349465915</v>
          </cell>
          <cell r="J83">
            <v>0.18846688568922648</v>
          </cell>
          <cell r="K83">
            <v>0.29234817410517128</v>
          </cell>
          <cell r="L83">
            <v>0.51218653249483881</v>
          </cell>
          <cell r="M83">
            <v>0.95092488771544026</v>
          </cell>
          <cell r="N83">
            <v>0.81011536048815425</v>
          </cell>
          <cell r="O83">
            <v>1.7388331736844835</v>
          </cell>
          <cell r="P83">
            <v>1.1061455947166545</v>
          </cell>
          <cell r="Q83">
            <v>0.54458144543473364</v>
          </cell>
          <cell r="R83">
            <v>0.67423639030069915</v>
          </cell>
          <cell r="S83">
            <v>0.42324119055475296</v>
          </cell>
          <cell r="T83">
            <v>0.35035211283515755</v>
          </cell>
          <cell r="U83">
            <v>0.40405247736754774</v>
          </cell>
          <cell r="V83">
            <v>0.59971289431915065</v>
          </cell>
          <cell r="W83">
            <v>0.56691075445584505</v>
          </cell>
          <cell r="X83">
            <v>0.49795381964623175</v>
          </cell>
          <cell r="Y83">
            <v>0.30649598660739674</v>
          </cell>
          <cell r="Z83">
            <v>0.27203929655325126</v>
          </cell>
          <cell r="AA83">
            <v>1.4343929911201743</v>
          </cell>
          <cell r="AB83">
            <v>0.39746354727821709</v>
          </cell>
          <cell r="AC83">
            <v>0.47879954537901692</v>
          </cell>
          <cell r="AD83">
            <v>0.34944666593982965</v>
          </cell>
          <cell r="AE83">
            <v>0.53928607553942987</v>
          </cell>
          <cell r="AF83">
            <v>0.30729837099557789</v>
          </cell>
        </row>
        <row r="86">
          <cell r="A86" t="str">
            <v xml:space="preserve">   1/ Uncommitted and adjusted usable resources.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  <sheetName val="gas112601"/>
      <sheetName val="SIFMI EXPORTADO"/>
      <sheetName val="FED"/>
      <sheetName val="SIFMI IMPORTADO"/>
      <sheetName val="ESTIMACIÓN SIFMI 2005-2010"/>
      <sheetName val="Hoja1"/>
      <sheetName val="SERIE"/>
      <sheetName val="RESUMEN 6MBP"/>
      <sheetName val="RESUMEN 5MBP"/>
      <sheetName val="INTERESES BOP"/>
      <sheetName val="FED 1"/>
      <sheetName val="TD"/>
      <sheetName val="LIBOR-2016"/>
      <sheetName val="TASAS INTERBANCARIAS"/>
      <sheetName val="PII-I 2015"/>
      <sheetName val="DEUDA PÚBLICA-I 2016"/>
      <sheetName val="DEUDA PÚBLICA-II 2016"/>
      <sheetName val="DEUDA PÚBLICA-I 2015"/>
      <sheetName val="3.-TAC-ACRE II 2015"/>
      <sheetName val="PII Activos"/>
      <sheetName val="PII Pasivos"/>
      <sheetName val="moneda nacional"/>
      <sheetName val="TASAS MONEDA EXTRANJERA"/>
      <sheetName val="TASAS DEP BCH"/>
      <sheetName val="sources"/>
      <sheetName val="2003"/>
      <sheetName val="tasas_activas"/>
      <sheetName val="tasas_pasivas"/>
      <sheetName val="SIFMI_EXPORTADO"/>
      <sheetName val="SIFMI_IMPORTADO"/>
      <sheetName val="ESTIMACIÓN_SIFMI_2005-2010"/>
      <sheetName val="RESUMEN_6MBP"/>
      <sheetName val="RESUMEN_5MBP"/>
      <sheetName val="INTERESES_BOP"/>
      <sheetName val="FED_1"/>
      <sheetName val="TASAS_INTERBANCARIAS"/>
      <sheetName val="PII-I_2015"/>
      <sheetName val="DEUDA_PÚBLICA-I_2016"/>
      <sheetName val="DEUDA_PÚBLICA-II_2016"/>
      <sheetName val="DEUDA_PÚBLICA-I_2015"/>
      <sheetName val="3_-TAC-ACRE_II_2015"/>
      <sheetName val="PII_Activos"/>
      <sheetName val="PII_Pasivos"/>
      <sheetName val="moneda_nacional"/>
      <sheetName val="TASAS_MONEDA_EXTRANJERA"/>
      <sheetName val="TASAS_DEP_BCH"/>
      <sheetName val="ASSUMPTION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ZBEAC1"/>
      <sheetName val="Supuestos "/>
      <sheetName val="SNF Córd"/>
      <sheetName val="BCH08 ANUAL DÓLARES"/>
      <sheetName val="tab 14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PROMEDIO"/>
      <sheetName val="gas112601"/>
      <sheetName val="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STOCK"/>
      <sheetName val="C"/>
      <sheetName val="Quarterly Raw Data"/>
      <sheetName val="Quarterly MacroFlow"/>
      <sheetName val="Matriz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El Salvador</v>
          </cell>
          <cell r="B2">
            <v>253</v>
          </cell>
          <cell r="K2" t="str">
            <v>IcccPCPIN</v>
          </cell>
          <cell r="M2">
            <v>28856</v>
          </cell>
          <cell r="N2">
            <v>37561</v>
          </cell>
          <cell r="O2">
            <v>1990</v>
          </cell>
          <cell r="P2">
            <v>1990</v>
          </cell>
          <cell r="AA2" t="str">
            <v>ERI</v>
          </cell>
          <cell r="AB2" t="b">
            <v>0</v>
          </cell>
        </row>
        <row r="3">
          <cell r="AA3" t="str">
            <v>PCPI</v>
          </cell>
          <cell r="AB3" t="b">
            <v>0</v>
          </cell>
        </row>
        <row r="4">
          <cell r="AA4" t="str">
            <v>PCPISA</v>
          </cell>
          <cell r="AB4" t="b">
            <v>0</v>
          </cell>
        </row>
        <row r="5">
          <cell r="AA5" t="str">
            <v>ENEER</v>
          </cell>
          <cell r="AB5" t="b">
            <v>0</v>
          </cell>
        </row>
        <row r="6">
          <cell r="AA6" t="str">
            <v>EREER</v>
          </cell>
          <cell r="AB6" t="b">
            <v>0</v>
          </cell>
        </row>
        <row r="7">
          <cell r="AA7" t="str">
            <v>PRPI</v>
          </cell>
          <cell r="AB7" t="b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EERProfile"/>
      <sheetName val="STOCK"/>
      <sheetName val="WRSTAB"/>
      <sheetName val="C"/>
      <sheetName val="NPV"/>
      <sheetName val="FSUOUT"/>
      <sheetName val="WDQP"/>
      <sheetName val="QQ1"/>
      <sheetName val="QQ2"/>
      <sheetName val="QQ3"/>
      <sheetName val="NPV-DP"/>
      <sheetName val="Scheduled Repayment"/>
      <sheetName val="CHARTS"/>
      <sheetName val="MEMO ESTAT"/>
      <sheetName val="BOPForm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Ext (Original)"/>
      <sheetName val="InputExt(Data correction)"/>
      <sheetName val="InputExtGuar"/>
      <sheetName val="InputDom (Principal)"/>
      <sheetName val="InputDom (Interest)"/>
      <sheetName val="FX Rate"/>
      <sheetName val="June2009"/>
      <sheetName val="Summary"/>
      <sheetName val="Pipeline"/>
      <sheetName val="Arrears"/>
      <sheetName val="June2009pipeline"/>
      <sheetName val="pivot"/>
      <sheetName val="DMX Metadata Values"/>
      <sheetName val="Main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>
        <row r="250">
          <cell r="G250">
            <v>1000000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  <sheetName val="DMX Metadata Values"/>
      <sheetName val="Summary"/>
      <sheetName val="Resultado BC"/>
      <sheetName val="Emisores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Cuadro 1"/>
      <sheetName val="Summary table"/>
      <sheetName val="prog-2003"/>
      <sheetName val="MONREV98"/>
      <sheetName val="Border tax revenue 6.2"/>
      <sheetName val="PROYECCIONES-PM 2000mod"/>
      <sheetName val="PROYECCIONES-PM 2000mod (2)"/>
      <sheetName val="IPC1988"/>
      <sheetName val="SUMTAB_(2)"/>
      <sheetName val="Cuadro_1"/>
      <sheetName val="Summary_table"/>
      <sheetName val="Border_tax_revenue_6_2"/>
      <sheetName val="Final Charts"/>
      <sheetName val="PRIVATE_OLD"/>
      <sheetName val="Booktabl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ASSUMPTIONS"/>
      <sheetName val="Emisores"/>
      <sheetName val="Main"/>
      <sheetName val="BOP Summary"/>
      <sheetName val="IMAE_TC_Y_ACELERACION"/>
      <sheetName val="Summary"/>
      <sheetName val="Output data"/>
      <sheetName val="Sheet1"/>
      <sheetName val="Sheet3"/>
      <sheetName val="contents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  <sheetName val="Output_1"/>
      <sheetName val="BOP_-12"/>
      <sheetName val="Interrel_-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Table 20.  Zambia:  Summary of Central Government Operations, 1994-2000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Gov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  <sheetName val="RED47"/>
      <sheetName val="IMATA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CHDIC97"/>
      <sheetName val="Sheet1"/>
      <sheetName val="Basic Data"/>
      <sheetName val="Table"/>
      <sheetName val="Table_GEF"/>
      <sheetName val="Basic_Data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tfrprtables"/>
      <sheetName val="SNF Córd"/>
      <sheetName val="A"/>
      <sheetName val="COUD"/>
      <sheetName val="Gin"/>
      <sheetName val="Din"/>
      <sheetName val="Sheet4"/>
      <sheetName val="ipc"/>
      <sheetName val="BCC"/>
      <sheetName val="SNF_Córd"/>
      <sheetName val="J(Priv_Cap)"/>
      <sheetName val="J(Priv.Cap)"/>
      <sheetName val="Balance Sheet"/>
      <sheetName val="External"/>
      <sheetName val="Basic Data"/>
      <sheetName val="E"/>
      <sheetName val="1987 Indices M"/>
      <sheetName val="Transformations-M"/>
      <sheetName val="DBF"/>
      <sheetName val="BoP"/>
      <sheetName val="readme"/>
      <sheetName val="Q5"/>
      <sheetName val="bop1datos rev"/>
      <sheetName val="COU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Supuestos "/>
      <sheetName val="SNF Córd"/>
      <sheetName val="new multi borr (Sce 2)"/>
      <sheetName val="HACIENDA"/>
      <sheetName val="PRIVATE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  <sheetName val="Serv&amp;Trans"/>
      <sheetName val="Assumptions"/>
      <sheetName val="Cash Flow"/>
      <sheetName val="Fund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Menu"/>
      <sheetName val="Help"/>
      <sheetName val="WorkArea"/>
      <sheetName val="Inp_Param"/>
      <sheetName val="Inp_XData"/>
      <sheetName val="Inp_Macro"/>
      <sheetName val="Inp_Scen"/>
      <sheetName val="Inp_Strg"/>
      <sheetName val="Out_Period"/>
      <sheetName val="Out_Annual"/>
      <sheetName val="CRTO"/>
      <sheetName val="Debt_Summ"/>
      <sheetName val="XDebt"/>
      <sheetName val="XDebt_Summ"/>
      <sheetName val="NewBorr"/>
      <sheetName val="NDebt"/>
      <sheetName val="NDebt_Summ"/>
      <sheetName val="Dur_XSumm"/>
      <sheetName val="Dur_NSumm"/>
      <sheetName val="Duration"/>
      <sheetName val="RpyPrfl"/>
      <sheetName val="PIB EN CORR"/>
      <sheetName val="Grafico No 1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_CBH"/>
      <sheetName val="T_MS"/>
      <sheetName val="Working"/>
      <sheetName val="Consolidation INPUT"/>
      <sheetName val="CBH new INPUT"/>
      <sheetName val="CBH income m INPUT"/>
      <sheetName val="CAM INPUT"/>
      <sheetName val="CBH balance"/>
      <sheetName val="Banks new INPUT"/>
      <sheetName val="Banks balance"/>
      <sheetName val="CBH income"/>
      <sheetName val="Indicators"/>
      <sheetName val="Charts"/>
      <sheetName val="Chart Data"/>
      <sheetName val="Inflacionmes"/>
      <sheetName val="Formatos UPF TCHist"/>
      <sheetName val="Formatos UPF TCComp"/>
      <sheetName val="CBH old INPUT"/>
      <sheetName val="Banks old"/>
      <sheetName val="Sharedata"/>
      <sheetName val="Description"/>
      <sheetName val="ControlSheet"/>
      <sheetName val="PIB 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CBH_old_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5">
          <cell r="F15" t="str">
            <v>AUG</v>
          </cell>
        </row>
      </sheetData>
      <sheetData sheetId="38"/>
      <sheetData sheetId="3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  <sheetName val="TableM"/>
      <sheetName val="GSA Price"/>
      <sheetName val="WB"/>
      <sheetName val="BoP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T_liquidity"/>
      <sheetName val="T_CB position"/>
      <sheetName val="INFlevel"/>
      <sheetName val="Sheet1"/>
      <sheetName val="Sheet2"/>
      <sheetName val="BG SINAW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B267">
            <v>536296</v>
          </cell>
        </row>
        <row r="268">
          <cell r="A268" t="str">
            <v xml:space="preserve">               a) BANADESA</v>
          </cell>
          <cell r="B268">
            <v>131880</v>
          </cell>
        </row>
        <row r="269">
          <cell r="A269" t="str">
            <v xml:space="preserve">                    Depósitos</v>
          </cell>
          <cell r="B269">
            <v>53644</v>
          </cell>
        </row>
        <row r="270">
          <cell r="A270" t="str">
            <v xml:space="preserve">                    Depósitos en Garantia</v>
          </cell>
          <cell r="B270">
            <v>356</v>
          </cell>
        </row>
        <row r="271">
          <cell r="A271" t="str">
            <v xml:space="preserve">                    Certificados de Absorción Monetaria</v>
          </cell>
          <cell r="B271">
            <v>77880</v>
          </cell>
        </row>
        <row r="272">
          <cell r="A272" t="str">
            <v xml:space="preserve">                       Obligatorias</v>
          </cell>
          <cell r="B272">
            <v>4850</v>
          </cell>
        </row>
        <row r="273">
          <cell r="A273" t="str">
            <v xml:space="preserve">                       Voluntarias</v>
          </cell>
          <cell r="B273">
            <v>73030</v>
          </cell>
        </row>
        <row r="274">
          <cell r="A274" t="str">
            <v xml:space="preserve">                    CADD</v>
          </cell>
          <cell r="B274">
            <v>0</v>
          </cell>
        </row>
        <row r="276">
          <cell r="A276" t="str">
            <v xml:space="preserve">               b) Bco. Municipal Autonomo</v>
          </cell>
          <cell r="B276">
            <v>0</v>
          </cell>
        </row>
        <row r="277">
          <cell r="A277" t="str">
            <v xml:space="preserve">                    Depósitos</v>
          </cell>
          <cell r="B277">
            <v>0</v>
          </cell>
        </row>
        <row r="278">
          <cell r="A278" t="str">
            <v xml:space="preserve">                   Depositos en M/E</v>
          </cell>
          <cell r="B278">
            <v>0</v>
          </cell>
        </row>
        <row r="279">
          <cell r="A279" t="str">
            <v xml:space="preserve">                    Depósitos en Garantia</v>
          </cell>
          <cell r="B279">
            <v>0</v>
          </cell>
        </row>
        <row r="280">
          <cell r="A280" t="str">
            <v xml:space="preserve">                    Certificados de Absorción Monetaria</v>
          </cell>
          <cell r="B280">
            <v>0</v>
          </cell>
        </row>
        <row r="281">
          <cell r="A281" t="str">
            <v xml:space="preserve">                       Obligatorias</v>
          </cell>
          <cell r="B281">
            <v>0</v>
          </cell>
        </row>
        <row r="282">
          <cell r="A282" t="str">
            <v xml:space="preserve">                       Voluntarias</v>
          </cell>
          <cell r="B282">
            <v>0</v>
          </cell>
        </row>
        <row r="283">
          <cell r="A283" t="str">
            <v xml:space="preserve">                    CADD</v>
          </cell>
          <cell r="B283">
            <v>0</v>
          </cell>
        </row>
        <row r="285">
          <cell r="A285" t="str">
            <v xml:space="preserve">               c) FONAPROVI</v>
          </cell>
          <cell r="B285">
            <v>404416</v>
          </cell>
        </row>
        <row r="286">
          <cell r="A286" t="str">
            <v xml:space="preserve">                    Depositos en M/N</v>
          </cell>
          <cell r="B286">
            <v>75416</v>
          </cell>
        </row>
        <row r="287">
          <cell r="A287" t="str">
            <v xml:space="preserve">                   Depositos en M/E</v>
          </cell>
          <cell r="B287">
            <v>12450</v>
          </cell>
        </row>
        <row r="288">
          <cell r="A288" t="str">
            <v xml:space="preserve">                    Certificados de Absorción Monetaria</v>
          </cell>
          <cell r="B288">
            <v>316550</v>
          </cell>
        </row>
        <row r="289">
          <cell r="A289" t="str">
            <v xml:space="preserve">                       Obligatorias</v>
          </cell>
          <cell r="B289">
            <v>0</v>
          </cell>
        </row>
        <row r="290">
          <cell r="A290" t="str">
            <v xml:space="preserve">                       Voluntarias</v>
          </cell>
          <cell r="B290">
            <v>316550</v>
          </cell>
        </row>
        <row r="291">
          <cell r="A291" t="str">
            <v xml:space="preserve">                    CADD</v>
          </cell>
          <cell r="B291">
            <v>0</v>
          </cell>
        </row>
        <row r="293">
          <cell r="A293" t="str">
            <v xml:space="preserve">           C. Asociaciones de Ahorro y Préstamo</v>
          </cell>
          <cell r="B293">
            <v>412573.13</v>
          </cell>
        </row>
        <row r="294">
          <cell r="A294" t="str">
            <v xml:space="preserve">                Depósitos M/N</v>
          </cell>
          <cell r="B294">
            <v>258501</v>
          </cell>
        </row>
        <row r="295">
          <cell r="A295" t="str">
            <v xml:space="preserve">                Depósitos M/E</v>
          </cell>
          <cell r="B295">
            <v>0</v>
          </cell>
        </row>
        <row r="296">
          <cell r="A296" t="str">
            <v xml:space="preserve">                Depósitos M/E para encaje</v>
          </cell>
          <cell r="B296">
            <v>34196</v>
          </cell>
        </row>
        <row r="297">
          <cell r="A297" t="str">
            <v xml:space="preserve">                Valores FOVI</v>
          </cell>
          <cell r="B297">
            <v>0</v>
          </cell>
        </row>
        <row r="298">
          <cell r="A298" t="str">
            <v xml:space="preserve">                Certificados de Absorción Monetaria</v>
          </cell>
          <cell r="B298">
            <v>35827</v>
          </cell>
        </row>
        <row r="299">
          <cell r="A299" t="str">
            <v xml:space="preserve">                   Obligatorias</v>
          </cell>
          <cell r="B299">
            <v>35827</v>
          </cell>
        </row>
        <row r="300">
          <cell r="A300" t="str">
            <v xml:space="preserve">                   Voluntarias</v>
          </cell>
          <cell r="B300">
            <v>0</v>
          </cell>
        </row>
        <row r="301">
          <cell r="A301" t="str">
            <v xml:space="preserve">                CADD</v>
          </cell>
          <cell r="B301">
            <v>84049.13</v>
          </cell>
        </row>
        <row r="303">
          <cell r="A303" t="str">
            <v xml:space="preserve">    3.2 Instituciones Financieras</v>
          </cell>
          <cell r="B303">
            <v>72879</v>
          </cell>
        </row>
        <row r="304">
          <cell r="A304" t="str">
            <v xml:space="preserve">           Depósitos M/N</v>
          </cell>
          <cell r="B304">
            <v>61638</v>
          </cell>
        </row>
        <row r="305">
          <cell r="A305" t="str">
            <v xml:space="preserve">           Depósitos M/E para encaje</v>
          </cell>
          <cell r="B305">
            <v>872</v>
          </cell>
        </row>
        <row r="306">
          <cell r="A306" t="str">
            <v xml:space="preserve">          Certificados de Absorción Monetaria</v>
          </cell>
          <cell r="B306">
            <v>10369</v>
          </cell>
        </row>
        <row r="307">
          <cell r="A307" t="str">
            <v xml:space="preserve">              Obligatorias</v>
          </cell>
          <cell r="B307">
            <v>10369</v>
          </cell>
        </row>
        <row r="308">
          <cell r="A308" t="str">
            <v xml:space="preserve">              Voluntarias</v>
          </cell>
          <cell r="B308">
            <v>0</v>
          </cell>
        </row>
        <row r="309">
          <cell r="A309" t="str">
            <v xml:space="preserve">          CADD</v>
          </cell>
          <cell r="B309">
            <v>0</v>
          </cell>
        </row>
        <row r="311">
          <cell r="A311" t="str">
            <v xml:space="preserve">  4. Emisión Monetaria</v>
          </cell>
          <cell r="B311">
            <v>5442008.284</v>
          </cell>
        </row>
        <row r="312">
          <cell r="A312" t="str">
            <v xml:space="preserve">     A. Billetes</v>
          </cell>
          <cell r="B312">
            <v>5306714</v>
          </cell>
        </row>
        <row r="313">
          <cell r="A313" t="str">
            <v xml:space="preserve">     B. Monedas</v>
          </cell>
          <cell r="B313">
            <v>135294.28400000001</v>
          </cell>
        </row>
        <row r="315">
          <cell r="A315" t="str">
            <v xml:space="preserve">  5. Capital y Reservas</v>
          </cell>
          <cell r="B315">
            <v>668080.66223999998</v>
          </cell>
        </row>
        <row r="316">
          <cell r="A316" t="str">
            <v xml:space="preserve">        a) Capital</v>
          </cell>
          <cell r="B316">
            <v>218217</v>
          </cell>
        </row>
        <row r="317">
          <cell r="A317" t="str">
            <v xml:space="preserve">        b) Reservas</v>
          </cell>
          <cell r="B317">
            <v>418655.66223999998</v>
          </cell>
        </row>
        <row r="318">
          <cell r="A318" t="str">
            <v xml:space="preserve">        c) Fondo de Valores</v>
          </cell>
          <cell r="B318">
            <v>0</v>
          </cell>
        </row>
        <row r="319">
          <cell r="A319" t="str">
            <v xml:space="preserve">        d) Ganancias y Perdidas</v>
          </cell>
          <cell r="B319">
            <v>31208</v>
          </cell>
        </row>
        <row r="321">
          <cell r="A321" t="str">
            <v xml:space="preserve">  6. Pasivos no Clasificados</v>
          </cell>
          <cell r="B321">
            <v>934875.16754000005</v>
          </cell>
        </row>
        <row r="322">
          <cell r="A322" t="str">
            <v xml:space="preserve">        a) Cant. Pen. de Aplic.</v>
          </cell>
          <cell r="B322">
            <v>35858</v>
          </cell>
        </row>
        <row r="323">
          <cell r="A323" t="str">
            <v xml:space="preserve">        b) Productos por aplicar</v>
          </cell>
          <cell r="B323">
            <v>0</v>
          </cell>
        </row>
        <row r="324">
          <cell r="A324" t="str">
            <v xml:space="preserve">        c) Acumul. por pagar</v>
          </cell>
          <cell r="B324">
            <v>12376</v>
          </cell>
        </row>
        <row r="325">
          <cell r="A325" t="str">
            <v xml:space="preserve">        d) Acreedores varios</v>
          </cell>
          <cell r="B325">
            <v>51589</v>
          </cell>
        </row>
        <row r="326">
          <cell r="A326" t="str">
            <v xml:space="preserve">        e) AID-Dptos. Sector Privado</v>
          </cell>
          <cell r="B326">
            <v>490</v>
          </cell>
        </row>
        <row r="327">
          <cell r="A327" t="str">
            <v xml:space="preserve">         f) Fondo Rot. Sector Privado</v>
          </cell>
          <cell r="B327">
            <v>0</v>
          </cell>
        </row>
        <row r="328">
          <cell r="A328" t="str">
            <v xml:space="preserve">        g) Sucursales y Agencias</v>
          </cell>
          <cell r="B328">
            <v>1587</v>
          </cell>
        </row>
        <row r="329">
          <cell r="A329" t="str">
            <v xml:space="preserve">        h) Liquidacion Bancorp</v>
          </cell>
          <cell r="B329">
            <v>26017.556550000001</v>
          </cell>
        </row>
        <row r="330">
          <cell r="A330" t="str">
            <v xml:space="preserve">         i) Liquidacion Solfisa</v>
          </cell>
          <cell r="B330">
            <v>88.795749999999998</v>
          </cell>
        </row>
        <row r="331">
          <cell r="A331" t="str">
            <v xml:space="preserve">         j) Liquidacion Bancrehser</v>
          </cell>
          <cell r="B331">
            <v>31585.245209999997</v>
          </cell>
        </row>
        <row r="332">
          <cell r="A332" t="str">
            <v xml:space="preserve">        K) Liquidacion Banma</v>
          </cell>
          <cell r="B332">
            <v>261.85403000000002</v>
          </cell>
        </row>
        <row r="333">
          <cell r="A333" t="str">
            <v xml:space="preserve">         k) PRI</v>
          </cell>
          <cell r="B333">
            <v>615</v>
          </cell>
        </row>
        <row r="334">
          <cell r="A334" t="str">
            <v xml:space="preserve">        l) FOSEDE</v>
          </cell>
          <cell r="B334">
            <v>172</v>
          </cell>
        </row>
        <row r="335">
          <cell r="A335" t="str">
            <v xml:space="preserve">         m) FOVI</v>
          </cell>
          <cell r="B335">
            <v>0</v>
          </cell>
        </row>
        <row r="336">
          <cell r="A336" t="str">
            <v xml:space="preserve">       n) Transporte</v>
          </cell>
          <cell r="B336">
            <v>0</v>
          </cell>
        </row>
        <row r="337">
          <cell r="A337" t="str">
            <v xml:space="preserve">        o) CAM'S FOSEDE</v>
          </cell>
          <cell r="B337">
            <v>52195</v>
          </cell>
        </row>
        <row r="338">
          <cell r="A338" t="str">
            <v xml:space="preserve">        p) CAM'S proyectos</v>
          </cell>
          <cell r="B338">
            <v>192373</v>
          </cell>
        </row>
        <row r="339">
          <cell r="A339" t="str">
            <v xml:space="preserve">        q) CONADI</v>
          </cell>
          <cell r="B339">
            <v>0</v>
          </cell>
        </row>
        <row r="340">
          <cell r="A340" t="str">
            <v xml:space="preserve">        r) Otros   4/</v>
          </cell>
          <cell r="B340">
            <v>505249.71600000001</v>
          </cell>
        </row>
        <row r="341">
          <cell r="B341">
            <v>24417</v>
          </cell>
        </row>
        <row r="342">
          <cell r="B342">
            <v>0.1281299963593483</v>
          </cell>
        </row>
        <row r="395">
          <cell r="A395" t="str">
            <v xml:space="preserve">     Bono de Consolidación Patrimonial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uadros y grafico de tasas"/>
      <sheetName val="PFMON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  <sheetName val="seignior"/>
      <sheetName val="Gráfica Deuda PIB"/>
      <sheetName val="cuadros_y_grafico_de_tasas"/>
      <sheetName val="graf_rin"/>
      <sheetName val="P_F_M_D_"/>
      <sheetName val="crec_oferta"/>
      <sheetName val="coloc_cams_sub_y_costo"/>
      <sheetName val="crec_cred"/>
    </sheetNames>
    <sheetDataSet>
      <sheetData sheetId="0"/>
      <sheetData sheetId="1"/>
      <sheetData sheetId="2" refreshError="1">
        <row r="85">
          <cell r="B85" t="str">
            <v xml:space="preserve"> </v>
          </cell>
          <cell r="C85">
            <v>2000</v>
          </cell>
        </row>
        <row r="86">
          <cell r="B86" t="str">
            <v xml:space="preserve"> </v>
          </cell>
          <cell r="C86" t="str">
            <v xml:space="preserve">  Dic.</v>
          </cell>
        </row>
        <row r="88">
          <cell r="C88">
            <v>20086.800000000003</v>
          </cell>
        </row>
        <row r="89">
          <cell r="C89">
            <v>25237.5</v>
          </cell>
        </row>
        <row r="90">
          <cell r="C90">
            <v>31207</v>
          </cell>
        </row>
        <row r="91">
          <cell r="C91">
            <v>5969.5</v>
          </cell>
        </row>
        <row r="92">
          <cell r="C92">
            <v>3697.4</v>
          </cell>
        </row>
        <row r="93">
          <cell r="C93">
            <v>8848.1</v>
          </cell>
        </row>
        <row r="94">
          <cell r="C94">
            <v>7942.6</v>
          </cell>
        </row>
        <row r="96">
          <cell r="C96">
            <v>24611.399999999987</v>
          </cell>
        </row>
        <row r="97">
          <cell r="C97">
            <v>25142.616058867821</v>
          </cell>
        </row>
        <row r="98">
          <cell r="C98">
            <v>-11556.28394113218</v>
          </cell>
        </row>
        <row r="99">
          <cell r="C99">
            <v>-5958.0839411321804</v>
          </cell>
        </row>
        <row r="100">
          <cell r="C100">
            <v>-5598.2000000000007</v>
          </cell>
        </row>
        <row r="101">
          <cell r="C101">
            <v>36698.9</v>
          </cell>
        </row>
        <row r="102">
          <cell r="C102">
            <v>27421.200000000001</v>
          </cell>
        </row>
        <row r="103">
          <cell r="C103">
            <v>26900.400000000001</v>
          </cell>
        </row>
        <row r="104">
          <cell r="C104">
            <v>520.80000000000007</v>
          </cell>
        </row>
        <row r="105">
          <cell r="C105">
            <v>9277.7000000000007</v>
          </cell>
        </row>
        <row r="106">
          <cell r="C106">
            <v>9277.7000000000007</v>
          </cell>
        </row>
        <row r="107">
          <cell r="C107">
            <v>0</v>
          </cell>
        </row>
        <row r="108">
          <cell r="C108">
            <v>-531.21605886783254</v>
          </cell>
        </row>
        <row r="109">
          <cell r="C109">
            <v>-10887.8</v>
          </cell>
        </row>
        <row r="110">
          <cell r="C110">
            <v>28.866381065604855</v>
          </cell>
        </row>
        <row r="111">
          <cell r="C111">
            <v>10327.717560066561</v>
          </cell>
        </row>
        <row r="112">
          <cell r="C112" t="str">
            <v xml:space="preserve"> </v>
          </cell>
        </row>
        <row r="113">
          <cell r="C113">
            <v>44698.2</v>
          </cell>
        </row>
        <row r="115">
          <cell r="C115">
            <v>10943.2</v>
          </cell>
        </row>
        <row r="116">
          <cell r="C116">
            <v>4683.1000000000004</v>
          </cell>
        </row>
        <row r="117">
          <cell r="C117">
            <v>6260.1</v>
          </cell>
        </row>
        <row r="118">
          <cell r="C118" t="str">
            <v xml:space="preserve"> </v>
          </cell>
        </row>
        <row r="119">
          <cell r="C119">
            <v>33755</v>
          </cell>
        </row>
        <row r="120">
          <cell r="C120">
            <v>19369.699999999997</v>
          </cell>
        </row>
        <row r="121">
          <cell r="C121">
            <v>105.8</v>
          </cell>
        </row>
        <row r="122">
          <cell r="C122">
            <v>130.4</v>
          </cell>
        </row>
        <row r="123">
          <cell r="C123">
            <v>11670.1</v>
          </cell>
        </row>
        <row r="124">
          <cell r="C124">
            <v>50.400000000000006</v>
          </cell>
        </row>
        <row r="125">
          <cell r="C125">
            <v>111.8</v>
          </cell>
        </row>
        <row r="126">
          <cell r="C126">
            <v>676.4</v>
          </cell>
        </row>
        <row r="127">
          <cell r="C127">
            <v>0</v>
          </cell>
        </row>
        <row r="128">
          <cell r="C128">
            <v>1640.4</v>
          </cell>
        </row>
        <row r="131">
          <cell r="C131">
            <v>-3507.9</v>
          </cell>
        </row>
        <row r="132">
          <cell r="C132">
            <v>1361.4</v>
          </cell>
        </row>
        <row r="133">
          <cell r="C133">
            <v>100.5</v>
          </cell>
        </row>
        <row r="135">
          <cell r="C135">
            <v>505.5</v>
          </cell>
        </row>
        <row r="136">
          <cell r="C136">
            <v>29.508220888069904</v>
          </cell>
        </row>
        <row r="137">
          <cell r="C137">
            <v>1614.5</v>
          </cell>
        </row>
        <row r="139">
          <cell r="C139">
            <v>1491.287160305614</v>
          </cell>
        </row>
        <row r="140">
          <cell r="C140">
            <v>548.2205007297631</v>
          </cell>
        </row>
        <row r="141">
          <cell r="C141">
            <v>689.58772816176509</v>
          </cell>
        </row>
        <row r="146">
          <cell r="C146" t="str">
            <v>BALANCE CONSOLIDADO DEL BANCO CENTRAL DE HONDURAS</v>
          </cell>
        </row>
        <row r="147">
          <cell r="C147" t="str">
            <v>(Saldos en millones de lempiras)</v>
          </cell>
        </row>
        <row r="151">
          <cell r="B151" t="str">
            <v xml:space="preserve"> </v>
          </cell>
          <cell r="C151">
            <v>2000</v>
          </cell>
        </row>
        <row r="152">
          <cell r="B152" t="str">
            <v xml:space="preserve"> </v>
          </cell>
          <cell r="C152" t="str">
            <v xml:space="preserve">  Dic.</v>
          </cell>
        </row>
        <row r="154">
          <cell r="C154">
            <v>15748.100000000004</v>
          </cell>
        </row>
        <row r="155">
          <cell r="C155">
            <v>17303.800000000003</v>
          </cell>
        </row>
        <row r="156">
          <cell r="C156">
            <v>22198.7</v>
          </cell>
        </row>
        <row r="157">
          <cell r="C157">
            <v>4894.8999999999996</v>
          </cell>
        </row>
        <row r="158">
          <cell r="C158">
            <v>3464.9</v>
          </cell>
        </row>
        <row r="159">
          <cell r="C159">
            <v>5020.6000000000004</v>
          </cell>
        </row>
        <row r="160">
          <cell r="C160">
            <v>4115.1000000000004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estruct%99"/>
      <sheetName val="2000trime"/>
      <sheetName val="Hoja1"/>
      <sheetName val="Hoja1 (2)"/>
      <sheetName val="PFMON"/>
      <sheetName val="normal"/>
      <sheetName val="Hoja1_(2)"/>
      <sheetName val="UPLOAD"/>
      <sheetName val="NumA"/>
      <sheetName val="Hoteles y Restaura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1990"/>
      <sheetName val="seignior"/>
      <sheetName val="PFMON"/>
      <sheetName val="BOE_Data"/>
      <sheetName val="Capital_Act_"/>
      <sheetName val="Summary_BOP"/>
      <sheetName val="Print_Table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  <sheetName val="00_Consulta_CEI"/>
      <sheetName val="CONSULTA"/>
      <sheetName val="ITCER2001"/>
      <sheetName val="Data"/>
      <sheetName val="ER"/>
      <sheetName val="WB"/>
      <sheetName val="Summary_BOP"/>
      <sheetName val="FIN"/>
      <sheetName val="Posicion Inversion Internac.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  <sheetName val="RES"/>
      <sheetName val="prog2003mensualizaciónenero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  <sheetName val="HNDBOP 2004 updated"/>
      <sheetName val="Progr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J10">
            <v>2981.5711945399999</v>
          </cell>
          <cell r="K10">
            <v>3276.1249730343989</v>
          </cell>
          <cell r="L10">
            <v>3914.6131205482548</v>
          </cell>
          <cell r="M10">
            <v>4065.8037672965456</v>
          </cell>
          <cell r="N10">
            <v>4316.6414948138372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  <cell r="S10">
            <v>6115.9643726449804</v>
          </cell>
          <cell r="T10">
            <v>6571.6823524211432</v>
          </cell>
          <cell r="U10">
            <v>7062.5997284617961</v>
          </cell>
          <cell r="V10">
            <v>7591.5287362333002</v>
          </cell>
          <cell r="W10">
            <v>8161.513250137873</v>
          </cell>
          <cell r="X10">
            <v>8775.8483765078254</v>
          </cell>
          <cell r="Y10">
            <v>9438.1017415744627</v>
          </cell>
          <cell r="Z10">
            <v>10152.136623817023</v>
          </cell>
          <cell r="AA10">
            <v>10922.137093472027</v>
          </cell>
          <cell r="AB10">
            <v>11752.635336570722</v>
          </cell>
          <cell r="AC10">
            <v>12648.54135678372</v>
          </cell>
          <cell r="AD10">
            <v>13615.175265708243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J11">
            <v>2809.1690668949</v>
          </cell>
          <cell r="K11">
            <v>3071.9768497871628</v>
          </cell>
          <cell r="L11">
            <v>3679.1632677126181</v>
          </cell>
          <cell r="M11">
            <v>3801.5265224222699</v>
          </cell>
          <cell r="N11">
            <v>4036.0597976509375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  <cell r="S11">
            <v>5718.4266884230565</v>
          </cell>
          <cell r="T11">
            <v>6144.5229995137688</v>
          </cell>
          <cell r="U11">
            <v>6603.53074611178</v>
          </cell>
          <cell r="V11">
            <v>7098.0793683781358</v>
          </cell>
          <cell r="W11">
            <v>7631.0148888789108</v>
          </cell>
          <cell r="X11">
            <v>8205.4182320348173</v>
          </cell>
          <cell r="Y11">
            <v>8824.6251283721231</v>
          </cell>
          <cell r="Z11">
            <v>9492.2477432689157</v>
          </cell>
          <cell r="AA11">
            <v>10212.198182396345</v>
          </cell>
          <cell r="AB11">
            <v>10988.714039693625</v>
          </cell>
          <cell r="AC11">
            <v>11826.386168592777</v>
          </cell>
          <cell r="AD11">
            <v>12730.188873437208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J12">
            <v>1.4864254323170769</v>
          </cell>
          <cell r="K12">
            <v>9.35535657107161</v>
          </cell>
          <cell r="L12">
            <v>19.765331824278661</v>
          </cell>
          <cell r="M12">
            <v>3.3258446501540249</v>
          </cell>
          <cell r="N12">
            <v>6.1694499261109286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  <cell r="S12">
            <v>7.4324358884334742</v>
          </cell>
          <cell r="T12">
            <v>7.4512857173345139</v>
          </cell>
          <cell r="U12">
            <v>7.4701933190637106</v>
          </cell>
          <cell r="V12">
            <v>7.4891545338461469</v>
          </cell>
          <cell r="W12">
            <v>7.5081651365437949</v>
          </cell>
          <cell r="X12">
            <v>7.5272208417915181</v>
          </cell>
          <cell r="Y12">
            <v>7.5463173092123128</v>
          </cell>
          <cell r="Z12">
            <v>7.5654501487016432</v>
          </cell>
          <cell r="AA12">
            <v>7.5846149257740905</v>
          </cell>
          <cell r="AB12">
            <v>7.6038071669606495</v>
          </cell>
          <cell r="AC12">
            <v>7.6230223652494544</v>
          </cell>
          <cell r="AD12">
            <v>7.64225598555754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J13">
            <v>93.562219286256948</v>
          </cell>
          <cell r="K13">
            <v>98.501554187889042</v>
          </cell>
          <cell r="L13">
            <v>106.34691776625486</v>
          </cell>
          <cell r="M13">
            <v>107.19357906321228</v>
          </cell>
          <cell r="N13">
            <v>106.15679066814899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  <cell r="S13">
            <v>107.12692396920299</v>
          </cell>
          <cell r="T13">
            <v>107.46280092816815</v>
          </cell>
          <cell r="U13">
            <v>107.80320952584854</v>
          </cell>
          <cell r="V13">
            <v>108.14821184984795</v>
          </cell>
          <cell r="W13">
            <v>108.49786952206327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>
            <v>0</v>
          </cell>
          <cell r="AD13">
            <v>0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J14">
            <v>2.6566033323846661</v>
          </cell>
          <cell r="K14">
            <v>5.2791980986684583</v>
          </cell>
          <cell r="L14">
            <v>7.9647104485285558</v>
          </cell>
          <cell r="M14">
            <v>0.79613148621602292</v>
          </cell>
          <cell r="N14">
            <v>-0.96721128646325427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  <cell r="S14">
            <v>0.3103200054511257</v>
          </cell>
          <cell r="T14">
            <v>0.31353178689395023</v>
          </cell>
          <cell r="U14">
            <v>0.31676877462736286</v>
          </cell>
          <cell r="V14">
            <v>0.32002973336029417</v>
          </cell>
          <cell r="W14">
            <v>0.3233134105821156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#DIV/0!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J15">
            <v>195.17788002060487</v>
          </cell>
          <cell r="K15">
            <v>202.73470020578571</v>
          </cell>
          <cell r="L15">
            <v>224.89375038908835</v>
          </cell>
          <cell r="M15">
            <v>230.53798169497389</v>
          </cell>
          <cell r="N15">
            <v>247.15138310838643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  <cell r="S15">
            <v>347.00134370611715</v>
          </cell>
          <cell r="T15">
            <v>371.69203259710577</v>
          </cell>
          <cell r="U15">
            <v>398.19678291382513</v>
          </cell>
          <cell r="V15">
            <v>426.65293907176016</v>
          </cell>
          <cell r="W15">
            <v>457.20852980599744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>
            <v>0</v>
          </cell>
          <cell r="AD15">
            <v>0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J16">
            <v>-1.1398954008625783</v>
          </cell>
          <cell r="K16">
            <v>3.8717605624075224</v>
          </cell>
          <cell r="L16">
            <v>10.930072730918837</v>
          </cell>
          <cell r="M16">
            <v>2.5097323941285721</v>
          </cell>
          <cell r="N16">
            <v>7.2063619587829253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  <cell r="S16">
            <v>7.1000829053235126</v>
          </cell>
          <cell r="T16">
            <v>7.1154447493724016</v>
          </cell>
          <cell r="U16">
            <v>7.1308362817260385</v>
          </cell>
          <cell r="V16">
            <v>7.1462546607498068</v>
          </cell>
          <cell r="W16">
            <v>7.1616969991382229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#DIV/0!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J20">
            <v>2809.1690668949</v>
          </cell>
          <cell r="K20">
            <v>3071.9768497871628</v>
          </cell>
          <cell r="L20">
            <v>3679.1632677126181</v>
          </cell>
          <cell r="M20">
            <v>3728.5265224222699</v>
          </cell>
          <cell r="N20">
            <v>4008.0597976509375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  <cell r="S20">
            <v>5718.4266884230565</v>
          </cell>
          <cell r="T20">
            <v>6144.5229995137688</v>
          </cell>
          <cell r="U20">
            <v>6603.53074611178</v>
          </cell>
          <cell r="V20">
            <v>7098.0793683781358</v>
          </cell>
          <cell r="W20">
            <v>7631.0148888789108</v>
          </cell>
          <cell r="X20">
            <v>8205.4182320348173</v>
          </cell>
          <cell r="Y20">
            <v>8824.6251283721231</v>
          </cell>
          <cell r="Z20">
            <v>9492.2477432689157</v>
          </cell>
          <cell r="AA20">
            <v>10212.198182396345</v>
          </cell>
          <cell r="AB20">
            <v>10988.714039693625</v>
          </cell>
          <cell r="AC20">
            <v>11826.386168592777</v>
          </cell>
          <cell r="AD20">
            <v>12730.188873437208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J21">
            <v>1.4864254323170769</v>
          </cell>
          <cell r="K21">
            <v>9.35535657107161</v>
          </cell>
          <cell r="L21">
            <v>19.765331824278661</v>
          </cell>
          <cell r="M21">
            <v>1.3416978567613711</v>
          </cell>
          <cell r="N21">
            <v>7.497151315610509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  <cell r="S21">
            <v>7.4324358884334742</v>
          </cell>
          <cell r="T21">
            <v>7.4512857173345139</v>
          </cell>
          <cell r="U21">
            <v>7.4701933190637106</v>
          </cell>
          <cell r="V21">
            <v>7.4891545338461469</v>
          </cell>
          <cell r="W21">
            <v>7.5081651365437949</v>
          </cell>
          <cell r="X21">
            <v>7.5272208417915181</v>
          </cell>
          <cell r="Y21">
            <v>7.5463173092123128</v>
          </cell>
          <cell r="Z21">
            <v>7.5654501487016432</v>
          </cell>
          <cell r="AA21">
            <v>7.5846149257740905</v>
          </cell>
          <cell r="AB21">
            <v>7.6038071669606495</v>
          </cell>
          <cell r="AC21">
            <v>7.6230223652494544</v>
          </cell>
          <cell r="AD21">
            <v>7.64225598555754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J22">
            <v>93.562219286256948</v>
          </cell>
          <cell r="K22">
            <v>98.501554187889042</v>
          </cell>
          <cell r="L22">
            <v>106.34691776625486</v>
          </cell>
          <cell r="M22">
            <v>107.19357906321228</v>
          </cell>
          <cell r="N22">
            <v>106.15679066814899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  <cell r="S22">
            <v>107.12692396920299</v>
          </cell>
          <cell r="T22">
            <v>107.46280092816815</v>
          </cell>
          <cell r="U22">
            <v>107.80320952584854</v>
          </cell>
          <cell r="V22">
            <v>108.14821184984795</v>
          </cell>
          <cell r="W22">
            <v>108.49786952206327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J23">
            <v>2.6566033323846661</v>
          </cell>
          <cell r="K23">
            <v>5.2791980986684583</v>
          </cell>
          <cell r="L23">
            <v>7.9647104485285558</v>
          </cell>
          <cell r="M23">
            <v>0.79613148621602292</v>
          </cell>
          <cell r="N23">
            <v>-0.96721128646325427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  <cell r="S23">
            <v>0.3103200054511257</v>
          </cell>
          <cell r="T23">
            <v>0.31353178689395023</v>
          </cell>
          <cell r="U23">
            <v>0.31676877462736286</v>
          </cell>
          <cell r="V23">
            <v>0.32002973336029417</v>
          </cell>
          <cell r="W23">
            <v>0.3233134105821156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#DIV/0!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J24">
            <v>195.1778800206049</v>
          </cell>
          <cell r="K24">
            <v>202.73470020578574</v>
          </cell>
          <cell r="L24">
            <v>224.89375038908838</v>
          </cell>
          <cell r="M24">
            <v>226.11100412044695</v>
          </cell>
          <cell r="N24">
            <v>245.43678048256254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  <cell r="S24">
            <v>347.00134370611727</v>
          </cell>
          <cell r="T24">
            <v>371.69203259710588</v>
          </cell>
          <cell r="U24">
            <v>398.1967829138253</v>
          </cell>
          <cell r="V24">
            <v>426.65293907176033</v>
          </cell>
          <cell r="W24">
            <v>457.20852980599761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J25">
            <v>-1.139895400862585</v>
          </cell>
          <cell r="K25">
            <v>3.8717605624075162</v>
          </cell>
          <cell r="L25">
            <v>10.930072730918837</v>
          </cell>
          <cell r="M25">
            <v>0.54125725114752754</v>
          </cell>
          <cell r="N25">
            <v>8.5470304451971515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  <cell r="S25">
            <v>7.1000829053235179</v>
          </cell>
          <cell r="T25">
            <v>7.1154447493724007</v>
          </cell>
          <cell r="U25">
            <v>7.1308362817260331</v>
          </cell>
          <cell r="V25">
            <v>7.1462546607498041</v>
          </cell>
          <cell r="W25">
            <v>7.1616969991382291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#DIV/0!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J27">
            <v>918.7</v>
          </cell>
          <cell r="K27">
            <v>972.3</v>
          </cell>
          <cell r="L27">
            <v>1012.6487</v>
          </cell>
          <cell r="M27">
            <v>1090.8954140348148</v>
          </cell>
          <cell r="N27">
            <v>1194.5459892995332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  <cell r="S27">
            <v>1752.3320528292281</v>
          </cell>
          <cell r="T27">
            <v>1897.1324048777699</v>
          </cell>
          <cell r="U27">
            <v>2053.9168742895026</v>
          </cell>
          <cell r="V27">
            <v>2223.678834563555</v>
          </cell>
          <cell r="W27">
            <v>2407.4941250706861</v>
          </cell>
          <cell r="X27">
            <v>2606.5279071130512</v>
          </cell>
          <cell r="Y27">
            <v>2822.0420907993635</v>
          </cell>
          <cell r="Z27">
            <v>3055.4033803257271</v>
          </cell>
          <cell r="AA27">
            <v>3308.0919892254797</v>
          </cell>
          <cell r="AB27">
            <v>3581.7110814565071</v>
          </cell>
          <cell r="AC27">
            <v>3877.9969988595758</v>
          </cell>
          <cell r="AD27">
            <v>4198.8303405763036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J28">
            <v>542</v>
          </cell>
          <cell r="K28">
            <v>564.1</v>
          </cell>
          <cell r="L28">
            <v>587.40769999999998</v>
          </cell>
          <cell r="M28">
            <v>634.25822595899774</v>
          </cell>
          <cell r="N28">
            <v>696.29193210820506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  <cell r="S28">
            <v>1034.5490016387262</v>
          </cell>
          <cell r="T28">
            <v>1122.8622633042687</v>
          </cell>
          <cell r="U28">
            <v>1218.7143000047806</v>
          </cell>
          <cell r="V28">
            <v>1322.7486518831129</v>
          </cell>
          <cell r="W28">
            <v>1435.6637942557409</v>
          </cell>
          <cell r="X28">
            <v>1558.2178271000239</v>
          </cell>
          <cell r="Y28">
            <v>1691.2335648549499</v>
          </cell>
          <cell r="Z28">
            <v>1835.6040607077318</v>
          </cell>
          <cell r="AA28">
            <v>1992.2986024557154</v>
          </cell>
          <cell r="AB28">
            <v>2162.3692201991639</v>
          </cell>
          <cell r="AC28">
            <v>2346.9577495568587</v>
          </cell>
          <cell r="AD28">
            <v>2547.3034978261776</v>
          </cell>
        </row>
        <row r="29">
          <cell r="B29">
            <v>1.7550683844609825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J29">
            <v>9.0323878495272467</v>
          </cell>
          <cell r="K29">
            <v>4.0774907749077549</v>
          </cell>
          <cell r="L29">
            <v>4.1318383265378289</v>
          </cell>
          <cell r="M29">
            <v>7.9758106608064097</v>
          </cell>
          <cell r="N29">
            <v>9.7805126698061233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  <cell r="S29">
            <v>8.5364019998718526</v>
          </cell>
          <cell r="T29">
            <v>8.5364019998718526</v>
          </cell>
          <cell r="U29">
            <v>8.5364019998718526</v>
          </cell>
          <cell r="V29">
            <v>8.5364019998718526</v>
          </cell>
          <cell r="W29">
            <v>8.5364019998718526</v>
          </cell>
          <cell r="X29">
            <v>8.5364019998718526</v>
          </cell>
          <cell r="Y29">
            <v>8.5364019998718526</v>
          </cell>
          <cell r="Z29">
            <v>8.5364019998718526</v>
          </cell>
          <cell r="AA29">
            <v>8.5364019998718526</v>
          </cell>
          <cell r="AB29">
            <v>8.5364019998718526</v>
          </cell>
          <cell r="AC29">
            <v>8.5364019998718526</v>
          </cell>
          <cell r="AD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J30">
            <v>376.7</v>
          </cell>
          <cell r="K30">
            <v>408.2</v>
          </cell>
          <cell r="L30">
            <v>425.24099999999993</v>
          </cell>
          <cell r="M30">
            <v>456.63718807581705</v>
          </cell>
          <cell r="N30">
            <v>498.254057191328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  <cell r="S30">
            <v>717.78305119050196</v>
          </cell>
          <cell r="T30">
            <v>774.27014157350118</v>
          </cell>
          <cell r="U30">
            <v>835.20257428472189</v>
          </cell>
          <cell r="V30">
            <v>900.93018268044227</v>
          </cell>
          <cell r="W30">
            <v>971.83033081494523</v>
          </cell>
          <cell r="X30">
            <v>1048.3100800130273</v>
          </cell>
          <cell r="Y30">
            <v>1130.8085259444135</v>
          </cell>
          <cell r="Z30">
            <v>1219.7993196179955</v>
          </cell>
          <cell r="AA30">
            <v>1315.7933867697643</v>
          </cell>
          <cell r="AB30">
            <v>1419.3418612573432</v>
          </cell>
          <cell r="AC30">
            <v>1531.0392493027168</v>
          </cell>
          <cell r="AD30">
            <v>1651.5268427501255</v>
          </cell>
        </row>
        <row r="31">
          <cell r="B31">
            <v>1.6069036416267639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J31">
            <v>7.597829191659522</v>
          </cell>
          <cell r="K31">
            <v>8.3620918502787411</v>
          </cell>
          <cell r="L31">
            <v>4.1746692797647977</v>
          </cell>
          <cell r="M31">
            <v>7.3831516894695355</v>
          </cell>
          <cell r="N31">
            <v>9.1137713270521417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  <cell r="S31">
            <v>7.86966065711787</v>
          </cell>
          <cell r="T31">
            <v>7.86966065711787</v>
          </cell>
          <cell r="U31">
            <v>7.86966065711787</v>
          </cell>
          <cell r="V31">
            <v>7.86966065711787</v>
          </cell>
          <cell r="W31">
            <v>7.86966065711787</v>
          </cell>
          <cell r="X31">
            <v>7.86966065711787</v>
          </cell>
          <cell r="Y31">
            <v>7.86966065711787</v>
          </cell>
          <cell r="Z31">
            <v>7.86966065711787</v>
          </cell>
          <cell r="AA31">
            <v>7.86966065711787</v>
          </cell>
          <cell r="AB31">
            <v>7.86966065711787</v>
          </cell>
          <cell r="AC31">
            <v>7.86966065711787</v>
          </cell>
          <cell r="AD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J33">
            <v>413.47119454</v>
          </cell>
          <cell r="K33">
            <v>519.224973034399</v>
          </cell>
          <cell r="L33">
            <v>730.47023631505795</v>
          </cell>
          <cell r="M33">
            <v>787.08207627660795</v>
          </cell>
          <cell r="N33">
            <v>809.76996470057861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  <cell r="S33">
            <v>1095.2457151851277</v>
          </cell>
          <cell r="T33">
            <v>1164.9906281599647</v>
          </cell>
          <cell r="U33">
            <v>1239.1779254493058</v>
          </cell>
          <cell r="V33">
            <v>1318.0906275954028</v>
          </cell>
          <cell r="W33">
            <v>1402.029790043086</v>
          </cell>
          <cell r="X33">
            <v>1491.3156526148584</v>
          </cell>
          <cell r="Y33">
            <v>1586.2888622635999</v>
          </cell>
          <cell r="Z33">
            <v>1687.311773775122</v>
          </cell>
          <cell r="AA33">
            <v>1794.7698333907808</v>
          </cell>
          <cell r="AB33">
            <v>1909.0730506373036</v>
          </cell>
          <cell r="AC33">
            <v>2030.6575639881833</v>
          </cell>
          <cell r="AD33">
            <v>2159.9873063396753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J34">
            <v>366.44400000000002</v>
          </cell>
          <cell r="K34">
            <v>464.92527303439903</v>
          </cell>
          <cell r="L34">
            <v>656.97824632296192</v>
          </cell>
          <cell r="M34">
            <v>708.5836052826071</v>
          </cell>
          <cell r="N34">
            <v>729.7932036417767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  <cell r="S34">
            <v>989.32499246523946</v>
          </cell>
          <cell r="T34">
            <v>1052.6417919830149</v>
          </cell>
          <cell r="U34">
            <v>1120.0108666699277</v>
          </cell>
          <cell r="V34">
            <v>1191.6915621368032</v>
          </cell>
          <cell r="W34">
            <v>1267.9598221135586</v>
          </cell>
          <cell r="X34">
            <v>1349.1092507288263</v>
          </cell>
          <cell r="Y34">
            <v>1435.4522427754714</v>
          </cell>
          <cell r="Z34">
            <v>1527.3211863131016</v>
          </cell>
          <cell r="AA34">
            <v>1625.0697422371404</v>
          </cell>
          <cell r="AB34">
            <v>1729.0742057403174</v>
          </cell>
          <cell r="AC34">
            <v>1839.7349549076978</v>
          </cell>
          <cell r="AD34">
            <v>1957.4779920217907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J35">
            <v>-0.24935073419471987</v>
          </cell>
          <cell r="K35">
            <v>16.607396588043045</v>
          </cell>
          <cell r="L35">
            <v>28.923078746571349</v>
          </cell>
          <cell r="M35">
            <v>0</v>
          </cell>
          <cell r="N35">
            <v>-5.3691275167785335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  <cell r="S35">
            <v>-1.481481481481481</v>
          </cell>
          <cell r="T35">
            <v>-1.481481481481481</v>
          </cell>
          <cell r="U35">
            <v>-1.481481481481481</v>
          </cell>
          <cell r="V35">
            <v>-1.481481481481481</v>
          </cell>
          <cell r="W35">
            <v>-1.481481481481481</v>
          </cell>
          <cell r="X35">
            <v>-1.481481481481481</v>
          </cell>
          <cell r="Y35">
            <v>-1.481481481481481</v>
          </cell>
          <cell r="Z35">
            <v>-1.481481481481481</v>
          </cell>
          <cell r="AA35">
            <v>-1.481481481481481</v>
          </cell>
          <cell r="AB35">
            <v>-1.481481481481481</v>
          </cell>
          <cell r="AC35">
            <v>-1.481481481481481</v>
          </cell>
          <cell r="AD35">
            <v>-1.481481481481481</v>
          </cell>
        </row>
        <row r="36">
          <cell r="B36">
            <v>1.9637392580528688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J36">
            <v>4.7001922242202454</v>
          </cell>
          <cell r="K36">
            <v>8.8051470874402469</v>
          </cell>
          <cell r="L36">
            <v>9.6067162234174219</v>
          </cell>
          <cell r="M36">
            <v>7.854957032211475</v>
          </cell>
          <cell r="N36">
            <v>8.836826661237895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  <cell r="S36">
            <v>8</v>
          </cell>
          <cell r="T36">
            <v>8</v>
          </cell>
          <cell r="U36">
            <v>8</v>
          </cell>
          <cell r="V36">
            <v>8</v>
          </cell>
          <cell r="W36">
            <v>8</v>
          </cell>
          <cell r="X36">
            <v>8</v>
          </cell>
          <cell r="Y36">
            <v>8</v>
          </cell>
          <cell r="Z36">
            <v>8</v>
          </cell>
          <cell r="AA36">
            <v>8</v>
          </cell>
          <cell r="AB36">
            <v>8</v>
          </cell>
          <cell r="AC36">
            <v>8</v>
          </cell>
          <cell r="AD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J37">
            <v>47.027194539999996</v>
          </cell>
          <cell r="K37">
            <v>54.299699999999994</v>
          </cell>
          <cell r="L37">
            <v>73.491989992096009</v>
          </cell>
          <cell r="M37">
            <v>78.498470994000854</v>
          </cell>
          <cell r="N37">
            <v>79.976761058801856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  <cell r="S37">
            <v>105.92072271988815</v>
          </cell>
          <cell r="T37">
            <v>112.34883617694989</v>
          </cell>
          <cell r="U37">
            <v>119.16705877937814</v>
          </cell>
          <cell r="V37">
            <v>126.39906545859954</v>
          </cell>
          <cell r="W37">
            <v>134.06996792952737</v>
          </cell>
          <cell r="X37">
            <v>142.20640188603221</v>
          </cell>
          <cell r="Y37">
            <v>150.83661948812843</v>
          </cell>
          <cell r="Z37">
            <v>159.99058746202033</v>
          </cell>
          <cell r="AA37">
            <v>169.70009115364047</v>
          </cell>
          <cell r="AB37">
            <v>179.9988448969861</v>
          </cell>
          <cell r="AC37">
            <v>190.92260908048553</v>
          </cell>
          <cell r="AD37">
            <v>202.50931431788445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J38">
            <v>2.2642609913894329</v>
          </cell>
          <cell r="K38">
            <v>23.086296839381838</v>
          </cell>
          <cell r="L38">
            <v>28.923078746571349</v>
          </cell>
          <cell r="M38">
            <v>0</v>
          </cell>
          <cell r="N38">
            <v>-5.3691275167785335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  <cell r="S38">
            <v>-1.481481481481481</v>
          </cell>
          <cell r="T38">
            <v>-1.481481481481481</v>
          </cell>
          <cell r="U38">
            <v>-1.481481481481481</v>
          </cell>
          <cell r="V38">
            <v>-1.481481481481481</v>
          </cell>
          <cell r="W38">
            <v>-1.481481481481481</v>
          </cell>
          <cell r="X38">
            <v>-1.481481481481481</v>
          </cell>
          <cell r="Y38">
            <v>-1.481481481481481</v>
          </cell>
          <cell r="Z38">
            <v>-1.481481481481481</v>
          </cell>
          <cell r="AA38">
            <v>-1.481481481481481</v>
          </cell>
          <cell r="AB38">
            <v>-1.481481481481481</v>
          </cell>
          <cell r="AC38">
            <v>-1.481481481481481</v>
          </cell>
          <cell r="AD38">
            <v>-1.481481481481481</v>
          </cell>
        </row>
        <row r="39">
          <cell r="B39">
            <v>1.7030702946141771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J39">
            <v>4.0321048365246082</v>
          </cell>
          <cell r="K39">
            <v>-6.1922643022186978</v>
          </cell>
          <cell r="L39">
            <v>4.9812909412692452</v>
          </cell>
          <cell r="M39">
            <v>6.8122811784567086</v>
          </cell>
          <cell r="N39">
            <v>7.6638163257637855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  <cell r="S39">
            <v>7.6638163257637855</v>
          </cell>
          <cell r="T39">
            <v>7.6638163257637855</v>
          </cell>
          <cell r="U39">
            <v>7.6638163257637855</v>
          </cell>
          <cell r="V39">
            <v>7.6638163257637855</v>
          </cell>
          <cell r="W39">
            <v>7.6638163257637855</v>
          </cell>
          <cell r="X39">
            <v>7.6638163257637855</v>
          </cell>
          <cell r="Y39">
            <v>7.6638163257637855</v>
          </cell>
          <cell r="Z39">
            <v>7.6638163257637855</v>
          </cell>
          <cell r="AA39">
            <v>7.6638163257637855</v>
          </cell>
          <cell r="AB39">
            <v>7.6638163257637855</v>
          </cell>
          <cell r="AC39">
            <v>7.6638163257637855</v>
          </cell>
          <cell r="AD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J41">
            <v>883.80000000000007</v>
          </cell>
          <cell r="K41">
            <v>1007.1999999999999</v>
          </cell>
          <cell r="L41">
            <v>1086.8601105887874</v>
          </cell>
          <cell r="M41">
            <v>1169.8141178447579</v>
          </cell>
          <cell r="N41">
            <v>1258.5317530568395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  <cell r="S41">
            <v>1698.9058223429768</v>
          </cell>
          <cell r="T41">
            <v>1799.307556595561</v>
          </cell>
          <cell r="U41">
            <v>1905.6743131521609</v>
          </cell>
          <cell r="V41">
            <v>2018.3626328943506</v>
          </cell>
          <cell r="W41">
            <v>2137.7505138020288</v>
          </cell>
          <cell r="X41">
            <v>2264.2387121208112</v>
          </cell>
          <cell r="Y41">
            <v>2398.2521230930834</v>
          </cell>
          <cell r="Z41">
            <v>2540.2412461617914</v>
          </cell>
          <cell r="AA41">
            <v>2690.6837398618368</v>
          </cell>
          <cell r="AB41">
            <v>2850.0860719389711</v>
          </cell>
          <cell r="AC41">
            <v>3018.9852705815611</v>
          </cell>
          <cell r="AD41">
            <v>3197.9507830178518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J42">
            <v>102.1</v>
          </cell>
          <cell r="K42">
            <v>111.8</v>
          </cell>
          <cell r="L42">
            <v>133.042</v>
          </cell>
          <cell r="M42">
            <v>144.52518494780384</v>
          </cell>
          <cell r="N42">
            <v>156.47435332139233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  <cell r="S42">
            <v>220.79537608012814</v>
          </cell>
          <cell r="T42">
            <v>236.30353324241355</v>
          </cell>
          <cell r="U42">
            <v>252.90094753879251</v>
          </cell>
          <cell r="V42">
            <v>270.66412587409951</v>
          </cell>
          <cell r="W42">
            <v>289.67494882142807</v>
          </cell>
          <cell r="X42">
            <v>310.02104805617563</v>
          </cell>
          <cell r="Y42">
            <v>331.79621030018387</v>
          </cell>
          <cell r="Z42">
            <v>355.10080963798248</v>
          </cell>
          <cell r="AA42">
            <v>380.04227019792694</v>
          </cell>
          <cell r="AB42">
            <v>406.73556133099083</v>
          </cell>
          <cell r="AC42">
            <v>435.30372756977232</v>
          </cell>
          <cell r="AD42">
            <v>465.87845581059747</v>
          </cell>
        </row>
        <row r="43">
          <cell r="B43">
            <v>1.4189277161858791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J43">
            <v>20.685579196217496</v>
          </cell>
          <cell r="K43">
            <v>9.5004897159647328</v>
          </cell>
          <cell r="L43">
            <v>18.999999999999993</v>
          </cell>
          <cell r="M43">
            <v>8.6312479877059971</v>
          </cell>
          <cell r="N43">
            <v>8.267879662568161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  <cell r="S43">
            <v>7.0237689926338893</v>
          </cell>
          <cell r="T43">
            <v>7.0237689926338893</v>
          </cell>
          <cell r="U43">
            <v>7.0237689926338893</v>
          </cell>
          <cell r="V43">
            <v>7.0237689926338893</v>
          </cell>
          <cell r="W43">
            <v>7.0237689926338893</v>
          </cell>
          <cell r="X43">
            <v>7.0237689926338893</v>
          </cell>
          <cell r="Y43">
            <v>7.0237689926338893</v>
          </cell>
          <cell r="Z43">
            <v>7.0237689926338893</v>
          </cell>
          <cell r="AA43">
            <v>7.0237689926338893</v>
          </cell>
          <cell r="AB43">
            <v>7.0237689926338893</v>
          </cell>
          <cell r="AC43">
            <v>7.0237689926338893</v>
          </cell>
          <cell r="AD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J44">
            <v>781.7</v>
          </cell>
          <cell r="K44">
            <v>895.4</v>
          </cell>
          <cell r="L44">
            <v>953.81811058878748</v>
          </cell>
          <cell r="M44">
            <v>1025.2889328969541</v>
          </cell>
          <cell r="N44">
            <v>1102.0573997354472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  <cell r="S44">
            <v>1478.1104462628487</v>
          </cell>
          <cell r="T44">
            <v>1563.0040233531474</v>
          </cell>
          <cell r="U44">
            <v>1652.7733656133685</v>
          </cell>
          <cell r="V44">
            <v>1747.6985070202511</v>
          </cell>
          <cell r="W44">
            <v>1848.0755649806006</v>
          </cell>
          <cell r="X44">
            <v>1954.2176640646355</v>
          </cell>
          <cell r="Y44">
            <v>2066.4559127928997</v>
          </cell>
          <cell r="Z44">
            <v>2185.1404365238091</v>
          </cell>
          <cell r="AA44">
            <v>2310.6414696639099</v>
          </cell>
          <cell r="AB44">
            <v>2443.3505106079801</v>
          </cell>
          <cell r="AC44">
            <v>2583.6815430117886</v>
          </cell>
          <cell r="AD44">
            <v>2732.0723272072541</v>
          </cell>
        </row>
        <row r="45">
          <cell r="B45">
            <v>1.1343979917056459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J45">
            <v>0.73453608247422419</v>
          </cell>
          <cell r="K45">
            <v>14.545221952155551</v>
          </cell>
          <cell r="L45">
            <v>6.5242473295496373</v>
          </cell>
          <cell r="M45">
            <v>7.4931290897850635</v>
          </cell>
          <cell r="N45">
            <v>7.4874959024071135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  <cell r="S45">
            <v>5.7433852324728418</v>
          </cell>
          <cell r="T45">
            <v>5.7433852324728418</v>
          </cell>
          <cell r="U45">
            <v>5.7433852324728418</v>
          </cell>
          <cell r="V45">
            <v>5.7433852324728418</v>
          </cell>
          <cell r="W45">
            <v>5.7433852324728418</v>
          </cell>
          <cell r="X45">
            <v>5.7433852324728418</v>
          </cell>
          <cell r="Y45">
            <v>5.7433852324728418</v>
          </cell>
          <cell r="Z45">
            <v>5.7433852324728418</v>
          </cell>
          <cell r="AA45">
            <v>5.7433852324728418</v>
          </cell>
          <cell r="AB45">
            <v>5.7433852324728418</v>
          </cell>
          <cell r="AC45">
            <v>5.7433852324728418</v>
          </cell>
          <cell r="AD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J47">
            <v>114</v>
          </cell>
          <cell r="K47">
            <v>132.9</v>
          </cell>
          <cell r="L47">
            <v>148.84800000000001</v>
          </cell>
          <cell r="M47">
            <v>164.98010755778969</v>
          </cell>
          <cell r="N47">
            <v>181.06640458220824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  <cell r="S47">
            <v>286.50435110426116</v>
          </cell>
          <cell r="T47">
            <v>313.74041671667391</v>
          </cell>
          <cell r="U47">
            <v>343.56563417681446</v>
          </cell>
          <cell r="V47">
            <v>376.22613695293001</v>
          </cell>
          <cell r="W47">
            <v>411.99145678720242</v>
          </cell>
          <cell r="X47">
            <v>451.15674801423279</v>
          </cell>
          <cell r="Y47">
            <v>494.04522333070992</v>
          </cell>
          <cell r="Z47">
            <v>541.01082111752203</v>
          </cell>
          <cell r="AA47">
            <v>592.44112632646431</v>
          </cell>
          <cell r="AB47">
            <v>648.76056903624487</v>
          </cell>
          <cell r="AC47">
            <v>710.43392707396367</v>
          </cell>
          <cell r="AD47">
            <v>777.97016160755061</v>
          </cell>
        </row>
        <row r="48">
          <cell r="B48">
            <v>1.9706092223278919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J48">
            <v>-45.060240963855428</v>
          </cell>
          <cell r="K48">
            <v>16.578947368421048</v>
          </cell>
          <cell r="L48">
            <v>12.000000000000011</v>
          </cell>
          <cell r="M48">
            <v>10.837974012274048</v>
          </cell>
          <cell r="N48">
            <v>9.7504464402072148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  <cell r="S48">
            <v>9.5063357702729441</v>
          </cell>
          <cell r="T48">
            <v>9.5063357702729441</v>
          </cell>
          <cell r="U48">
            <v>9.5063357702729441</v>
          </cell>
          <cell r="V48">
            <v>9.5063357702729441</v>
          </cell>
          <cell r="W48">
            <v>9.5063357702729441</v>
          </cell>
          <cell r="X48">
            <v>9.5063357702729441</v>
          </cell>
          <cell r="Y48">
            <v>9.5063357702729441</v>
          </cell>
          <cell r="Z48">
            <v>9.5063357702729441</v>
          </cell>
          <cell r="AA48">
            <v>9.5063357702729441</v>
          </cell>
          <cell r="AB48">
            <v>9.5063357702729441</v>
          </cell>
          <cell r="AC48">
            <v>9.5063357702729441</v>
          </cell>
          <cell r="AD48">
            <v>9.5063357702729441</v>
          </cell>
        </row>
        <row r="49">
          <cell r="L49">
            <v>601.85727395691401</v>
          </cell>
          <cell r="M49">
            <v>648.04423380937487</v>
          </cell>
          <cell r="N49">
            <v>693.514782530773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J50">
            <v>576</v>
          </cell>
          <cell r="K50">
            <v>555.4</v>
          </cell>
          <cell r="L50">
            <v>838.22019999999986</v>
          </cell>
          <cell r="M50">
            <v>673.33766296248234</v>
          </cell>
          <cell r="N50">
            <v>728.92657522612228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  <cell r="S50">
            <v>1118.9615212158396</v>
          </cell>
          <cell r="T50">
            <v>1220.5089532968152</v>
          </cell>
          <cell r="U50">
            <v>1331.3962884372781</v>
          </cell>
          <cell r="V50">
            <v>1452.492266510108</v>
          </cell>
          <cell r="W50">
            <v>1584.7471869386961</v>
          </cell>
          <cell r="X50">
            <v>1729.2006244038964</v>
          </cell>
          <cell r="Y50">
            <v>1886.9898790325308</v>
          </cell>
          <cell r="Z50">
            <v>2059.3592313390072</v>
          </cell>
          <cell r="AA50">
            <v>2247.6700789423289</v>
          </cell>
          <cell r="AB50">
            <v>2453.4120394821357</v>
          </cell>
          <cell r="AC50">
            <v>2678.2151122723144</v>
          </cell>
          <cell r="AD50">
            <v>2923.8630001280967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J51">
            <v>68.099999999999994</v>
          </cell>
          <cell r="K51">
            <v>29.7</v>
          </cell>
          <cell r="L51">
            <v>28.511999999999997</v>
          </cell>
          <cell r="M51">
            <v>30.199909778746591</v>
          </cell>
          <cell r="N51">
            <v>31.851157259682878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  <cell r="S51">
            <v>42.88518326567447</v>
          </cell>
          <cell r="T51">
            <v>45.554190915709235</v>
          </cell>
          <cell r="U51">
            <v>48.389307260950297</v>
          </cell>
          <cell r="V51">
            <v>51.400870263007761</v>
          </cell>
          <cell r="W51">
            <v>54.599861278168447</v>
          </cell>
          <cell r="X51">
            <v>57.997945099787778</v>
          </cell>
          <cell r="Y51">
            <v>61.607512492764975</v>
          </cell>
          <cell r="Z51">
            <v>65.441725375199212</v>
          </cell>
          <cell r="AA51">
            <v>69.514564811976982</v>
          </cell>
          <cell r="AB51">
            <v>73.840881995294396</v>
          </cell>
          <cell r="AC51">
            <v>78.436452398009692</v>
          </cell>
          <cell r="AD51">
            <v>83.318033297290555</v>
          </cell>
        </row>
        <row r="52">
          <cell r="B52">
            <v>1.2411151745296121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J52">
            <v>28.248587570621453</v>
          </cell>
          <cell r="K52">
            <v>-56.387665198237883</v>
          </cell>
          <cell r="L52">
            <v>-4.0000000000000036</v>
          </cell>
          <cell r="M52">
            <v>5.9199978210809281</v>
          </cell>
          <cell r="N52">
            <v>5.4677232251149608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  <cell r="S52">
            <v>6.2236125551806891</v>
          </cell>
          <cell r="T52">
            <v>6.2236125551806891</v>
          </cell>
          <cell r="U52">
            <v>6.2236125551806891</v>
          </cell>
          <cell r="V52">
            <v>6.2236125551806891</v>
          </cell>
          <cell r="W52">
            <v>6.2236125551806891</v>
          </cell>
          <cell r="X52">
            <v>6.2236125551806891</v>
          </cell>
          <cell r="Y52">
            <v>6.2236125551806891</v>
          </cell>
          <cell r="Z52">
            <v>6.2236125551806891</v>
          </cell>
          <cell r="AA52">
            <v>6.2236125551806891</v>
          </cell>
          <cell r="AB52">
            <v>6.2236125551806891</v>
          </cell>
          <cell r="AC52">
            <v>6.2236125551806891</v>
          </cell>
          <cell r="AD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J53">
            <v>307.89999999999998</v>
          </cell>
          <cell r="K53">
            <v>339.4</v>
          </cell>
          <cell r="L53">
            <v>622.70819999999992</v>
          </cell>
          <cell r="M53">
            <v>442.49830181505018</v>
          </cell>
          <cell r="N53">
            <v>482.36456415499396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  <cell r="S53">
            <v>765.31213830923843</v>
          </cell>
          <cell r="T53">
            <v>840.04677216014034</v>
          </cell>
          <cell r="U53">
            <v>922.07942889248716</v>
          </cell>
          <cell r="V53">
            <v>1012.1227785928729</v>
          </cell>
          <cell r="W53">
            <v>1110.9590853544571</v>
          </cell>
          <cell r="X53">
            <v>1219.4470033048053</v>
          </cell>
          <cell r="Y53">
            <v>1338.5290362827527</v>
          </cell>
          <cell r="Z53">
            <v>1469.2397259712668</v>
          </cell>
          <cell r="AA53">
            <v>1612.7146396218511</v>
          </cell>
          <cell r="AB53">
            <v>1770.2002354525912</v>
          </cell>
          <cell r="AC53">
            <v>1943.0646914268584</v>
          </cell>
          <cell r="AD53">
            <v>2132.8097914891878</v>
          </cell>
        </row>
        <row r="54">
          <cell r="B54">
            <v>2.0281454351395558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J54">
            <v>3.9500337609723157</v>
          </cell>
          <cell r="K54">
            <v>10.230594348814549</v>
          </cell>
          <cell r="L54">
            <v>83.473246906305249</v>
          </cell>
          <cell r="M54">
            <v>9.0681188635207022</v>
          </cell>
          <cell r="N54">
            <v>9.0093593978597024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  <cell r="S54">
            <v>9.7652487279254316</v>
          </cell>
          <cell r="T54">
            <v>9.7652487279254316</v>
          </cell>
          <cell r="U54">
            <v>9.7652487279254316</v>
          </cell>
          <cell r="V54">
            <v>9.7652487279254316</v>
          </cell>
          <cell r="W54">
            <v>9.7652487279254316</v>
          </cell>
          <cell r="X54">
            <v>9.7652487279254316</v>
          </cell>
          <cell r="Y54">
            <v>9.7652487279254316</v>
          </cell>
          <cell r="Z54">
            <v>9.7652487279254316</v>
          </cell>
          <cell r="AA54">
            <v>9.7652487279254316</v>
          </cell>
          <cell r="AB54">
            <v>9.7652487279254316</v>
          </cell>
          <cell r="AC54">
            <v>9.7652487279254316</v>
          </cell>
          <cell r="AD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J55">
            <v>200</v>
          </cell>
          <cell r="K55">
            <v>186.3</v>
          </cell>
          <cell r="L55">
            <v>187</v>
          </cell>
          <cell r="M55">
            <v>200.63945136868554</v>
          </cell>
          <cell r="N55">
            <v>214.71085381144542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  <cell r="S55">
            <v>310.76419964092673</v>
          </cell>
          <cell r="T55">
            <v>334.9079902209657</v>
          </cell>
          <cell r="U55">
            <v>360.92755228384061</v>
          </cell>
          <cell r="V55">
            <v>388.96861765422727</v>
          </cell>
          <cell r="W55">
            <v>419.18824030607061</v>
          </cell>
          <cell r="X55">
            <v>451.75567599930338</v>
          </cell>
          <cell r="Y55">
            <v>486.85333025701306</v>
          </cell>
          <cell r="Z55">
            <v>524.67777999254122</v>
          </cell>
          <cell r="AA55">
            <v>565.440874508501</v>
          </cell>
          <cell r="AB55">
            <v>609.37092203425027</v>
          </cell>
          <cell r="AC55">
            <v>656.71396844744652</v>
          </cell>
          <cell r="AD55">
            <v>707.7351753416184</v>
          </cell>
        </row>
        <row r="56">
          <cell r="B56">
            <v>1.584571784591672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J56">
            <v>-7.8341013824884786</v>
          </cell>
          <cell r="K56">
            <v>-6.849999999999989</v>
          </cell>
          <cell r="L56">
            <v>0.37573805689747886</v>
          </cell>
          <cell r="M56">
            <v>7.2938242613291679</v>
          </cell>
          <cell r="N56">
            <v>7.0132779703942276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  <cell r="S56">
            <v>7.769167300459956</v>
          </cell>
          <cell r="T56">
            <v>7.769167300459956</v>
          </cell>
          <cell r="U56">
            <v>7.769167300459956</v>
          </cell>
          <cell r="V56">
            <v>7.769167300459956</v>
          </cell>
          <cell r="W56">
            <v>7.769167300459956</v>
          </cell>
          <cell r="X56">
            <v>7.769167300459956</v>
          </cell>
          <cell r="Y56">
            <v>7.769167300459956</v>
          </cell>
          <cell r="Z56">
            <v>7.769167300459956</v>
          </cell>
          <cell r="AA56">
            <v>7.769167300459956</v>
          </cell>
          <cell r="AB56">
            <v>7.769167300459956</v>
          </cell>
          <cell r="AC56">
            <v>7.769167300459956</v>
          </cell>
          <cell r="AD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J58">
            <v>75.099999999999994</v>
          </cell>
          <cell r="K58">
            <v>88.6</v>
          </cell>
          <cell r="L58">
            <v>97.06587364440972</v>
          </cell>
          <cell r="M58">
            <v>106.19438862009311</v>
          </cell>
          <cell r="N58">
            <v>115.30080794855517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  <cell r="S58">
            <v>163.51490996754762</v>
          </cell>
          <cell r="T58">
            <v>175.50239277435824</v>
          </cell>
          <cell r="U58">
            <v>188.3686929567348</v>
          </cell>
          <cell r="V58">
            <v>202.17823771695515</v>
          </cell>
          <cell r="W58">
            <v>217.00017749617331</v>
          </cell>
          <cell r="X58">
            <v>232.90873224097609</v>
          </cell>
          <cell r="Y58">
            <v>249.9835630551745</v>
          </cell>
          <cell r="Z58">
            <v>268.31017109785336</v>
          </cell>
          <cell r="AA58">
            <v>287.98032572513642</v>
          </cell>
          <cell r="AB58">
            <v>309.0925240195607</v>
          </cell>
          <cell r="AC58">
            <v>331.75248400812416</v>
          </cell>
          <cell r="AD58">
            <v>356.07367403876651</v>
          </cell>
        </row>
        <row r="59">
          <cell r="B59">
            <v>1.487229100550499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J59">
            <v>15.360983102918579</v>
          </cell>
          <cell r="K59">
            <v>17.976031957390148</v>
          </cell>
          <cell r="L59">
            <v>9.5551621268732738</v>
          </cell>
          <cell r="M59">
            <v>9.4044535251644756</v>
          </cell>
          <cell r="N59">
            <v>8.5752358922089496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  <cell r="S59">
            <v>7.3311252222746779</v>
          </cell>
          <cell r="T59">
            <v>7.3311252222746779</v>
          </cell>
          <cell r="U59">
            <v>7.3311252222746779</v>
          </cell>
          <cell r="V59">
            <v>7.3311252222746779</v>
          </cell>
          <cell r="W59">
            <v>7.3311252222746779</v>
          </cell>
          <cell r="X59">
            <v>7.3311252222746779</v>
          </cell>
          <cell r="Y59">
            <v>7.3311252222746779</v>
          </cell>
          <cell r="Z59">
            <v>7.3311252222746779</v>
          </cell>
          <cell r="AA59">
            <v>7.3311252222746779</v>
          </cell>
          <cell r="AB59">
            <v>7.3311252222746779</v>
          </cell>
          <cell r="AC59">
            <v>7.3311252222746779</v>
          </cell>
          <cell r="AD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73</v>
          </cell>
          <cell r="N61">
            <v>28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L62">
            <v>217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J63">
            <v>0.5</v>
          </cell>
          <cell r="K63">
            <v>0.5</v>
          </cell>
          <cell r="L63">
            <v>0.5</v>
          </cell>
          <cell r="M63">
            <v>0.5</v>
          </cell>
          <cell r="N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  <cell r="S63">
            <v>0.5</v>
          </cell>
          <cell r="T63">
            <v>0.5</v>
          </cell>
          <cell r="U63">
            <v>0.5</v>
          </cell>
          <cell r="V63">
            <v>0.5</v>
          </cell>
          <cell r="W63">
            <v>0.5</v>
          </cell>
          <cell r="X63">
            <v>0.5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>
            <v>0.5</v>
          </cell>
          <cell r="AD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J65">
            <v>2981.5711945399999</v>
          </cell>
          <cell r="K65">
            <v>3276.1249730343989</v>
          </cell>
          <cell r="L65">
            <v>3914.6131205482548</v>
          </cell>
          <cell r="M65">
            <v>4065.8037672965456</v>
          </cell>
          <cell r="N65">
            <v>4316.6414948138372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  <cell r="S65">
            <v>6115.9643726449804</v>
          </cell>
          <cell r="T65">
            <v>6571.6823524211432</v>
          </cell>
          <cell r="U65">
            <v>7062.5997284617961</v>
          </cell>
          <cell r="V65">
            <v>7591.5287362333002</v>
          </cell>
          <cell r="W65">
            <v>8161.513250137873</v>
          </cell>
          <cell r="X65">
            <v>8775.8483765078254</v>
          </cell>
          <cell r="Y65">
            <v>9438.1017415744627</v>
          </cell>
          <cell r="Z65">
            <v>10152.136623817023</v>
          </cell>
          <cell r="AA65">
            <v>10922.137093472027</v>
          </cell>
          <cell r="AB65">
            <v>11752.635336570722</v>
          </cell>
          <cell r="AC65">
            <v>12648.54135678372</v>
          </cell>
          <cell r="AD65">
            <v>13615.175265708243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J67">
            <v>313.06497542669996</v>
          </cell>
          <cell r="K67">
            <v>343.99312216861188</v>
          </cell>
          <cell r="L67">
            <v>411.03437765756672</v>
          </cell>
          <cell r="M67">
            <v>426.90939556613728</v>
          </cell>
          <cell r="N67">
            <v>453.24735695545291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  <cell r="S67">
            <v>642.17625912772291</v>
          </cell>
          <cell r="T67">
            <v>690.02664700421997</v>
          </cell>
          <cell r="U67">
            <v>741.57297148848852</v>
          </cell>
          <cell r="V67">
            <v>797.11051730449651</v>
          </cell>
          <cell r="W67">
            <v>856.95889126447662</v>
          </cell>
          <cell r="X67">
            <v>921.46407953332164</v>
          </cell>
          <cell r="Y67">
            <v>991.00068286531859</v>
          </cell>
          <cell r="Z67">
            <v>1065.9743455007874</v>
          </cell>
          <cell r="AA67">
            <v>1146.8243948145628</v>
          </cell>
          <cell r="AB67">
            <v>1234.0267103399258</v>
          </cell>
          <cell r="AC67">
            <v>1328.0968424622906</v>
          </cell>
          <cell r="AD67">
            <v>1429.5934028993654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J69">
            <v>2668.5062191132997</v>
          </cell>
          <cell r="K69">
            <v>2932.1318508657869</v>
          </cell>
          <cell r="L69">
            <v>3503.5787428906879</v>
          </cell>
          <cell r="M69">
            <v>3638.8943717304082</v>
          </cell>
          <cell r="N69">
            <v>3863.3941378583841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  <cell r="S69">
            <v>5473.7881135172574</v>
          </cell>
          <cell r="T69">
            <v>5881.6557054169234</v>
          </cell>
          <cell r="U69">
            <v>6321.0267569733078</v>
          </cell>
          <cell r="V69">
            <v>6794.418218928804</v>
          </cell>
          <cell r="W69">
            <v>7304.5543588733963</v>
          </cell>
          <cell r="X69">
            <v>7854.3842969745037</v>
          </cell>
          <cell r="Y69">
            <v>8447.1010587091441</v>
          </cell>
          <cell r="Z69">
            <v>9086.1622783162347</v>
          </cell>
          <cell r="AA69">
            <v>9775.3126986574644</v>
          </cell>
          <cell r="AB69">
            <v>10518.608626230796</v>
          </cell>
          <cell r="AC69">
            <v>11320.444514321429</v>
          </cell>
          <cell r="AD69">
            <v>12185.581862808878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J71">
            <v>119.2628477816</v>
          </cell>
          <cell r="K71">
            <v>131.04499892137596</v>
          </cell>
          <cell r="L71">
            <v>156.58452482193019</v>
          </cell>
          <cell r="M71">
            <v>162.63215069186182</v>
          </cell>
          <cell r="N71">
            <v>172.6656597925535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  <cell r="S71">
            <v>244.63857490579923</v>
          </cell>
          <cell r="T71">
            <v>262.86729409684574</v>
          </cell>
          <cell r="U71">
            <v>282.50398913847187</v>
          </cell>
          <cell r="V71">
            <v>303.66114944933202</v>
          </cell>
          <cell r="W71">
            <v>326.46053000551495</v>
          </cell>
          <cell r="X71">
            <v>351.03393506031301</v>
          </cell>
          <cell r="Y71">
            <v>377.52406966297849</v>
          </cell>
          <cell r="Z71">
            <v>406.08546495268092</v>
          </cell>
          <cell r="AA71">
            <v>436.88548373888108</v>
          </cell>
          <cell r="AB71">
            <v>470.10541346282889</v>
          </cell>
          <cell r="AC71">
            <v>505.94165427134885</v>
          </cell>
          <cell r="AD71">
            <v>544.6070106283297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J72">
            <v>21.4</v>
          </cell>
          <cell r="K72">
            <v>8.8000000000000007</v>
          </cell>
          <cell r="L72">
            <v>19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J74">
            <v>2809.1690668949</v>
          </cell>
          <cell r="K74">
            <v>3071.9768497871628</v>
          </cell>
          <cell r="L74">
            <v>3679.1632677126181</v>
          </cell>
          <cell r="M74">
            <v>3801.5265224222699</v>
          </cell>
          <cell r="N74">
            <v>4036.0597976509375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  <cell r="S74">
            <v>5718.4266884230565</v>
          </cell>
          <cell r="T74">
            <v>6144.5229995137688</v>
          </cell>
          <cell r="U74">
            <v>6603.53074611178</v>
          </cell>
          <cell r="V74">
            <v>7098.0793683781358</v>
          </cell>
          <cell r="W74">
            <v>7631.0148888789108</v>
          </cell>
          <cell r="X74">
            <v>8205.4182320348173</v>
          </cell>
          <cell r="Y74">
            <v>8824.6251283721231</v>
          </cell>
          <cell r="Z74">
            <v>9492.2477432689157</v>
          </cell>
          <cell r="AA74">
            <v>10212.198182396345</v>
          </cell>
          <cell r="AB74">
            <v>10988.714039693625</v>
          </cell>
          <cell r="AC74">
            <v>11826.386168592777</v>
          </cell>
          <cell r="AD74">
            <v>12730.188873437208</v>
          </cell>
        </row>
        <row r="77">
          <cell r="R77">
            <v>7</v>
          </cell>
          <cell r="S77">
            <v>7</v>
          </cell>
          <cell r="T77">
            <v>7</v>
          </cell>
          <cell r="U77">
            <v>7</v>
          </cell>
          <cell r="V77">
            <v>7</v>
          </cell>
          <cell r="W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J9">
            <v>261.04936675892202</v>
          </cell>
          <cell r="K9">
            <v>325.69103059854103</v>
          </cell>
          <cell r="L9">
            <v>326.54012467160027</v>
          </cell>
          <cell r="M9">
            <v>404.11175966715888</v>
          </cell>
          <cell r="N9">
            <v>468.06540428705694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  <cell r="S9">
            <v>750.12236327477524</v>
          </cell>
          <cell r="T9">
            <v>805.39812383712024</v>
          </cell>
          <cell r="U9">
            <v>865.79793159719873</v>
          </cell>
          <cell r="V9">
            <v>931.06957554350242</v>
          </cell>
          <cell r="W9">
            <v>1001.7105105797591</v>
          </cell>
          <cell r="X9">
            <v>1173.120348797137</v>
          </cell>
          <cell r="Y9">
            <v>1178.3422877908529</v>
          </cell>
          <cell r="Z9">
            <v>1312.6287545925409</v>
          </cell>
          <cell r="AA9">
            <v>1457.825147091294</v>
          </cell>
          <cell r="AB9">
            <v>1649.5574400239686</v>
          </cell>
          <cell r="AC9" t="e">
            <v>#DIV/0!</v>
          </cell>
          <cell r="AD9" t="e">
            <v>#DIV/0!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J11">
            <v>450.64936675892204</v>
          </cell>
          <cell r="K11">
            <v>523.94303059854099</v>
          </cell>
          <cell r="L11">
            <v>559.34012467160028</v>
          </cell>
          <cell r="M11">
            <v>625.54271147062514</v>
          </cell>
          <cell r="N11">
            <v>691.7391896182678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  <cell r="S11">
            <v>1050.5242287547912</v>
          </cell>
          <cell r="T11">
            <v>1139.3276167769707</v>
          </cell>
          <cell r="U11">
            <v>1235.3840038384546</v>
          </cell>
          <cell r="V11">
            <v>1339.2697503227928</v>
          </cell>
          <cell r="W11">
            <v>1451.6058791723422</v>
          </cell>
          <cell r="X11">
            <v>1566.0297956382237</v>
          </cell>
          <cell r="Y11">
            <v>1689.8180447733803</v>
          </cell>
          <cell r="Z11">
            <v>1823.7146659787923</v>
          </cell>
          <cell r="AA11">
            <v>1968.5212128812691</v>
          </cell>
          <cell r="AB11">
            <v>2125.1010700413635</v>
          </cell>
          <cell r="AC11">
            <v>2294.3840821336048</v>
          </cell>
          <cell r="AD11">
            <v>2477.3715171010563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J12">
            <v>1149.769702758922</v>
          </cell>
          <cell r="K12">
            <v>1306.4542061069194</v>
          </cell>
          <cell r="L12">
            <v>1427.642089235964</v>
          </cell>
          <cell r="M12">
            <v>1544.2664345383778</v>
          </cell>
          <cell r="N12">
            <v>1668.2082640402186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  <cell r="S12">
            <v>2427.2135640429192</v>
          </cell>
          <cell r="T12">
            <v>2616.3443978229056</v>
          </cell>
          <cell r="U12">
            <v>2820.2642330629496</v>
          </cell>
          <cell r="V12">
            <v>3040.1330839139046</v>
          </cell>
          <cell r="W12">
            <v>3277.2022021447606</v>
          </cell>
          <cell r="X12">
            <v>3496.8442588391549</v>
          </cell>
          <cell r="Y12">
            <v>3734.0576800691006</v>
          </cell>
          <cell r="Z12">
            <v>3990.2481749974422</v>
          </cell>
          <cell r="AA12">
            <v>4266.9339095200512</v>
          </cell>
          <cell r="AB12">
            <v>4565.7545028044697</v>
          </cell>
          <cell r="AC12">
            <v>4888.4807435516404</v>
          </cell>
          <cell r="AD12">
            <v>5237.0250835585857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J13">
            <v>-699.12033599999995</v>
          </cell>
          <cell r="K13">
            <v>-782.51117550837841</v>
          </cell>
          <cell r="L13">
            <v>-868.30196456436374</v>
          </cell>
          <cell r="M13">
            <v>-918.72372306775264</v>
          </cell>
          <cell r="N13">
            <v>-976.46907442195084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  <cell r="S13">
            <v>-1376.6893352881279</v>
          </cell>
          <cell r="T13">
            <v>-1477.016781045935</v>
          </cell>
          <cell r="U13">
            <v>-1584.880229224495</v>
          </cell>
          <cell r="V13">
            <v>-1700.8633335911118</v>
          </cell>
          <cell r="W13">
            <v>-1825.5963229724184</v>
          </cell>
          <cell r="X13">
            <v>-1930.8144632009312</v>
          </cell>
          <cell r="Y13">
            <v>-2044.2396352957203</v>
          </cell>
          <cell r="Z13">
            <v>-2166.53350901865</v>
          </cell>
          <cell r="AA13">
            <v>-2298.4126966387821</v>
          </cell>
          <cell r="AB13">
            <v>-2440.6534327631061</v>
          </cell>
          <cell r="AC13">
            <v>-2594.0966614180356</v>
          </cell>
          <cell r="AD13">
            <v>-2759.6535664575295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J15">
            <v>-259.173833241078</v>
          </cell>
          <cell r="K15">
            <v>-286.15696940145898</v>
          </cell>
          <cell r="L15">
            <v>-329.51693799969155</v>
          </cell>
          <cell r="M15">
            <v>-355.81821183380481</v>
          </cell>
          <cell r="N15">
            <v>-377.67509785599952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  <cell r="S15">
            <v>-535.71076451732461</v>
          </cell>
          <cell r="T15">
            <v>-575.82939891553428</v>
          </cell>
          <cell r="U15">
            <v>-619.06581981162014</v>
          </cell>
          <cell r="V15">
            <v>-665.67076721753403</v>
          </cell>
          <cell r="W15">
            <v>-715.91576809864557</v>
          </cell>
          <cell r="X15">
            <v>-772.6803337752292</v>
          </cell>
          <cell r="Y15">
            <v>-833.87254470738651</v>
          </cell>
          <cell r="Z15">
            <v>-899.84936782659906</v>
          </cell>
          <cell r="AA15">
            <v>-970.99741122272133</v>
          </cell>
          <cell r="AB15">
            <v>-1047.7354488850408</v>
          </cell>
          <cell r="AC15">
            <v>-1130.5171651527219</v>
          </cell>
          <cell r="AD15">
            <v>-1219.8341383373477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J16">
            <v>16.329702758922</v>
          </cell>
          <cell r="K16">
            <v>16.554206106919459</v>
          </cell>
          <cell r="L16">
            <v>18.730614799966261</v>
          </cell>
          <cell r="M16">
            <v>19.862056264395992</v>
          </cell>
          <cell r="N16">
            <v>21.182576264799014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  <cell r="S16">
            <v>29.404343515071524</v>
          </cell>
          <cell r="T16">
            <v>31.394050448179314</v>
          </cell>
          <cell r="U16">
            <v>33.51839509824984</v>
          </cell>
          <cell r="V16">
            <v>35.786488010422843</v>
          </cell>
          <cell r="W16">
            <v>38.208056214093851</v>
          </cell>
          <cell r="X16">
            <v>38.208056214093851</v>
          </cell>
          <cell r="Y16">
            <v>38.208056214093851</v>
          </cell>
          <cell r="Z16">
            <v>38.208056214093851</v>
          </cell>
          <cell r="AA16">
            <v>38.208056214093851</v>
          </cell>
          <cell r="AB16">
            <v>38.208056214093851</v>
          </cell>
          <cell r="AC16">
            <v>38.208056214093851</v>
          </cell>
          <cell r="AD16">
            <v>38.208056214093851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J17">
            <v>-275.503536</v>
          </cell>
          <cell r="K17">
            <v>-302.71117550837846</v>
          </cell>
          <cell r="L17">
            <v>-348.2475527996578</v>
          </cell>
          <cell r="M17">
            <v>-375.68026809820083</v>
          </cell>
          <cell r="N17">
            <v>-398.85767412079855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  <cell r="S17">
            <v>-565.11510803239617</v>
          </cell>
          <cell r="T17">
            <v>-607.2234493637136</v>
          </cell>
          <cell r="U17">
            <v>-652.58421490986996</v>
          </cell>
          <cell r="V17">
            <v>-701.45725522795692</v>
          </cell>
          <cell r="W17">
            <v>-754.12382431273943</v>
          </cell>
          <cell r="X17">
            <v>-810.88838998932306</v>
          </cell>
          <cell r="Y17">
            <v>-872.08060092148037</v>
          </cell>
          <cell r="Z17">
            <v>-938.05742404069292</v>
          </cell>
          <cell r="AA17">
            <v>-1009.2054674368152</v>
          </cell>
          <cell r="AB17">
            <v>-1085.9435050991347</v>
          </cell>
          <cell r="AC17">
            <v>-1168.7252213668157</v>
          </cell>
          <cell r="AD17">
            <v>-1258.0421945514415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J19">
            <v>170.4</v>
          </cell>
          <cell r="K19">
            <v>141.19999999999999</v>
          </cell>
          <cell r="L19">
            <v>166.3</v>
          </cell>
          <cell r="M19">
            <v>191.23286239534747</v>
          </cell>
          <cell r="N19">
            <v>213.67288188847104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  <cell r="S19">
            <v>333.20983212506911</v>
          </cell>
          <cell r="T19">
            <v>363.92658809534623</v>
          </cell>
          <cell r="U19">
            <v>397.37541093731676</v>
          </cell>
          <cell r="V19">
            <v>433.79345594171275</v>
          </cell>
          <cell r="W19">
            <v>473.43810875009842</v>
          </cell>
          <cell r="X19">
            <v>545.53404971087684</v>
          </cell>
          <cell r="Y19">
            <v>623.39766594851744</v>
          </cell>
          <cell r="Z19">
            <v>707.49037148516936</v>
          </cell>
          <cell r="AA19">
            <v>798.31049346475356</v>
          </cell>
          <cell r="AB19">
            <v>896.3962252027045</v>
          </cell>
          <cell r="AC19">
            <v>1002.3288154796915</v>
          </cell>
          <cell r="AD19">
            <v>1116.7360129788374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J20">
            <v>301</v>
          </cell>
          <cell r="K20">
            <v>341.9</v>
          </cell>
          <cell r="L20">
            <v>376</v>
          </cell>
          <cell r="M20">
            <v>413.6</v>
          </cell>
          <cell r="N20">
            <v>450.82400000000007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  <cell r="S20">
            <v>662.40836089528352</v>
          </cell>
          <cell r="T20">
            <v>715.40102976690628</v>
          </cell>
          <cell r="U20">
            <v>772.63311214825887</v>
          </cell>
          <cell r="V20">
            <v>834.44376112011969</v>
          </cell>
          <cell r="W20">
            <v>901.1992620097293</v>
          </cell>
          <cell r="X20">
            <v>973.29520297050772</v>
          </cell>
          <cell r="Y20">
            <v>1051.1588192081483</v>
          </cell>
          <cell r="Z20">
            <v>1135.2515247448002</v>
          </cell>
          <cell r="AA20">
            <v>1226.0716467243844</v>
          </cell>
          <cell r="AB20">
            <v>1324.1573784623354</v>
          </cell>
          <cell r="AC20">
            <v>1430.0899687393223</v>
          </cell>
          <cell r="AD20">
            <v>1544.4971662384683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J21">
            <v>17.440499414748345</v>
          </cell>
          <cell r="K21">
            <v>13.588039867109636</v>
          </cell>
          <cell r="L21">
            <v>9.9736765136004824</v>
          </cell>
          <cell r="M21">
            <v>10</v>
          </cell>
          <cell r="N21">
            <v>9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  <cell r="S21">
            <v>8</v>
          </cell>
          <cell r="T21">
            <v>8</v>
          </cell>
          <cell r="U21">
            <v>8</v>
          </cell>
          <cell r="V21">
            <v>8</v>
          </cell>
          <cell r="W21">
            <v>8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  <cell r="AD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J22">
            <v>-130.6</v>
          </cell>
          <cell r="K22">
            <v>-200.7</v>
          </cell>
          <cell r="L22">
            <v>-209.7</v>
          </cell>
          <cell r="M22">
            <v>-222.36713760465256</v>
          </cell>
          <cell r="N22">
            <v>-237.15111811152903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  <cell r="S22">
            <v>-329.19852877021441</v>
          </cell>
          <cell r="T22">
            <v>-351.47444167156004</v>
          </cell>
          <cell r="U22">
            <v>-375.25770121094212</v>
          </cell>
          <cell r="V22">
            <v>-400.65030517840694</v>
          </cell>
          <cell r="W22">
            <v>-427.76115325963087</v>
          </cell>
          <cell r="X22">
            <v>-427.76115325963087</v>
          </cell>
          <cell r="Y22">
            <v>-427.76115325963087</v>
          </cell>
          <cell r="Z22">
            <v>-427.76115325963087</v>
          </cell>
          <cell r="AA22">
            <v>-427.76115325963087</v>
          </cell>
          <cell r="AB22">
            <v>-427.76115325963087</v>
          </cell>
          <cell r="AC22">
            <v>-427.76115325963087</v>
          </cell>
          <cell r="AD22">
            <v>-427.76115325963087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J24">
            <v>43.55</v>
          </cell>
          <cell r="K24">
            <v>49</v>
          </cell>
          <cell r="L24">
            <v>49.574999999999996</v>
          </cell>
          <cell r="M24">
            <v>52.982948768044032</v>
          </cell>
          <cell r="N24">
            <v>56.580850727831404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  <cell r="S24">
            <v>78.062766983809809</v>
          </cell>
          <cell r="T24">
            <v>83.183052267325394</v>
          </cell>
          <cell r="U24">
            <v>88.632933982186415</v>
          </cell>
          <cell r="V24">
            <v>94.433049690588817</v>
          </cell>
          <cell r="W24">
            <v>100.6052734747129</v>
          </cell>
          <cell r="X24">
            <v>98.228295269832714</v>
          </cell>
          <cell r="Y24">
            <v>95.665912382541975</v>
          </cell>
          <cell r="Z24">
            <v>92.903177061441895</v>
          </cell>
          <cell r="AA24">
            <v>89.923900351460532</v>
          </cell>
          <cell r="AB24">
            <v>86.710546372010413</v>
          </cell>
          <cell r="AC24">
            <v>83.244117394962416</v>
          </cell>
          <cell r="AD24">
            <v>79.504028907448401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J25">
            <v>57.75</v>
          </cell>
          <cell r="K25">
            <v>63.5</v>
          </cell>
          <cell r="L25">
            <v>64.8</v>
          </cell>
          <cell r="M25">
            <v>68.714308616029982</v>
          </cell>
          <cell r="N25">
            <v>73.282748944335168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  <cell r="S25">
            <v>101.72658399766286</v>
          </cell>
          <cell r="T25">
            <v>108.61012789850786</v>
          </cell>
          <cell r="U25">
            <v>115.95946131840275</v>
          </cell>
          <cell r="V25">
            <v>123.8061028877481</v>
          </cell>
          <cell r="W25">
            <v>132.18370401155977</v>
          </cell>
          <cell r="X25">
            <v>132.18370401155977</v>
          </cell>
          <cell r="Y25">
            <v>132.18370401155977</v>
          </cell>
          <cell r="Z25">
            <v>132.18370401155977</v>
          </cell>
          <cell r="AA25">
            <v>132.18370401155977</v>
          </cell>
          <cell r="AB25">
            <v>132.18370401155977</v>
          </cell>
          <cell r="AC25">
            <v>132.18370401155977</v>
          </cell>
          <cell r="AD25">
            <v>132.18370401155977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J26">
            <v>-14.2</v>
          </cell>
          <cell r="K26">
            <v>-14.5</v>
          </cell>
          <cell r="L26">
            <v>-15.225</v>
          </cell>
          <cell r="M26">
            <v>-15.731359847985949</v>
          </cell>
          <cell r="N26">
            <v>-16.701898216503761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  <cell r="S26">
            <v>-23.663817013853055</v>
          </cell>
          <cell r="T26">
            <v>-25.427075631182461</v>
          </cell>
          <cell r="U26">
            <v>-27.32652733621633</v>
          </cell>
          <cell r="V26">
            <v>-29.373053197159283</v>
          </cell>
          <cell r="W26">
            <v>-31.578430536846859</v>
          </cell>
          <cell r="X26">
            <v>-33.955408741727055</v>
          </cell>
          <cell r="Y26">
            <v>-36.517791629017793</v>
          </cell>
          <cell r="Z26">
            <v>-39.280526950117874</v>
          </cell>
          <cell r="AA26">
            <v>-42.25980366009923</v>
          </cell>
          <cell r="AB26">
            <v>-45.473157639549356</v>
          </cell>
          <cell r="AC26">
            <v>-48.939586616597346</v>
          </cell>
          <cell r="AD26">
            <v>-52.679675104111375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J28">
            <v>-116.92680000000001</v>
          </cell>
          <cell r="K28">
            <v>-90.100000000000023</v>
          </cell>
          <cell r="L28">
            <v>-118.01793732870806</v>
          </cell>
          <cell r="M28">
            <v>-117.13488785896183</v>
          </cell>
          <cell r="N28">
            <v>-123.46184514203529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  <cell r="S28">
            <v>-180.67260244136435</v>
          </cell>
          <cell r="T28">
            <v>-196.03842100313602</v>
          </cell>
          <cell r="U28">
            <v>-212.77118130903523</v>
          </cell>
          <cell r="V28">
            <v>-230.99566093475033</v>
          </cell>
          <cell r="W28">
            <v>-250.84818162402127</v>
          </cell>
          <cell r="X28">
            <v>-296.92477797107011</v>
          </cell>
          <cell r="Y28">
            <v>-346.59535624641097</v>
          </cell>
          <cell r="Z28">
            <v>-400.14967152902801</v>
          </cell>
          <cell r="AA28">
            <v>-457.90153904305663</v>
          </cell>
          <cell r="AB28">
            <v>-520.19088352561107</v>
          </cell>
          <cell r="AC28">
            <v>-587.38596693581167</v>
          </cell>
          <cell r="AD28">
            <v>-659.88581030316573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J29">
            <v>161.88999999999999</v>
          </cell>
          <cell r="K29">
            <v>174.5</v>
          </cell>
          <cell r="L29">
            <v>177.11147443599782</v>
          </cell>
          <cell r="M29">
            <v>187.81006965795152</v>
          </cell>
          <cell r="N29">
            <v>200.29653883108429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  <cell r="S29">
            <v>278.03927903030007</v>
          </cell>
          <cell r="T29">
            <v>296.85339337634292</v>
          </cell>
          <cell r="U29">
            <v>316.94060445843149</v>
          </cell>
          <cell r="V29">
            <v>338.38705905283808</v>
          </cell>
          <cell r="W29">
            <v>361.28473323918007</v>
          </cell>
          <cell r="X29">
            <v>361.28473323918007</v>
          </cell>
          <cell r="Y29">
            <v>361.28473323918007</v>
          </cell>
          <cell r="Z29">
            <v>361.28473323918007</v>
          </cell>
          <cell r="AA29">
            <v>361.28473323918007</v>
          </cell>
          <cell r="AB29">
            <v>361.28473323918007</v>
          </cell>
          <cell r="AC29">
            <v>361.28473323918007</v>
          </cell>
          <cell r="AD29">
            <v>361.28473323918007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J30">
            <v>-278.8168</v>
          </cell>
          <cell r="K30">
            <v>-264.60000000000002</v>
          </cell>
          <cell r="L30">
            <v>-295.12941176470588</v>
          </cell>
          <cell r="M30">
            <v>-304.94495751691335</v>
          </cell>
          <cell r="N30">
            <v>-323.75838397311958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  <cell r="S30">
            <v>-458.71188147166441</v>
          </cell>
          <cell r="T30">
            <v>-492.89181437947894</v>
          </cell>
          <cell r="U30">
            <v>-529.71178576746672</v>
          </cell>
          <cell r="V30">
            <v>-569.38271998758842</v>
          </cell>
          <cell r="W30">
            <v>-612.13291486320134</v>
          </cell>
          <cell r="X30">
            <v>-658.20951121025018</v>
          </cell>
          <cell r="Y30">
            <v>-707.88008948559104</v>
          </cell>
          <cell r="Z30">
            <v>-761.43440476820808</v>
          </cell>
          <cell r="AA30">
            <v>-819.1862722822367</v>
          </cell>
          <cell r="AB30">
            <v>-881.4756167647912</v>
          </cell>
          <cell r="AC30">
            <v>-948.67070017499179</v>
          </cell>
          <cell r="AD30">
            <v>-1021.1705435423457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J32">
            <v>612.79999999999995</v>
          </cell>
          <cell r="K32">
            <v>710</v>
          </cell>
          <cell r="L32">
            <v>791</v>
          </cell>
          <cell r="M32">
            <v>854.28000000000009</v>
          </cell>
          <cell r="N32">
            <v>922.6224000000002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  <cell r="S32">
            <v>1355.6349966046012</v>
          </cell>
          <cell r="T32">
            <v>1464.0857963329693</v>
          </cell>
          <cell r="U32">
            <v>1581.2126600396068</v>
          </cell>
          <cell r="V32">
            <v>1707.7096728427755</v>
          </cell>
          <cell r="W32">
            <v>1844.3264466701976</v>
          </cell>
          <cell r="X32">
            <v>1991.8725624038136</v>
          </cell>
          <cell r="Y32">
            <v>2151.2223673961189</v>
          </cell>
          <cell r="Z32">
            <v>2323.3201567878086</v>
          </cell>
          <cell r="AA32">
            <v>2509.1857693308334</v>
          </cell>
          <cell r="AB32">
            <v>2709.9206308773005</v>
          </cell>
          <cell r="AC32">
            <v>2926.7142813474848</v>
          </cell>
          <cell r="AD32">
            <v>3160.8514238552839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J33">
            <v>9.272467902995718</v>
          </cell>
          <cell r="K33">
            <v>15.861618798955623</v>
          </cell>
          <cell r="L33">
            <v>11.408450704225359</v>
          </cell>
          <cell r="M33">
            <v>8</v>
          </cell>
          <cell r="N33">
            <v>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  <cell r="S33">
            <v>8</v>
          </cell>
          <cell r="T33">
            <v>8</v>
          </cell>
          <cell r="U33">
            <v>8</v>
          </cell>
          <cell r="V33">
            <v>8</v>
          </cell>
          <cell r="W33">
            <v>8</v>
          </cell>
          <cell r="X33">
            <v>8</v>
          </cell>
          <cell r="Y33">
            <v>8</v>
          </cell>
          <cell r="Z33">
            <v>8</v>
          </cell>
          <cell r="AA33">
            <v>8</v>
          </cell>
          <cell r="AB33">
            <v>8</v>
          </cell>
          <cell r="AC33">
            <v>8</v>
          </cell>
          <cell r="AD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J35">
            <v>-189.6</v>
          </cell>
          <cell r="K35">
            <v>-198.25199999999998</v>
          </cell>
          <cell r="L35">
            <v>-232.8</v>
          </cell>
          <cell r="M35">
            <v>-221.43095180346626</v>
          </cell>
          <cell r="N35">
            <v>-223.67378533121087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  <cell r="S35">
            <v>-300.401865480016</v>
          </cell>
          <cell r="T35">
            <v>-333.92949293985049</v>
          </cell>
          <cell r="U35">
            <v>-369.58607224125592</v>
          </cell>
          <cell r="V35">
            <v>-408.20017477929042</v>
          </cell>
          <cell r="W35">
            <v>-449.89536859258311</v>
          </cell>
          <cell r="X35">
            <v>-392.90944684108672</v>
          </cell>
          <cell r="Y35">
            <v>-511.4757569825274</v>
          </cell>
          <cell r="Z35">
            <v>-511.08591138625133</v>
          </cell>
          <cell r="AA35">
            <v>-510.69606578997519</v>
          </cell>
          <cell r="AB35">
            <v>-475.54363001739489</v>
          </cell>
          <cell r="AC35" t="e">
            <v>#DIV/0!</v>
          </cell>
          <cell r="AD35" t="e">
            <v>#DIV/0!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J36">
            <v>60</v>
          </cell>
          <cell r="K36">
            <v>41.6</v>
          </cell>
          <cell r="L36">
            <v>42</v>
          </cell>
          <cell r="M36">
            <v>68.606811881843385</v>
          </cell>
          <cell r="N36">
            <v>81.6826633670738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  <cell r="S36">
            <v>118.95615573771677</v>
          </cell>
          <cell r="T36">
            <v>118.95615573771677</v>
          </cell>
          <cell r="U36">
            <v>118.95615573771677</v>
          </cell>
          <cell r="V36">
            <v>118.95615573771677</v>
          </cell>
          <cell r="W36">
            <v>118.95615573771677</v>
          </cell>
          <cell r="X36">
            <v>118.95615573771677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J37">
            <v>-249.6</v>
          </cell>
          <cell r="K37">
            <v>-239.85199999999998</v>
          </cell>
          <cell r="L37">
            <v>-274.8</v>
          </cell>
          <cell r="M37">
            <v>-290.03776368530964</v>
          </cell>
          <cell r="N37">
            <v>-305.35644869828468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  <cell r="S37">
            <v>-419.35802121773276</v>
          </cell>
          <cell r="T37">
            <v>-452.88564867756725</v>
          </cell>
          <cell r="U37">
            <v>-488.54222797897268</v>
          </cell>
          <cell r="V37">
            <v>-527.15633051700718</v>
          </cell>
          <cell r="W37">
            <v>-568.85152433029987</v>
          </cell>
          <cell r="X37">
            <v>-511.86560257880348</v>
          </cell>
          <cell r="Y37">
            <v>-511.4757569825274</v>
          </cell>
          <cell r="Z37">
            <v>-511.08591138625133</v>
          </cell>
          <cell r="AA37">
            <v>-510.69606578997519</v>
          </cell>
          <cell r="AB37">
            <v>-475.54363001739489</v>
          </cell>
          <cell r="AC37" t="e">
            <v>#DIV/0!</v>
          </cell>
          <cell r="AD37" t="e">
            <v>#DIV/0!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J38">
            <v>-142</v>
          </cell>
          <cell r="K38">
            <v>-129.00647552303016</v>
          </cell>
          <cell r="L38">
            <v>-146.60426206177459</v>
          </cell>
          <cell r="M38">
            <v>-139.77495176252688</v>
          </cell>
          <cell r="N38">
            <v>-134.23104188939038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  <cell r="S38">
            <v>-120.39924877878279</v>
          </cell>
          <cell r="T38">
            <v>-122.85401464289248</v>
          </cell>
          <cell r="U38">
            <v>-125.30874189509889</v>
          </cell>
          <cell r="V38">
            <v>-128.44793930026984</v>
          </cell>
          <cell r="W38">
            <v>-132.24136396506904</v>
          </cell>
          <cell r="X38">
            <v>-34.762590176304222</v>
          </cell>
          <cell r="Y38">
            <v>-34.762590176304222</v>
          </cell>
          <cell r="Z38">
            <v>-34.762590176304222</v>
          </cell>
          <cell r="AA38">
            <v>-34.762590176304222</v>
          </cell>
          <cell r="AB38">
            <v>0</v>
          </cell>
          <cell r="AC38" t="e">
            <v>#DIV/0!</v>
          </cell>
          <cell r="AD38" t="e">
            <v>#DIV/0!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J39">
            <v>-125.25</v>
          </cell>
          <cell r="K39">
            <v>-117.99647552303017</v>
          </cell>
          <cell r="L39">
            <v>-110.77460688936078</v>
          </cell>
          <cell r="M39">
            <v>-105.44529659011309</v>
          </cell>
          <cell r="N39">
            <v>-101.40138671697657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  <cell r="S39">
            <v>-92.069593606368997</v>
          </cell>
          <cell r="T39">
            <v>-92.607373591157398</v>
          </cell>
          <cell r="U39">
            <v>-93.511067850094548</v>
          </cell>
          <cell r="V39">
            <v>-95.216322568048867</v>
          </cell>
          <cell r="W39">
            <v>-97.478773788764812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J40">
            <v>-12.7</v>
          </cell>
          <cell r="K40">
            <v>-7.7</v>
          </cell>
          <cell r="L40">
            <v>-7</v>
          </cell>
          <cell r="M40">
            <v>-6.4</v>
          </cell>
          <cell r="N40">
            <v>-5.9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  <cell r="S40">
            <v>-5.4</v>
          </cell>
          <cell r="T40">
            <v>-5.4</v>
          </cell>
          <cell r="U40">
            <v>-5.4</v>
          </cell>
          <cell r="V40">
            <v>-5.4</v>
          </cell>
          <cell r="W40">
            <v>-5.4</v>
          </cell>
          <cell r="X40">
            <v>-5.4</v>
          </cell>
          <cell r="Y40">
            <v>-5.4</v>
          </cell>
          <cell r="Z40">
            <v>-5.4</v>
          </cell>
          <cell r="AA40">
            <v>-5.4</v>
          </cell>
          <cell r="AB40">
            <v>-5.4</v>
          </cell>
          <cell r="AC40">
            <v>-5.4</v>
          </cell>
          <cell r="AD40">
            <v>-5.4</v>
          </cell>
        </row>
        <row r="41">
          <cell r="I41">
            <v>-0.23</v>
          </cell>
          <cell r="J41">
            <v>-2.5499999999999998</v>
          </cell>
          <cell r="K41">
            <v>-1.89</v>
          </cell>
          <cell r="L41">
            <v>-1.36</v>
          </cell>
          <cell r="M41">
            <v>-0.83</v>
          </cell>
          <cell r="N41">
            <v>-0.28000000000000003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J42">
            <v>-16.75</v>
          </cell>
          <cell r="K42">
            <v>-11.01</v>
          </cell>
          <cell r="L42">
            <v>-35.829655172413794</v>
          </cell>
          <cell r="M42">
            <v>-34.329655172413794</v>
          </cell>
          <cell r="N42">
            <v>-32.829655172413794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  <cell r="S42">
            <v>-28.329655172413794</v>
          </cell>
          <cell r="T42">
            <v>-30.246641051735089</v>
          </cell>
          <cell r="U42">
            <v>-31.797674045004342</v>
          </cell>
          <cell r="V42">
            <v>-33.231616732220964</v>
          </cell>
          <cell r="W42">
            <v>-34.762590176304222</v>
          </cell>
          <cell r="X42">
            <v>-34.762590176304222</v>
          </cell>
          <cell r="Y42">
            <v>-34.762590176304222</v>
          </cell>
          <cell r="Z42">
            <v>-34.762590176304222</v>
          </cell>
          <cell r="AA42">
            <v>-34.762590176304222</v>
          </cell>
          <cell r="AB42">
            <v>0</v>
          </cell>
          <cell r="AC42" t="e">
            <v>#DIV/0!</v>
          </cell>
          <cell r="AD42" t="e">
            <v>#DIV/0!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J43">
            <v>-107.6</v>
          </cell>
          <cell r="K43">
            <v>-110.84552447696981</v>
          </cell>
          <cell r="L43">
            <v>-128.19573793822542</v>
          </cell>
          <cell r="M43">
            <v>-150.26281192278276</v>
          </cell>
          <cell r="N43">
            <v>-171.1254068088943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  <cell r="S43">
            <v>-298.95877243894995</v>
          </cell>
          <cell r="T43">
            <v>-330.03163403467477</v>
          </cell>
          <cell r="U43">
            <v>-363.2334860838738</v>
          </cell>
          <cell r="V43">
            <v>-398.70839121673731</v>
          </cell>
          <cell r="W43">
            <v>-436.61016036523085</v>
          </cell>
          <cell r="X43">
            <v>-477.10301240249925</v>
          </cell>
          <cell r="Y43">
            <v>-476.71316680622317</v>
          </cell>
          <cell r="Z43">
            <v>-476.3233212099471</v>
          </cell>
          <cell r="AA43">
            <v>-475.93347561367096</v>
          </cell>
          <cell r="AB43">
            <v>-475.54363001739489</v>
          </cell>
          <cell r="AC43">
            <v>-475.54363001739489</v>
          </cell>
          <cell r="AD43">
            <v>-475.54363001739489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J45">
            <v>1003.9999999999999</v>
          </cell>
          <cell r="K45">
            <v>1111.6965019924044</v>
          </cell>
          <cell r="L45">
            <v>1337.4389306119403</v>
          </cell>
          <cell r="M45">
            <v>1469.7939844320524</v>
          </cell>
          <cell r="N45">
            <v>1561.5599521064571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  <cell r="S45">
            <v>2044.6366319838444</v>
          </cell>
          <cell r="T45">
            <v>2179.4576950031637</v>
          </cell>
          <cell r="U45">
            <v>2323.6756593618879</v>
          </cell>
          <cell r="V45">
            <v>2477.4348255820851</v>
          </cell>
          <cell r="W45">
            <v>2641.5437926368627</v>
          </cell>
          <cell r="X45">
            <v>2445.2204867988903</v>
          </cell>
          <cell r="Y45">
            <v>2614.7619208748129</v>
          </cell>
          <cell r="Z45">
            <v>2796.1712553360499</v>
          </cell>
          <cell r="AA45">
            <v>2990.2792432095735</v>
          </cell>
          <cell r="AB45">
            <v>3197.9747902342438</v>
          </cell>
          <cell r="AC45">
            <v>3420.2090255506409</v>
          </cell>
          <cell r="AD45">
            <v>3657.9996573391859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J46">
            <v>733.59999999999991</v>
          </cell>
          <cell r="K46">
            <v>882.69999999999993</v>
          </cell>
          <cell r="L46">
            <v>1099.5</v>
          </cell>
          <cell r="M46">
            <v>1185.54</v>
          </cell>
          <cell r="N46">
            <v>1266.8478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  <cell r="S46">
            <v>1750.8671335139152</v>
          </cell>
          <cell r="T46">
            <v>1871.7478328598893</v>
          </cell>
          <cell r="U46">
            <v>2001.0901811600816</v>
          </cell>
          <cell r="V46">
            <v>2139.4864938412875</v>
          </cell>
          <cell r="W46">
            <v>2287.5705484101777</v>
          </cell>
          <cell r="X46">
            <v>2446.0204867988905</v>
          </cell>
          <cell r="Y46">
            <v>2615.561920874813</v>
          </cell>
          <cell r="Z46">
            <v>2796.97125533605</v>
          </cell>
          <cell r="AA46">
            <v>2991.0792432095736</v>
          </cell>
          <cell r="AB46">
            <v>3198.7747902342439</v>
          </cell>
          <cell r="AC46">
            <v>3421.0090255506411</v>
          </cell>
          <cell r="AD46">
            <v>3658.7996573391861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J47">
            <v>734.3</v>
          </cell>
          <cell r="K47">
            <v>883.4</v>
          </cell>
          <cell r="L47">
            <v>1100.2</v>
          </cell>
          <cell r="M47">
            <v>1186.24</v>
          </cell>
          <cell r="N47">
            <v>1267.5478000000001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  <cell r="S47">
            <v>1751.5671335139152</v>
          </cell>
          <cell r="T47">
            <v>1872.4478328598893</v>
          </cell>
          <cell r="U47">
            <v>2001.7901811600816</v>
          </cell>
          <cell r="V47">
            <v>2140.1864938412873</v>
          </cell>
          <cell r="W47">
            <v>2288.2705484101775</v>
          </cell>
          <cell r="X47">
            <v>2446.7204867988903</v>
          </cell>
          <cell r="Y47">
            <v>2616.2619208748129</v>
          </cell>
          <cell r="Z47">
            <v>2797.6712553360499</v>
          </cell>
          <cell r="AA47">
            <v>2991.7792432095735</v>
          </cell>
          <cell r="AB47">
            <v>3199.4747902342438</v>
          </cell>
          <cell r="AC47">
            <v>3421.7090255506409</v>
          </cell>
          <cell r="AD47">
            <v>3659.4996573391859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J48">
            <v>711.3</v>
          </cell>
          <cell r="K48">
            <v>860.4</v>
          </cell>
          <cell r="L48">
            <v>1075.5</v>
          </cell>
          <cell r="M48">
            <v>1161.54</v>
          </cell>
          <cell r="N48">
            <v>1242.8478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  <cell r="S48">
            <v>1726.8671335139152</v>
          </cell>
          <cell r="T48">
            <v>1847.7478328598893</v>
          </cell>
          <cell r="U48">
            <v>1977.0901811600816</v>
          </cell>
          <cell r="V48">
            <v>2115.4864938412875</v>
          </cell>
          <cell r="W48">
            <v>2263.5705484101777</v>
          </cell>
          <cell r="X48">
            <v>2422.0204867988905</v>
          </cell>
          <cell r="Y48">
            <v>2591.561920874813</v>
          </cell>
          <cell r="Z48">
            <v>2772.97125533605</v>
          </cell>
          <cell r="AA48">
            <v>2967.0792432095736</v>
          </cell>
          <cell r="AB48">
            <v>3174.7747902342439</v>
          </cell>
          <cell r="AC48">
            <v>3397.0090255506411</v>
          </cell>
          <cell r="AD48">
            <v>3634.7996573391861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J49">
            <v>30.264324995564994</v>
          </cell>
          <cell r="K49">
            <v>20.305052430886562</v>
          </cell>
          <cell r="L49">
            <v>24.54154403441251</v>
          </cell>
          <cell r="M49">
            <v>8</v>
          </cell>
          <cell r="N49">
            <v>7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  <cell r="S49">
            <v>7</v>
          </cell>
          <cell r="T49">
            <v>7</v>
          </cell>
          <cell r="U49">
            <v>7</v>
          </cell>
          <cell r="V49">
            <v>7</v>
          </cell>
          <cell r="W49">
            <v>7</v>
          </cell>
          <cell r="X49">
            <v>7</v>
          </cell>
          <cell r="Y49">
            <v>7</v>
          </cell>
          <cell r="Z49">
            <v>7</v>
          </cell>
          <cell r="AA49">
            <v>7</v>
          </cell>
          <cell r="AB49">
            <v>7</v>
          </cell>
          <cell r="AC49">
            <v>7</v>
          </cell>
          <cell r="AD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J50">
            <v>23</v>
          </cell>
          <cell r="K50">
            <v>23</v>
          </cell>
          <cell r="L50">
            <v>24.7</v>
          </cell>
          <cell r="M50">
            <v>24.7</v>
          </cell>
          <cell r="N50">
            <v>24.7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  <cell r="S50">
            <v>24.7</v>
          </cell>
          <cell r="T50">
            <v>24.7</v>
          </cell>
          <cell r="U50">
            <v>24.7</v>
          </cell>
          <cell r="V50">
            <v>24.7</v>
          </cell>
          <cell r="W50">
            <v>24.7</v>
          </cell>
          <cell r="X50">
            <v>24.7</v>
          </cell>
          <cell r="Y50">
            <v>24.7</v>
          </cell>
          <cell r="Z50">
            <v>24.7</v>
          </cell>
          <cell r="AA50">
            <v>24.7</v>
          </cell>
          <cell r="AB50">
            <v>24.7</v>
          </cell>
          <cell r="AC50">
            <v>24.7</v>
          </cell>
          <cell r="AD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J51">
            <v>-0.7</v>
          </cell>
          <cell r="K51">
            <v>-0.7</v>
          </cell>
          <cell r="L51">
            <v>-0.7</v>
          </cell>
          <cell r="M51">
            <v>-0.7</v>
          </cell>
          <cell r="N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  <cell r="S51">
            <v>-0.7</v>
          </cell>
          <cell r="T51">
            <v>-0.7</v>
          </cell>
          <cell r="U51">
            <v>-0.7</v>
          </cell>
          <cell r="V51">
            <v>-0.7</v>
          </cell>
          <cell r="W51">
            <v>-0.7</v>
          </cell>
          <cell r="X51">
            <v>-0.7</v>
          </cell>
          <cell r="Y51">
            <v>-0.7</v>
          </cell>
          <cell r="Z51">
            <v>-0.7</v>
          </cell>
          <cell r="AA51">
            <v>-0.7</v>
          </cell>
          <cell r="AB51">
            <v>-0.7</v>
          </cell>
          <cell r="AC51">
            <v>-0.7</v>
          </cell>
          <cell r="AD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J52">
            <v>270.39999999999998</v>
          </cell>
          <cell r="K52">
            <v>228.99650199240443</v>
          </cell>
          <cell r="L52">
            <v>237.93893061194041</v>
          </cell>
          <cell r="M52">
            <v>284.2539844320525</v>
          </cell>
          <cell r="N52">
            <v>294.71215210645704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  <cell r="S52">
            <v>293.76949846992909</v>
          </cell>
          <cell r="T52">
            <v>307.70986214327451</v>
          </cell>
          <cell r="U52">
            <v>322.58547820180627</v>
          </cell>
          <cell r="V52">
            <v>337.94833174079776</v>
          </cell>
          <cell r="W52">
            <v>353.97324422668504</v>
          </cell>
          <cell r="X52">
            <v>-0.8</v>
          </cell>
          <cell r="Y52">
            <v>-0.8</v>
          </cell>
          <cell r="Z52">
            <v>-0.8</v>
          </cell>
          <cell r="AA52">
            <v>-0.8</v>
          </cell>
          <cell r="AB52">
            <v>-0.8</v>
          </cell>
          <cell r="AC52">
            <v>-0.8</v>
          </cell>
          <cell r="AD52">
            <v>-0.8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J53">
            <v>271.2</v>
          </cell>
          <cell r="K53">
            <v>229.79650199240444</v>
          </cell>
          <cell r="L53">
            <v>238.73893061194042</v>
          </cell>
          <cell r="M53">
            <v>285.05398443205252</v>
          </cell>
          <cell r="N53">
            <v>295.51215210645705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  <cell r="S53">
            <v>294.5694984699291</v>
          </cell>
          <cell r="T53">
            <v>308.50986214327452</v>
          </cell>
          <cell r="U53">
            <v>323.38547820180628</v>
          </cell>
          <cell r="V53">
            <v>338.74833174079777</v>
          </cell>
          <cell r="W53">
            <v>354.77324422668505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J54">
            <v>35.299999999999997</v>
          </cell>
          <cell r="K54">
            <v>5.7965019924044583</v>
          </cell>
          <cell r="L54">
            <v>5.8389306119404463</v>
          </cell>
          <cell r="M54">
            <v>44.111847345062188</v>
          </cell>
          <cell r="N54">
            <v>47.729071439174334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  <cell r="S54">
            <v>-1.5670749006357321</v>
          </cell>
          <cell r="T54">
            <v>-1.5943186534464271</v>
          </cell>
          <cell r="U54">
            <v>-1.3451075987920182</v>
          </cell>
          <cell r="V54">
            <v>-1.2985295542587156</v>
          </cell>
          <cell r="W54">
            <v>-1.31230155440588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J55">
            <v>-0.8</v>
          </cell>
          <cell r="K55">
            <v>-0.8</v>
          </cell>
          <cell r="L55">
            <v>-0.8</v>
          </cell>
          <cell r="M55">
            <v>-0.8</v>
          </cell>
          <cell r="N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  <cell r="S55">
            <v>-0.8</v>
          </cell>
          <cell r="T55">
            <v>-0.8</v>
          </cell>
          <cell r="U55">
            <v>-0.8</v>
          </cell>
          <cell r="V55">
            <v>-0.8</v>
          </cell>
          <cell r="W55">
            <v>-0.8</v>
          </cell>
          <cell r="X55">
            <v>-0.8</v>
          </cell>
          <cell r="Y55">
            <v>-0.8</v>
          </cell>
          <cell r="Z55">
            <v>-0.8</v>
          </cell>
          <cell r="AA55">
            <v>-0.8</v>
          </cell>
          <cell r="AB55">
            <v>-0.8</v>
          </cell>
          <cell r="AC55">
            <v>-0.8</v>
          </cell>
          <cell r="AD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J57">
            <v>4.0204306711948998</v>
          </cell>
          <cell r="K57">
            <v>2.9388771837458938</v>
          </cell>
          <cell r="L57">
            <v>2.4487364358124442</v>
          </cell>
          <cell r="M57">
            <v>4</v>
          </cell>
          <cell r="N57">
            <v>4.5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  <cell r="S57">
            <v>5</v>
          </cell>
          <cell r="T57">
            <v>5</v>
          </cell>
          <cell r="U57">
            <v>5</v>
          </cell>
          <cell r="V57">
            <v>5</v>
          </cell>
          <cell r="W57">
            <v>5</v>
          </cell>
          <cell r="X57">
            <v>5</v>
          </cell>
          <cell r="Y57">
            <v>5</v>
          </cell>
          <cell r="Z57">
            <v>5</v>
          </cell>
          <cell r="AA57">
            <v>5</v>
          </cell>
          <cell r="AB57">
            <v>5</v>
          </cell>
          <cell r="AC57">
            <v>5</v>
          </cell>
          <cell r="AD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J58">
            <v>1220.1000000000001</v>
          </cell>
          <cell r="K58">
            <v>1414.0000000000002</v>
          </cell>
          <cell r="L58">
            <v>1657.4000000000003</v>
          </cell>
          <cell r="M58">
            <v>1887.5145860494754</v>
          </cell>
          <cell r="N58">
            <v>2133.2141218717193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  <cell r="S58">
            <v>3640.2515249758553</v>
          </cell>
          <cell r="T58">
            <v>4006.4682148020829</v>
          </cell>
          <cell r="U58">
            <v>4397.7566980591519</v>
          </cell>
          <cell r="V58">
            <v>4815.8135105391048</v>
          </cell>
          <cell r="W58">
            <v>5262.449987707233</v>
          </cell>
          <cell r="X58">
            <v>5258.1499877072329</v>
          </cell>
          <cell r="Y58">
            <v>5253.8499877072327</v>
          </cell>
          <cell r="Z58">
            <v>5249.5499877072325</v>
          </cell>
          <cell r="AA58">
            <v>5245.2499877072323</v>
          </cell>
          <cell r="AB58">
            <v>5245.2499877072323</v>
          </cell>
          <cell r="AC58">
            <v>5245.2499877072323</v>
          </cell>
          <cell r="AD58">
            <v>5245.2499877072323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J59">
            <v>10.263258298359403</v>
          </cell>
          <cell r="K59">
            <v>9.0849540592549634</v>
          </cell>
          <cell r="L59">
            <v>9.0661766575831262</v>
          </cell>
          <cell r="M59">
            <v>9.0661766575831262</v>
          </cell>
          <cell r="N59">
            <v>9.0661766575831262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  <cell r="S59">
            <v>9.0661766575831262</v>
          </cell>
          <cell r="T59">
            <v>9.0661766575831262</v>
          </cell>
          <cell r="U59">
            <v>9.0661766575831262</v>
          </cell>
          <cell r="V59">
            <v>9.0661766575831262</v>
          </cell>
          <cell r="W59">
            <v>9.0661766575831262</v>
          </cell>
          <cell r="X59">
            <v>9.0661766575831262</v>
          </cell>
          <cell r="Y59">
            <v>9.0661766575831262</v>
          </cell>
          <cell r="Z59">
            <v>9.0661766575831262</v>
          </cell>
          <cell r="AA59">
            <v>9.0661766575831262</v>
          </cell>
          <cell r="AB59">
            <v>9.0661766575831262</v>
          </cell>
          <cell r="AC59">
            <v>9.0661766575831262</v>
          </cell>
          <cell r="AD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2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</row>
      </sheetData>
      <sheetData sheetId="9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J9">
            <v>175.5</v>
          </cell>
          <cell r="K9">
            <v>198</v>
          </cell>
          <cell r="L9">
            <v>247.7</v>
          </cell>
          <cell r="M9">
            <v>234.41458604947505</v>
          </cell>
          <cell r="N9">
            <v>249.99953582224421</v>
          </cell>
          <cell r="O9">
            <v>266.96688548265695</v>
          </cell>
          <cell r="P9">
            <v>285.05825221203929</v>
          </cell>
          <cell r="Q9">
            <v>304.43892741149915</v>
          </cell>
          <cell r="R9">
            <v>325.03942965594058</v>
          </cell>
          <cell r="S9">
            <v>347.03390834200059</v>
          </cell>
          <cell r="T9">
            <v>370.51668982622755</v>
          </cell>
          <cell r="U9">
            <v>395.58848325706958</v>
          </cell>
          <cell r="V9">
            <v>422.35681247995279</v>
          </cell>
          <cell r="W9">
            <v>450.93647716812814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J10">
            <v>-3.8</v>
          </cell>
          <cell r="K10">
            <v>-4.0999999999999996</v>
          </cell>
          <cell r="L10">
            <v>-4.3</v>
          </cell>
          <cell r="M10">
            <v>-4.3</v>
          </cell>
          <cell r="N10">
            <v>-4.3</v>
          </cell>
          <cell r="O10">
            <v>-4.3</v>
          </cell>
          <cell r="P10">
            <v>-4.3</v>
          </cell>
          <cell r="Q10">
            <v>-4.3</v>
          </cell>
          <cell r="R10">
            <v>-4.3</v>
          </cell>
          <cell r="S10">
            <v>-4.3</v>
          </cell>
          <cell r="T10">
            <v>-4.3</v>
          </cell>
          <cell r="U10">
            <v>-4.3</v>
          </cell>
          <cell r="V10">
            <v>-4.3</v>
          </cell>
          <cell r="W10">
            <v>-4.3</v>
          </cell>
          <cell r="X10">
            <v>-4.3</v>
          </cell>
          <cell r="Y10">
            <v>-4.3</v>
          </cell>
          <cell r="Z10">
            <v>-4.3</v>
          </cell>
          <cell r="AA10">
            <v>-4.3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J11">
            <v>-3.8</v>
          </cell>
          <cell r="K11">
            <v>-4.0999999999999996</v>
          </cell>
          <cell r="L11">
            <v>-4.3</v>
          </cell>
          <cell r="M11">
            <v>-4.3</v>
          </cell>
          <cell r="N11">
            <v>-4.3</v>
          </cell>
          <cell r="O11">
            <v>-4.3</v>
          </cell>
          <cell r="P11">
            <v>-4.3</v>
          </cell>
          <cell r="Q11">
            <v>-4.3</v>
          </cell>
          <cell r="R11">
            <v>-4.3</v>
          </cell>
          <cell r="S11">
            <v>-4.3</v>
          </cell>
          <cell r="T11">
            <v>-4.3</v>
          </cell>
          <cell r="U11">
            <v>-4.3</v>
          </cell>
          <cell r="V11">
            <v>-4.3</v>
          </cell>
          <cell r="W11">
            <v>-4.3</v>
          </cell>
          <cell r="X11">
            <v>-4.3</v>
          </cell>
          <cell r="Y11">
            <v>-4.3</v>
          </cell>
          <cell r="Z11">
            <v>-4.3</v>
          </cell>
          <cell r="AA11">
            <v>-4.3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-36.300000000000011</v>
          </cell>
          <cell r="I13">
            <v>63.299999999999955</v>
          </cell>
          <cell r="J13">
            <v>-55.100000000000023</v>
          </cell>
          <cell r="K13">
            <v>-97.199999999999989</v>
          </cell>
          <cell r="L13">
            <v>187.33095861774166</v>
          </cell>
          <cell r="M13">
            <v>39.110571022231852</v>
          </cell>
          <cell r="N13">
            <v>22.293862478381072</v>
          </cell>
          <cell r="O13">
            <v>49.950942247532396</v>
          </cell>
          <cell r="P13">
            <v>66.695206346888483</v>
          </cell>
          <cell r="Q13">
            <v>90.754257945564916</v>
          </cell>
          <cell r="R13">
            <v>95.784704149718095</v>
          </cell>
          <cell r="S13">
            <v>110.55362816682754</v>
          </cell>
          <cell r="T13">
            <v>120.60677926504468</v>
          </cell>
          <cell r="U13">
            <v>142.31375565296099</v>
          </cell>
          <cell r="V13">
            <v>156.43833490032989</v>
          </cell>
          <cell r="W13">
            <v>161.96712986076773</v>
          </cell>
          <cell r="X13">
            <v>-1.4391819314317331</v>
          </cell>
          <cell r="Y13">
            <v>-1.4391819314317331</v>
          </cell>
          <cell r="Z13">
            <v>-1.4391819314317331</v>
          </cell>
          <cell r="AA13">
            <v>-1.4391819314317331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370.09999999999997</v>
          </cell>
          <cell r="J14">
            <v>267.2</v>
          </cell>
          <cell r="K14">
            <v>266.60000000000002</v>
          </cell>
          <cell r="L14">
            <v>555.88</v>
          </cell>
          <cell r="M14">
            <v>372.45923179558889</v>
          </cell>
          <cell r="N14">
            <v>344.84719151817126</v>
          </cell>
          <cell r="O14">
            <v>359.29646471147169</v>
          </cell>
          <cell r="P14">
            <v>374.26749659754569</v>
          </cell>
          <cell r="Q14">
            <v>386.43249543502856</v>
          </cell>
          <cell r="R14">
            <v>399.17126983210431</v>
          </cell>
          <cell r="S14">
            <v>412.51088254456801</v>
          </cell>
          <cell r="T14">
            <v>434.35268898379258</v>
          </cell>
          <cell r="U14">
            <v>455.35038883734779</v>
          </cell>
          <cell r="V14">
            <v>476.55713045012703</v>
          </cell>
          <cell r="W14">
            <v>498.88484528044722</v>
          </cell>
          <cell r="X14">
            <v>142.76914553398234</v>
          </cell>
          <cell r="Y14">
            <v>142.76914553398234</v>
          </cell>
          <cell r="Z14">
            <v>142.76914553398234</v>
          </cell>
          <cell r="AA14">
            <v>142.76914553398234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</v>
          </cell>
          <cell r="I15">
            <v>-306.8</v>
          </cell>
          <cell r="J15">
            <v>-322.3</v>
          </cell>
          <cell r="K15">
            <v>-363.8</v>
          </cell>
          <cell r="L15">
            <v>-368.54904138225834</v>
          </cell>
          <cell r="M15">
            <v>-333.34866077335704</v>
          </cell>
          <cell r="N15">
            <v>-322.55332903979019</v>
          </cell>
          <cell r="O15">
            <v>-309.34552246393929</v>
          </cell>
          <cell r="P15">
            <v>-307.5722902506572</v>
          </cell>
          <cell r="Q15">
            <v>-295.67823748946364</v>
          </cell>
          <cell r="R15">
            <v>-303.38656568238622</v>
          </cell>
          <cell r="S15">
            <v>-301.95725437774047</v>
          </cell>
          <cell r="T15">
            <v>-313.7459097187479</v>
          </cell>
          <cell r="U15">
            <v>-313.0366331843868</v>
          </cell>
          <cell r="V15">
            <v>-320.11879554979714</v>
          </cell>
          <cell r="W15">
            <v>-336.9177154196795</v>
          </cell>
          <cell r="X15">
            <v>-144.20832746541407</v>
          </cell>
          <cell r="Y15">
            <v>-144.20832746541407</v>
          </cell>
          <cell r="Z15">
            <v>-144.20832746541407</v>
          </cell>
          <cell r="AA15">
            <v>-144.20832746541407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2.3999999999999986</v>
          </cell>
          <cell r="J17">
            <v>-12.099999999999994</v>
          </cell>
          <cell r="K17">
            <v>-96.2</v>
          </cell>
          <cell r="L17">
            <v>73</v>
          </cell>
          <cell r="M17">
            <v>-10</v>
          </cell>
          <cell r="N17">
            <v>-10</v>
          </cell>
          <cell r="O17">
            <v>-10</v>
          </cell>
          <cell r="P17">
            <v>-10</v>
          </cell>
          <cell r="Q17">
            <v>-10</v>
          </cell>
          <cell r="R17">
            <v>-10</v>
          </cell>
          <cell r="S17">
            <v>-10</v>
          </cell>
          <cell r="T17">
            <v>-7.2933156190507091</v>
          </cell>
          <cell r="U17">
            <v>-6.439181931431726</v>
          </cell>
          <cell r="V17">
            <v>-6.439181931431726</v>
          </cell>
          <cell r="W17">
            <v>-6.439181931431726</v>
          </cell>
          <cell r="X17">
            <v>-6.439181931431726</v>
          </cell>
          <cell r="Y17">
            <v>-6.439181931431726</v>
          </cell>
          <cell r="Z17">
            <v>-6.439181931431726</v>
          </cell>
          <cell r="AA17">
            <v>-6.439181931431726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46.5</v>
          </cell>
          <cell r="J18">
            <v>34.200000000000003</v>
          </cell>
          <cell r="K18">
            <v>-2.2000000000000002</v>
          </cell>
          <cell r="L18">
            <v>174.1</v>
          </cell>
          <cell r="M18">
            <v>40</v>
          </cell>
          <cell r="N18">
            <v>40</v>
          </cell>
          <cell r="O18">
            <v>40</v>
          </cell>
          <cell r="P18">
            <v>40</v>
          </cell>
          <cell r="Q18">
            <v>40</v>
          </cell>
          <cell r="R18">
            <v>40</v>
          </cell>
          <cell r="S18">
            <v>40</v>
          </cell>
          <cell r="T18">
            <v>42.706684380949291</v>
          </cell>
          <cell r="U18">
            <v>43.560818068568274</v>
          </cell>
          <cell r="V18">
            <v>43.560818068568274</v>
          </cell>
          <cell r="W18">
            <v>43.560818068568274</v>
          </cell>
          <cell r="X18">
            <v>43.560818068568274</v>
          </cell>
          <cell r="Y18">
            <v>43.560818068568274</v>
          </cell>
          <cell r="Z18">
            <v>43.560818068568274</v>
          </cell>
          <cell r="AA18">
            <v>43.560818068568274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-44.1</v>
          </cell>
          <cell r="J19">
            <v>-46.3</v>
          </cell>
          <cell r="K19">
            <v>-94</v>
          </cell>
          <cell r="L19">
            <v>-101.1</v>
          </cell>
          <cell r="M19">
            <v>-50</v>
          </cell>
          <cell r="N19">
            <v>-50</v>
          </cell>
          <cell r="O19">
            <v>-50</v>
          </cell>
          <cell r="P19">
            <v>-50</v>
          </cell>
          <cell r="Q19">
            <v>-50</v>
          </cell>
          <cell r="R19">
            <v>-50</v>
          </cell>
          <cell r="S19">
            <v>-50</v>
          </cell>
          <cell r="T19">
            <v>-50</v>
          </cell>
          <cell r="U19">
            <v>-50</v>
          </cell>
          <cell r="V19">
            <v>-50</v>
          </cell>
          <cell r="W19">
            <v>-50</v>
          </cell>
          <cell r="X19">
            <v>-50</v>
          </cell>
          <cell r="Y19">
            <v>-50</v>
          </cell>
          <cell r="Z19">
            <v>-50</v>
          </cell>
          <cell r="AA19">
            <v>-50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J21">
            <v>-13.700000000000003</v>
          </cell>
          <cell r="K21">
            <v>-9.3999999999999986</v>
          </cell>
          <cell r="L21">
            <v>52</v>
          </cell>
          <cell r="M21">
            <v>-5</v>
          </cell>
          <cell r="N21">
            <v>-5</v>
          </cell>
          <cell r="O21">
            <v>-5</v>
          </cell>
          <cell r="P21">
            <v>-5</v>
          </cell>
          <cell r="Q21">
            <v>-5</v>
          </cell>
          <cell r="R21">
            <v>-5</v>
          </cell>
          <cell r="S21">
            <v>-5</v>
          </cell>
          <cell r="T21">
            <v>0.1663318299649319</v>
          </cell>
          <cell r="U21">
            <v>5.6822544017040428</v>
          </cell>
          <cell r="V21">
            <v>11.571423510229451</v>
          </cell>
          <cell r="W21">
            <v>5</v>
          </cell>
          <cell r="X21">
            <v>5</v>
          </cell>
          <cell r="Y21">
            <v>5</v>
          </cell>
          <cell r="Z21">
            <v>5</v>
          </cell>
          <cell r="AA21">
            <v>5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J22">
            <v>70</v>
          </cell>
          <cell r="K22">
            <v>47.6</v>
          </cell>
          <cell r="L22">
            <v>112</v>
          </cell>
          <cell r="M22">
            <v>76.349231795588864</v>
          </cell>
          <cell r="N22">
            <v>76.349231795588864</v>
          </cell>
          <cell r="O22">
            <v>76.349231795588864</v>
          </cell>
          <cell r="P22">
            <v>76.349231795588864</v>
          </cell>
          <cell r="Q22">
            <v>76.349231795588864</v>
          </cell>
          <cell r="R22">
            <v>76.349231795588864</v>
          </cell>
          <cell r="S22">
            <v>76.349231795588864</v>
          </cell>
          <cell r="T22">
            <v>81.515563625553796</v>
          </cell>
          <cell r="U22">
            <v>87.031486197292907</v>
          </cell>
          <cell r="V22">
            <v>92.920655305818315</v>
          </cell>
          <cell r="W22">
            <v>99.208327465414072</v>
          </cell>
          <cell r="X22">
            <v>99.208327465414072</v>
          </cell>
          <cell r="Y22">
            <v>99.208327465414072</v>
          </cell>
          <cell r="Z22">
            <v>99.208327465414072</v>
          </cell>
          <cell r="AA22">
            <v>99.208327465414072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J23">
            <v>-83.7</v>
          </cell>
          <cell r="K23">
            <v>-57</v>
          </cell>
          <cell r="L23">
            <v>-60</v>
          </cell>
          <cell r="M23">
            <v>-81.349231795588864</v>
          </cell>
          <cell r="N23">
            <v>-81.349231795588864</v>
          </cell>
          <cell r="O23">
            <v>-81.349231795588864</v>
          </cell>
          <cell r="P23">
            <v>-81.349231795588864</v>
          </cell>
          <cell r="Q23">
            <v>-81.349231795588864</v>
          </cell>
          <cell r="R23">
            <v>-81.349231795588864</v>
          </cell>
          <cell r="S23">
            <v>-81.349231795588864</v>
          </cell>
          <cell r="T23">
            <v>-81.349231795588864</v>
          </cell>
          <cell r="U23">
            <v>-81.349231795588864</v>
          </cell>
          <cell r="V23">
            <v>-81.349231795588864</v>
          </cell>
          <cell r="W23">
            <v>-94.208327465414072</v>
          </cell>
          <cell r="X23">
            <v>-94.208327465414072</v>
          </cell>
          <cell r="Y23">
            <v>-94.208327465414072</v>
          </cell>
          <cell r="Z23">
            <v>-94.208327465414072</v>
          </cell>
          <cell r="AA23">
            <v>-94.208327465414072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-12.600000000000023</v>
          </cell>
          <cell r="I25">
            <v>106.79999999999998</v>
          </cell>
          <cell r="J25">
            <v>-29.300000000000011</v>
          </cell>
          <cell r="K25">
            <v>8.3999999999999773</v>
          </cell>
          <cell r="L25">
            <v>62.330958617741715</v>
          </cell>
          <cell r="M25">
            <v>54.110571022231824</v>
          </cell>
          <cell r="N25">
            <v>37.293862478381044</v>
          </cell>
          <cell r="O25">
            <v>64.950942247532396</v>
          </cell>
          <cell r="P25">
            <v>81.695206346888455</v>
          </cell>
          <cell r="Q25">
            <v>105.75425794556489</v>
          </cell>
          <cell r="R25">
            <v>110.78470414971807</v>
          </cell>
          <cell r="S25">
            <v>125.55362816682754</v>
          </cell>
          <cell r="T25">
            <v>127.73376305413046</v>
          </cell>
          <cell r="U25">
            <v>143.0706831826887</v>
          </cell>
          <cell r="V25">
            <v>151.30609332153216</v>
          </cell>
          <cell r="W25">
            <v>163.40631179219946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J26">
            <v>163</v>
          </cell>
          <cell r="K26">
            <v>221.2</v>
          </cell>
          <cell r="L26">
            <v>269.78000000000003</v>
          </cell>
          <cell r="M26">
            <v>256.11</v>
          </cell>
          <cell r="N26">
            <v>228.49795972258238</v>
          </cell>
          <cell r="O26">
            <v>242.94723291588281</v>
          </cell>
          <cell r="P26">
            <v>257.91826480195681</v>
          </cell>
          <cell r="Q26">
            <v>270.08326363943968</v>
          </cell>
          <cell r="R26">
            <v>282.82203803651544</v>
          </cell>
          <cell r="S26">
            <v>296.16165074897913</v>
          </cell>
          <cell r="T26">
            <v>310.13044097728948</v>
          </cell>
          <cell r="U26">
            <v>324.75808457148662</v>
          </cell>
          <cell r="V26">
            <v>340.07565707574042</v>
          </cell>
          <cell r="W26">
            <v>356.11569974646488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-181.50000000000003</v>
          </cell>
          <cell r="I27">
            <v>-164.4</v>
          </cell>
          <cell r="J27">
            <v>-192.3</v>
          </cell>
          <cell r="K27">
            <v>-212.8</v>
          </cell>
          <cell r="L27">
            <v>-207.44904138225832</v>
          </cell>
          <cell r="M27">
            <v>-201.99942897776819</v>
          </cell>
          <cell r="N27">
            <v>-191.20409724420134</v>
          </cell>
          <cell r="O27">
            <v>-177.99629066835041</v>
          </cell>
          <cell r="P27">
            <v>-176.22305845506835</v>
          </cell>
          <cell r="Q27">
            <v>-164.32900569387479</v>
          </cell>
          <cell r="R27">
            <v>-172.03733388679737</v>
          </cell>
          <cell r="S27">
            <v>-170.60802258215159</v>
          </cell>
          <cell r="T27">
            <v>-182.39667792315902</v>
          </cell>
          <cell r="U27">
            <v>-181.68740138879792</v>
          </cell>
          <cell r="V27">
            <v>-188.76956375420826</v>
          </cell>
          <cell r="W27">
            <v>-192.70938795426542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-32.4</v>
          </cell>
          <cell r="I28">
            <v>-20.500000000000004</v>
          </cell>
          <cell r="J28">
            <v>-23.1</v>
          </cell>
          <cell r="K28">
            <v>-15.7</v>
          </cell>
          <cell r="L28">
            <v>-16.399999999999999</v>
          </cell>
          <cell r="M28">
            <v>-10.5</v>
          </cell>
          <cell r="N28">
            <v>-8.9</v>
          </cell>
          <cell r="O28">
            <v>-7.9</v>
          </cell>
          <cell r="P28">
            <v>-7.9</v>
          </cell>
          <cell r="Q28">
            <v>-7.9</v>
          </cell>
          <cell r="R28">
            <v>-7.9</v>
          </cell>
          <cell r="S28">
            <v>-7.9</v>
          </cell>
          <cell r="T28">
            <v>-7.9</v>
          </cell>
          <cell r="U28">
            <v>-7.9</v>
          </cell>
          <cell r="V28">
            <v>-7.9</v>
          </cell>
          <cell r="W28">
            <v>-7.9</v>
          </cell>
          <cell r="X28">
            <v>-7.9</v>
          </cell>
          <cell r="Y28">
            <v>-7.9</v>
          </cell>
          <cell r="Z28">
            <v>-7.9</v>
          </cell>
          <cell r="AA28">
            <v>-7.9</v>
          </cell>
        </row>
        <row r="29">
          <cell r="I29">
            <v>-3</v>
          </cell>
          <cell r="J29">
            <v>-13.4</v>
          </cell>
          <cell r="K29">
            <v>-7.1</v>
          </cell>
          <cell r="L29">
            <v>-6.9</v>
          </cell>
          <cell r="M29">
            <v>-6.9</v>
          </cell>
          <cell r="N29">
            <v>-6.5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1">
          <cell r="C31">
            <v>72.400000000000006</v>
          </cell>
          <cell r="D31">
            <v>99.5</v>
          </cell>
          <cell r="E31">
            <v>112.73480777748929</v>
          </cell>
          <cell r="F31">
            <v>28.867364561395597</v>
          </cell>
          <cell r="G31">
            <v>-222.08162958831434</v>
          </cell>
          <cell r="H31">
            <v>-209.5579373228162</v>
          </cell>
          <cell r="I31">
            <v>-81.680886551142336</v>
          </cell>
          <cell r="J31">
            <v>13.432042623804577</v>
          </cell>
          <cell r="K31">
            <v>-110.70010688596182</v>
          </cell>
          <cell r="L31">
            <v>114.08081524273641</v>
          </cell>
          <cell r="M31">
            <v>-46.665288797657368</v>
          </cell>
          <cell r="N31">
            <v>-79.250525885410056</v>
          </cell>
          <cell r="O31">
            <v>-61.14326021358228</v>
          </cell>
          <cell r="P31">
            <v>-49.477006404132041</v>
          </cell>
          <cell r="Q31">
            <v>-31.992851708493788</v>
          </cell>
          <cell r="R31">
            <v>-73.859874087216099</v>
          </cell>
          <cell r="S31">
            <v>-73.859874087216099</v>
          </cell>
          <cell r="T31">
            <v>-73.859874087216099</v>
          </cell>
          <cell r="U31">
            <v>-73.859874087216099</v>
          </cell>
          <cell r="V31">
            <v>-73.859874087216099</v>
          </cell>
          <cell r="W31">
            <v>-73.859874087216099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C32">
            <v>26.7</v>
          </cell>
          <cell r="D32">
            <v>-0.10000000000000142</v>
          </cell>
          <cell r="E32">
            <v>138.83480777748929</v>
          </cell>
          <cell r="F32">
            <v>50.267364561395596</v>
          </cell>
          <cell r="G32">
            <v>-149.68162958831434</v>
          </cell>
          <cell r="H32">
            <v>-129.1579373228162</v>
          </cell>
          <cell r="I32">
            <v>-54.780886551142331</v>
          </cell>
          <cell r="J32">
            <v>-84.267957376195426</v>
          </cell>
          <cell r="K32">
            <v>-97.80010688596181</v>
          </cell>
          <cell r="L32">
            <v>114.08081524273641</v>
          </cell>
          <cell r="M32">
            <v>-46.665288797657368</v>
          </cell>
          <cell r="N32">
            <v>-79.250525885410056</v>
          </cell>
          <cell r="O32">
            <v>-61.14326021358228</v>
          </cell>
          <cell r="P32">
            <v>-49.477006404132041</v>
          </cell>
          <cell r="Q32">
            <v>-31.992851708493788</v>
          </cell>
          <cell r="R32">
            <v>-73.859874087216099</v>
          </cell>
          <cell r="S32">
            <v>-73.859874087216099</v>
          </cell>
          <cell r="T32">
            <v>-73.859874087216099</v>
          </cell>
          <cell r="U32">
            <v>-73.859874087216099</v>
          </cell>
          <cell r="V32">
            <v>-73.859874087216099</v>
          </cell>
          <cell r="W32">
            <v>-73.859874087216099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0</v>
          </cell>
          <cell r="D33">
            <v>-42.800000000000004</v>
          </cell>
          <cell r="E33">
            <v>54.834807777489296</v>
          </cell>
          <cell r="F33">
            <v>12.867364561395593</v>
          </cell>
          <cell r="G33">
            <v>-147.48162958831435</v>
          </cell>
          <cell r="H33">
            <v>-102.1579373228162</v>
          </cell>
          <cell r="I33">
            <v>-77.480886551142333</v>
          </cell>
          <cell r="J33">
            <v>-103.16795737619543</v>
          </cell>
          <cell r="K33">
            <v>-29.400106885961804</v>
          </cell>
          <cell r="L33">
            <v>-51.17991043716296</v>
          </cell>
          <cell r="M33">
            <v>-62.56618751847617</v>
          </cell>
          <cell r="N33">
            <v>-69.861461302917746</v>
          </cell>
          <cell r="O33">
            <v>-71.489760844746229</v>
          </cell>
          <cell r="P33">
            <v>-73.859874087216099</v>
          </cell>
          <cell r="Q33">
            <v>-73.859874087216099</v>
          </cell>
          <cell r="R33">
            <v>-73.859874087216099</v>
          </cell>
          <cell r="S33">
            <v>-73.859874087216099</v>
          </cell>
          <cell r="T33">
            <v>-73.859874087216099</v>
          </cell>
          <cell r="U33">
            <v>-73.859874087216099</v>
          </cell>
          <cell r="V33">
            <v>-73.859874087216099</v>
          </cell>
          <cell r="W33">
            <v>-73.859874087216099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22.7</v>
          </cell>
          <cell r="J34">
            <v>18.899999999999999</v>
          </cell>
          <cell r="K34">
            <v>-68.400000000000006</v>
          </cell>
          <cell r="L34">
            <v>146.4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18.86072567989936</v>
          </cell>
          <cell r="M35">
            <v>15.900898720818802</v>
          </cell>
          <cell r="N35">
            <v>-9.3890645824923098</v>
          </cell>
          <cell r="O35">
            <v>10.346500631163948</v>
          </cell>
          <cell r="P35">
            <v>24.382867683084058</v>
          </cell>
          <cell r="Q35">
            <v>41.867022378722311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-26.900000000000006</v>
          </cell>
          <cell r="J36">
            <v>97.7</v>
          </cell>
          <cell r="K36">
            <v>-12.900000000000006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9">
          <cell r="C39">
            <v>5.411343063072672</v>
          </cell>
          <cell r="D39">
            <v>4.5289029206708111</v>
          </cell>
          <cell r="E39">
            <v>5.984887124933743</v>
          </cell>
          <cell r="F39">
            <v>3.5091505219693184</v>
          </cell>
          <cell r="G39">
            <v>2.9334546326488717</v>
          </cell>
          <cell r="H39">
            <v>-0.40596448031587107</v>
          </cell>
          <cell r="I39">
            <v>2.6721592567417392</v>
          </cell>
          <cell r="J39">
            <v>1.9763109041964038</v>
          </cell>
          <cell r="K39">
            <v>-0.20182172611950916</v>
          </cell>
          <cell r="L39">
            <v>7.3935886251158935</v>
          </cell>
          <cell r="M39">
            <v>2.848285237170479</v>
          </cell>
          <cell r="N39">
            <v>2.2649186742820513</v>
          </cell>
          <cell r="O39">
            <v>2.8259074198879657</v>
          </cell>
          <cell r="P39">
            <v>3.1359532640347556</v>
          </cell>
          <cell r="Q39">
            <v>3.5366732175165394</v>
          </cell>
          <cell r="R39">
            <v>3.1626710034640246</v>
          </cell>
          <cell r="S39">
            <v>3.2800339099517113</v>
          </cell>
          <cell r="T39">
            <v>3.3436841552082539</v>
          </cell>
          <cell r="U39">
            <v>3.4865198377682924</v>
          </cell>
          <cell r="V39">
            <v>3.5560118257841236</v>
          </cell>
          <cell r="W39">
            <v>3.5575547334284829</v>
          </cell>
          <cell r="X39" t="e">
            <v>#DIV/0!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J41">
            <v>2.6673622646221009</v>
          </cell>
          <cell r="K41">
            <v>2.8543140489686012</v>
          </cell>
          <cell r="L41">
            <v>3.3615130771939068</v>
          </cell>
          <cell r="M41">
            <v>3</v>
          </cell>
          <cell r="N41">
            <v>3</v>
          </cell>
          <cell r="O41">
            <v>3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  <cell r="V41">
            <v>3</v>
          </cell>
          <cell r="W41">
            <v>3</v>
          </cell>
          <cell r="X41">
            <v>3</v>
          </cell>
          <cell r="Y41">
            <v>3</v>
          </cell>
          <cell r="Z41">
            <v>3</v>
          </cell>
          <cell r="AA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J42">
            <v>-5.7754852453356036E-2</v>
          </cell>
          <cell r="K42">
            <v>-5.9104482832178104E-2</v>
          </cell>
          <cell r="L42">
            <v>-5.8354889914952766E-2</v>
          </cell>
          <cell r="M42">
            <v>-5.5030705287585448E-2</v>
          </cell>
          <cell r="N42">
            <v>-5.1600095806466677E-2</v>
          </cell>
          <cell r="O42">
            <v>-4.8320599675415646E-2</v>
          </cell>
          <cell r="P42">
            <v>-4.5253908279786946E-2</v>
          </cell>
          <cell r="Q42">
            <v>-4.2373030642574611E-2</v>
          </cell>
          <cell r="R42">
            <v>-3.9687492725589801E-2</v>
          </cell>
          <cell r="S42">
            <v>-3.7172160097067808E-2</v>
          </cell>
          <cell r="T42">
            <v>-3.4816245405976456E-2</v>
          </cell>
          <cell r="U42">
            <v>-3.2609644987104065E-2</v>
          </cell>
          <cell r="V42">
            <v>-3.0542895530097078E-2</v>
          </cell>
          <cell r="W42">
            <v>-2.860713349474794E-2</v>
          </cell>
          <cell r="X42" t="e">
            <v>#DIV/0!</v>
          </cell>
          <cell r="Y42" t="e">
            <v>#DIV/0!</v>
          </cell>
          <cell r="Z42" t="e">
            <v>#DIV/0!</v>
          </cell>
          <cell r="AA42" t="e">
            <v>#DIV/0!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J43">
            <v>-5.7754852453356036E-2</v>
          </cell>
          <cell r="K43">
            <v>-5.9104482832178104E-2</v>
          </cell>
          <cell r="L43">
            <v>-5.8354889914952766E-2</v>
          </cell>
          <cell r="M43">
            <v>-5.5030705287585448E-2</v>
          </cell>
          <cell r="N43">
            <v>-5.1600095806466677E-2</v>
          </cell>
          <cell r="O43">
            <v>-4.8320599675415646E-2</v>
          </cell>
          <cell r="P43">
            <v>-4.5253908279786946E-2</v>
          </cell>
          <cell r="Q43">
            <v>-4.2373030642574611E-2</v>
          </cell>
          <cell r="R43">
            <v>-3.9687492725589801E-2</v>
          </cell>
          <cell r="S43">
            <v>-3.7172160097067808E-2</v>
          </cell>
          <cell r="T43">
            <v>-3.4816245405976456E-2</v>
          </cell>
          <cell r="U43">
            <v>-3.2609644987104065E-2</v>
          </cell>
          <cell r="V43">
            <v>-3.0542895530097078E-2</v>
          </cell>
          <cell r="W43">
            <v>-2.860713349474794E-2</v>
          </cell>
          <cell r="X43" t="e">
            <v>#DIV/0!</v>
          </cell>
          <cell r="Y43" t="e">
            <v>#DIV/0!</v>
          </cell>
          <cell r="Z43" t="e">
            <v>#DIV/0!</v>
          </cell>
          <cell r="AA43" t="e">
            <v>#DIV/0!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-0.60252467086497918</v>
          </cell>
          <cell r="I45">
            <v>0.98905717343888999</v>
          </cell>
          <cell r="J45">
            <v>-0.83744536057366281</v>
          </cell>
          <cell r="K45">
            <v>-1.4012087149482222</v>
          </cell>
          <cell r="L45">
            <v>2.5422505739071828</v>
          </cell>
          <cell r="M45">
            <v>0.50053076919851636</v>
          </cell>
          <cell r="N45">
            <v>0.26752684646061764</v>
          </cell>
          <cell r="O45">
            <v>0.5613161590122836</v>
          </cell>
          <cell r="P45">
            <v>0.70191133737757105</v>
          </cell>
          <cell r="Q45">
            <v>0.89430998903989367</v>
          </cell>
          <cell r="R45">
            <v>0.88405924399179259</v>
          </cell>
          <cell r="S45">
            <v>0.95570166640209719</v>
          </cell>
          <cell r="T45">
            <v>0.97652912198051833</v>
          </cell>
          <cell r="U45">
            <v>1.0792560578196586</v>
          </cell>
          <cell r="V45">
            <v>1.1111813301774687</v>
          </cell>
          <cell r="W45">
            <v>1.0775384431832926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5.7827813568678259</v>
          </cell>
          <cell r="J46">
            <v>4.0610780461938765</v>
          </cell>
          <cell r="K46">
            <v>3.8432329568435812</v>
          </cell>
          <cell r="L46">
            <v>7.5437944664939405</v>
          </cell>
          <cell r="M46">
            <v>4.7666730736240766</v>
          </cell>
          <cell r="N46">
            <v>4.1381739816113026</v>
          </cell>
          <cell r="O46">
            <v>4.0375396828174717</v>
          </cell>
          <cell r="P46">
            <v>3.9388527821234436</v>
          </cell>
          <cell r="Q46">
            <v>3.8079804582221017</v>
          </cell>
          <cell r="R46">
            <v>3.6842108994711826</v>
          </cell>
          <cell r="S46">
            <v>3.5660280390068402</v>
          </cell>
          <cell r="T46">
            <v>3.5168673982338348</v>
          </cell>
          <cell r="U46">
            <v>3.4532126801687686</v>
          </cell>
          <cell r="V46">
            <v>3.38498480220025</v>
          </cell>
          <cell r="W46">
            <v>3.3189919459173085</v>
          </cell>
          <cell r="X46" t="e">
            <v>#DIV/0!</v>
          </cell>
          <cell r="Y46" t="e">
            <v>#DIV/0!</v>
          </cell>
          <cell r="Z46" t="e">
            <v>#DIV/0!</v>
          </cell>
          <cell r="AA46" t="e">
            <v>#DIV/0!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-4.9131488312956968</v>
          </cell>
          <cell r="I47">
            <v>-4.7937241834289361</v>
          </cell>
          <cell r="J47">
            <v>-4.8985234067675396</v>
          </cell>
          <cell r="K47">
            <v>-5.2444416717918036</v>
          </cell>
          <cell r="L47">
            <v>-5.0015438925867581</v>
          </cell>
          <cell r="M47">
            <v>-4.2661423044255606</v>
          </cell>
          <cell r="N47">
            <v>-3.8706471351506853</v>
          </cell>
          <cell r="O47">
            <v>-3.4762235238051877</v>
          </cell>
          <cell r="P47">
            <v>-3.236941444745872</v>
          </cell>
          <cell r="Q47">
            <v>-2.913670469182208</v>
          </cell>
          <cell r="R47">
            <v>-2.8001516554793895</v>
          </cell>
          <cell r="S47">
            <v>-2.6103263726047436</v>
          </cell>
          <cell r="T47">
            <v>-2.5403382762533169</v>
          </cell>
          <cell r="U47">
            <v>-2.3739566223491102</v>
          </cell>
          <cell r="V47">
            <v>-2.2738034720227813</v>
          </cell>
          <cell r="W47">
            <v>-2.2414535027340161</v>
          </cell>
          <cell r="X47" t="e">
            <v>#DIV/0!</v>
          </cell>
          <cell r="Y47" t="e">
            <v>#DIV/0!</v>
          </cell>
          <cell r="Z47" t="e">
            <v>#DIV/0!</v>
          </cell>
          <cell r="AA47" t="e">
            <v>#DIV/0!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3.7499798045076402E-2</v>
          </cell>
          <cell r="J49">
            <v>-0.1839036091277915</v>
          </cell>
          <cell r="K49">
            <v>-1.386792987428179</v>
          </cell>
          <cell r="L49">
            <v>0.99067603809105864</v>
          </cell>
          <cell r="M49">
            <v>-0.12797838438973361</v>
          </cell>
          <cell r="N49">
            <v>-0.12000022280573645</v>
          </cell>
          <cell r="O49">
            <v>-0.11237348761724568</v>
          </cell>
          <cell r="P49">
            <v>-0.10524164716229523</v>
          </cell>
          <cell r="Q49">
            <v>-9.8541931726917706E-2</v>
          </cell>
          <cell r="R49">
            <v>-9.2296494710673957E-2</v>
          </cell>
          <cell r="S49">
            <v>-8.6446883946669315E-2</v>
          </cell>
          <cell r="T49">
            <v>-5.9052527073514098E-2</v>
          </cell>
          <cell r="U49">
            <v>-4.8832427160782246E-2</v>
          </cell>
          <cell r="V49">
            <v>-4.5737502565350682E-2</v>
          </cell>
          <cell r="W49">
            <v>-4.2838729560334021E-2</v>
          </cell>
          <cell r="X49" t="e">
            <v>#DIV/0!</v>
          </cell>
          <cell r="Y49" t="e">
            <v>#DIV/0!</v>
          </cell>
          <cell r="Z49" t="e">
            <v>#DIV/0!</v>
          </cell>
          <cell r="AA49" t="e">
            <v>#DIV/0!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0.72655858712335564</v>
          </cell>
          <cell r="J50">
            <v>0.51979367208020433</v>
          </cell>
          <cell r="K50">
            <v>-3.171460054409557E-2</v>
          </cell>
          <cell r="L50">
            <v>2.3626944963240177</v>
          </cell>
          <cell r="M50">
            <v>0.51191353755893443</v>
          </cell>
          <cell r="N50">
            <v>0.48000089122294581</v>
          </cell>
          <cell r="O50">
            <v>0.44949395046898272</v>
          </cell>
          <cell r="P50">
            <v>0.42096658864918091</v>
          </cell>
          <cell r="Q50">
            <v>0.39416772690767082</v>
          </cell>
          <cell r="R50">
            <v>0.36918597884269583</v>
          </cell>
          <cell r="S50">
            <v>0.34578753578667726</v>
          </cell>
          <cell r="T50">
            <v>0.34578753578667731</v>
          </cell>
          <cell r="U50">
            <v>0.33034949129391616</v>
          </cell>
          <cell r="V50">
            <v>0.30941244545903396</v>
          </cell>
          <cell r="W50">
            <v>0.28980235758789791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-0.68905878907827933</v>
          </cell>
          <cell r="J51">
            <v>-0.70369728120799591</v>
          </cell>
          <cell r="K51">
            <v>-1.3550783868840834</v>
          </cell>
          <cell r="L51">
            <v>-1.3720184582329593</v>
          </cell>
          <cell r="M51">
            <v>-0.63989192194866795</v>
          </cell>
          <cell r="N51">
            <v>-0.60000111402868228</v>
          </cell>
          <cell r="O51">
            <v>-0.56186743808622841</v>
          </cell>
          <cell r="P51">
            <v>-0.52620823581147613</v>
          </cell>
          <cell r="Q51">
            <v>-0.49270965863458849</v>
          </cell>
          <cell r="R51">
            <v>-0.4614824735533698</v>
          </cell>
          <cell r="S51">
            <v>-0.43223441973334659</v>
          </cell>
          <cell r="T51">
            <v>-0.40484006286019142</v>
          </cell>
          <cell r="U51">
            <v>-0.3791819184546984</v>
          </cell>
          <cell r="V51">
            <v>-0.3551499480243846</v>
          </cell>
          <cell r="W51">
            <v>-0.33264108714823193</v>
          </cell>
          <cell r="X51" t="e">
            <v>#DIV/0!</v>
          </cell>
          <cell r="Y51" t="e">
            <v>#DIV/0!</v>
          </cell>
          <cell r="Z51" t="e">
            <v>#DIV/0!</v>
          </cell>
          <cell r="AA51" t="e">
            <v>#DIV/0!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J53">
            <v>-0.20822144173973101</v>
          </cell>
          <cell r="K53">
            <v>-0.13550783868840832</v>
          </cell>
          <cell r="L53">
            <v>0.70568704083198697</v>
          </cell>
          <cell r="M53">
            <v>-6.3989192194866804E-2</v>
          </cell>
          <cell r="N53">
            <v>-6.0000111402868227E-2</v>
          </cell>
          <cell r="O53">
            <v>-5.618674380862284E-2</v>
          </cell>
          <cell r="P53">
            <v>-5.2620823581147613E-2</v>
          </cell>
          <cell r="Q53">
            <v>-4.9270965863458853E-2</v>
          </cell>
          <cell r="R53">
            <v>-4.6148247355336978E-2</v>
          </cell>
          <cell r="S53">
            <v>-4.3223441973334657E-2</v>
          </cell>
          <cell r="T53">
            <v>1.3467557699730741E-3</v>
          </cell>
          <cell r="U53">
            <v>4.3092162503715871E-2</v>
          </cell>
          <cell r="V53">
            <v>8.2191809164522636E-2</v>
          </cell>
          <cell r="W53">
            <v>3.3264108714823194E-2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J54">
            <v>1.063905176772348</v>
          </cell>
          <cell r="K54">
            <v>0.68618862995406782</v>
          </cell>
          <cell r="L54">
            <v>1.5199413187150488</v>
          </cell>
          <cell r="M54">
            <v>0.9771051334596742</v>
          </cell>
          <cell r="N54">
            <v>0.91619248265174835</v>
          </cell>
          <cell r="O54">
            <v>0.85796294537678253</v>
          </cell>
          <cell r="P54">
            <v>0.80351189137436541</v>
          </cell>
          <cell r="Q54">
            <v>0.75236007870035315</v>
          </cell>
          <cell r="R54">
            <v>0.70467664685855869</v>
          </cell>
          <cell r="S54">
            <v>0.66001531804506253</v>
          </cell>
          <cell r="T54">
            <v>0.66001531804506264</v>
          </cell>
          <cell r="U54">
            <v>0.66001531804506264</v>
          </cell>
          <cell r="V54">
            <v>0.66001531804506264</v>
          </cell>
          <cell r="W54">
            <v>0.66001531804506264</v>
          </cell>
          <cell r="X54" t="e">
            <v>#DIV/0!</v>
          </cell>
          <cell r="Y54" t="e">
            <v>#DIV/0!</v>
          </cell>
          <cell r="Z54" t="e">
            <v>#DIV/0!</v>
          </cell>
          <cell r="AA54" t="e">
            <v>#DIV/0!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J55">
            <v>-1.272126618512079</v>
          </cell>
          <cell r="K55">
            <v>-0.82169646864247614</v>
          </cell>
          <cell r="L55">
            <v>-0.81425427788306193</v>
          </cell>
          <cell r="M55">
            <v>-1.0410943256545411</v>
          </cell>
          <cell r="N55">
            <v>-0.97619259405461645</v>
          </cell>
          <cell r="O55">
            <v>-0.91414968918540551</v>
          </cell>
          <cell r="P55">
            <v>-0.85613271495551313</v>
          </cell>
          <cell r="Q55">
            <v>-0.80163104456381207</v>
          </cell>
          <cell r="R55">
            <v>-0.75082489421389575</v>
          </cell>
          <cell r="S55">
            <v>-0.70323876001839725</v>
          </cell>
          <cell r="T55">
            <v>-0.65866856227508952</v>
          </cell>
          <cell r="U55">
            <v>-0.6169231555413468</v>
          </cell>
          <cell r="V55">
            <v>-0.57782350888054002</v>
          </cell>
          <cell r="W55">
            <v>-0.62675120933023942</v>
          </cell>
          <cell r="X55" t="e">
            <v>#DIV/0!</v>
          </cell>
          <cell r="Y55" t="e">
            <v>#DIV/0!</v>
          </cell>
          <cell r="Z55" t="e">
            <v>#DIV/0!</v>
          </cell>
          <cell r="AA55" t="e">
            <v>#DIV/0!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-0.20914079484569559</v>
          </cell>
          <cell r="I57">
            <v>1.6687410130059006</v>
          </cell>
          <cell r="J57">
            <v>-0.44532030970614006</v>
          </cell>
          <cell r="K57">
            <v>0.12109211116836459</v>
          </cell>
          <cell r="L57">
            <v>0.84588749498413829</v>
          </cell>
          <cell r="M57">
            <v>0.69249834578311642</v>
          </cell>
          <cell r="N57">
            <v>0.44752718066922204</v>
          </cell>
          <cell r="O57">
            <v>0.72987639043815222</v>
          </cell>
          <cell r="P57">
            <v>0.85977380812101367</v>
          </cell>
          <cell r="Q57">
            <v>1.0421228866302699</v>
          </cell>
          <cell r="R57">
            <v>1.0225039860578033</v>
          </cell>
          <cell r="S57">
            <v>1.0853719923221012</v>
          </cell>
          <cell r="T57">
            <v>1.0342348932840595</v>
          </cell>
          <cell r="U57">
            <v>1.0849963224767252</v>
          </cell>
          <cell r="V57">
            <v>1.0747270235782969</v>
          </cell>
          <cell r="W57">
            <v>1.0871130640288036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J58">
            <v>2.4773791973413246</v>
          </cell>
          <cell r="K58">
            <v>3.188758927433609</v>
          </cell>
          <cell r="L58">
            <v>3.6611586514548744</v>
          </cell>
          <cell r="M58">
            <v>3.2776544026054677</v>
          </cell>
          <cell r="N58">
            <v>2.741980607736608</v>
          </cell>
          <cell r="O58">
            <v>2.7300827869717064</v>
          </cell>
          <cell r="P58">
            <v>2.7143743020998969</v>
          </cell>
          <cell r="Q58">
            <v>2.6614526526140776</v>
          </cell>
          <cell r="R58">
            <v>2.6103482737699277</v>
          </cell>
          <cell r="S58">
            <v>2.560225185175101</v>
          </cell>
          <cell r="T58">
            <v>2.5110645444020951</v>
          </cell>
          <cell r="U58">
            <v>2.4628478708297896</v>
          </cell>
          <cell r="V58">
            <v>2.4155570386961536</v>
          </cell>
          <cell r="W58">
            <v>2.3691742702843483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-3.0126233543248957</v>
          </cell>
          <cell r="I59">
            <v>-2.568736166087735</v>
          </cell>
          <cell r="J59">
            <v>-2.9226995070474646</v>
          </cell>
          <cell r="K59">
            <v>-3.0676668162652443</v>
          </cell>
          <cell r="L59">
            <v>-2.815271156470736</v>
          </cell>
          <cell r="M59">
            <v>-2.5851560568223508</v>
          </cell>
          <cell r="N59">
            <v>-2.2944534270673862</v>
          </cell>
          <cell r="O59">
            <v>-2.0002063965335539</v>
          </cell>
          <cell r="P59">
            <v>-1.8546004939788832</v>
          </cell>
          <cell r="Q59">
            <v>-1.619329765983808</v>
          </cell>
          <cell r="R59">
            <v>-1.5878442877121244</v>
          </cell>
          <cell r="S59">
            <v>-1.4748531928529995</v>
          </cell>
          <cell r="T59">
            <v>-1.4768296511180354</v>
          </cell>
          <cell r="U59">
            <v>-1.3778515483530647</v>
          </cell>
          <cell r="V59">
            <v>-1.3408300151178565</v>
          </cell>
          <cell r="W59">
            <v>-1.2820612062555448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</row>
        <row r="61">
          <cell r="C61">
            <v>1.8281905635392504</v>
          </cell>
          <cell r="D61">
            <v>2.4384515184347708</v>
          </cell>
          <cell r="E61">
            <v>2.3905807540624324</v>
          </cell>
          <cell r="F61">
            <v>0.54855349053742075</v>
          </cell>
          <cell r="G61">
            <v>-4.0942248431561845</v>
          </cell>
          <cell r="H61">
            <v>-3.4783423474538222</v>
          </cell>
          <cell r="I61">
            <v>-1.2762569790877651</v>
          </cell>
          <cell r="J61">
            <v>0.20414885260132171</v>
          </cell>
          <cell r="K61">
            <v>-1.5958225773077102</v>
          </cell>
          <cell r="L61">
            <v>1.5481798639297555</v>
          </cell>
          <cell r="M61">
            <v>-0.59721482674045234</v>
          </cell>
          <cell r="N61">
            <v>-0.95100807637209916</v>
          </cell>
          <cell r="O61">
            <v>-0.6870881394489019</v>
          </cell>
          <cell r="P61">
            <v>-0.52070416506302852</v>
          </cell>
          <cell r="Q61">
            <v>-0.31526374088077969</v>
          </cell>
          <cell r="R61">
            <v>-0.68170074780217849</v>
          </cell>
          <cell r="S61">
            <v>-0.63849559635331776</v>
          </cell>
          <cell r="T61">
            <v>-0.59802872136628771</v>
          </cell>
          <cell r="U61">
            <v>-0.56012657506426133</v>
          </cell>
          <cell r="V61">
            <v>-0.52462660886324786</v>
          </cell>
          <cell r="W61">
            <v>-0.49137657626006176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</row>
        <row r="62">
          <cell r="C62">
            <v>0.67420839843229241</v>
          </cell>
          <cell r="D62">
            <v>-2.4507050436530708E-3</v>
          </cell>
          <cell r="E62">
            <v>2.9440403191346518</v>
          </cell>
          <cell r="F62">
            <v>0.95520802502164792</v>
          </cell>
          <cell r="G62">
            <v>-2.7594819416654022</v>
          </cell>
          <cell r="H62">
            <v>-2.1438248946289096</v>
          </cell>
          <cell r="I62">
            <v>-0.85594674266586679</v>
          </cell>
          <cell r="J62">
            <v>-1.2807588012652269</v>
          </cell>
          <cell r="K62">
            <v>-1.4098596922991498</v>
          </cell>
          <cell r="L62">
            <v>1.5481798639297555</v>
          </cell>
          <cell r="M62">
            <v>-0.59721482674045234</v>
          </cell>
          <cell r="N62">
            <v>-0.95100807637209916</v>
          </cell>
          <cell r="O62">
            <v>-0.6870881394489019</v>
          </cell>
          <cell r="P62">
            <v>-0.52070416506302852</v>
          </cell>
          <cell r="Q62">
            <v>-0.31526374088077969</v>
          </cell>
          <cell r="R62">
            <v>-0.68170074780217849</v>
          </cell>
          <cell r="S62">
            <v>-0.63849559635331776</v>
          </cell>
          <cell r="T62">
            <v>-0.59802872136628771</v>
          </cell>
          <cell r="U62">
            <v>-0.56012657506426133</v>
          </cell>
          <cell r="V62">
            <v>-0.52462660886324786</v>
          </cell>
          <cell r="W62">
            <v>-0.49137657626006176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</row>
        <row r="63">
          <cell r="C63">
            <v>0</v>
          </cell>
          <cell r="D63">
            <v>-1.0489017586834994</v>
          </cell>
          <cell r="E63">
            <v>1.1627911441895777</v>
          </cell>
          <cell r="F63">
            <v>0.24451271709126951</v>
          </cell>
          <cell r="G63">
            <v>-2.7189234557085005</v>
          </cell>
          <cell r="H63">
            <v>-1.6956660485309911</v>
          </cell>
          <cell r="I63">
            <v>-1.2106323325088815</v>
          </cell>
          <cell r="J63">
            <v>-1.5680131989937607</v>
          </cell>
          <cell r="K63">
            <v>-0.42382392992817819</v>
          </cell>
          <cell r="L63">
            <v>-0.69455768358553183</v>
          </cell>
          <cell r="M63">
            <v>-0.80071195960396968</v>
          </cell>
          <cell r="N63">
            <v>-0.8383390921884466</v>
          </cell>
          <cell r="O63">
            <v>-0.8033553755046946</v>
          </cell>
          <cell r="P63">
            <v>-0.77731348081383489</v>
          </cell>
          <cell r="Q63">
            <v>-0.72782946696611861</v>
          </cell>
          <cell r="R63">
            <v>-0.68170074780217849</v>
          </cell>
          <cell r="S63">
            <v>-0.63849559635331776</v>
          </cell>
          <cell r="T63">
            <v>-0.59802872136628771</v>
          </cell>
          <cell r="U63">
            <v>-0.56012657506426133</v>
          </cell>
          <cell r="V63">
            <v>-0.52462660886324786</v>
          </cell>
          <cell r="W63">
            <v>-0.49137657626006176</v>
          </cell>
          <cell r="X63" t="e">
            <v>#DIV/0!</v>
          </cell>
          <cell r="Y63" t="e">
            <v>#DIV/0!</v>
          </cell>
          <cell r="Z63" t="e">
            <v>#DIV/0!</v>
          </cell>
          <cell r="AA63" t="e">
            <v>#DIV/0!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-0.42031023642189835</v>
          </cell>
          <cell r="J64">
            <v>1.4849076538665487</v>
          </cell>
          <cell r="K64">
            <v>-0.18596288500856045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 t="e">
            <v>#DIV/0!</v>
          </cell>
          <cell r="Y64" t="e">
            <v>#DIV/0!</v>
          </cell>
          <cell r="Z64" t="e">
            <v>#DIV/0!</v>
          </cell>
          <cell r="AA64" t="e">
            <v>#DIV/0!</v>
          </cell>
        </row>
      </sheetData>
      <sheetData sheetId="10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3336.4469205000005</v>
          </cell>
          <cell r="I9">
            <v>3483.0369675340007</v>
          </cell>
          <cell r="J9">
            <v>3508.2894028948999</v>
          </cell>
          <cell r="K9">
            <v>3854.4880252955413</v>
          </cell>
          <cell r="L9">
            <v>4547.4652322769816</v>
          </cell>
          <cell r="M9">
            <v>4720.2502454900223</v>
          </cell>
          <cell r="N9">
            <v>5012.5288720728886</v>
          </cell>
          <cell r="O9">
            <v>5357.7678023597291</v>
          </cell>
          <cell r="P9">
            <v>5740.9101071012938</v>
          </cell>
          <cell r="Q9">
            <v>6151.9535119364209</v>
          </cell>
          <cell r="R9">
            <v>6606.1693791090929</v>
          </cell>
          <cell r="S9">
            <v>7095.1160237111844</v>
          </cell>
          <cell r="T9">
            <v>7621.539780559704</v>
          </cell>
          <cell r="U9">
            <v>8188.4109753362754</v>
          </cell>
          <cell r="V9">
            <v>8798.9427019692484</v>
          </cell>
          <cell r="W9">
            <v>9456.6112118513302</v>
          </cell>
          <cell r="X9">
            <v>1930.8144632009312</v>
          </cell>
          <cell r="Y9">
            <v>2044.2396352957203</v>
          </cell>
          <cell r="Z9">
            <v>2166.53350901865</v>
          </cell>
          <cell r="AA9">
            <v>2298.4126966387821</v>
          </cell>
          <cell r="AB9">
            <v>2440.6534327631061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1375.9455939199997</v>
          </cell>
          <cell r="J11">
            <v>1360.8085632435</v>
          </cell>
          <cell r="K11">
            <v>1379.5171755766219</v>
          </cell>
          <cell r="L11">
            <v>1559.5279666638548</v>
          </cell>
          <cell r="M11">
            <v>1649.1857216906928</v>
          </cell>
          <cell r="N11">
            <v>1753.0214770162406</v>
          </cell>
          <cell r="O11">
            <v>1874.1123514649298</v>
          </cell>
          <cell r="P11">
            <v>2000.9027209618284</v>
          </cell>
          <cell r="Q11">
            <v>2139.1050786481019</v>
          </cell>
          <cell r="R11">
            <v>2288.413124202214</v>
          </cell>
          <cell r="S11">
            <v>2446.482167054206</v>
          </cell>
          <cell r="T11">
            <v>2618.9790135099856</v>
          </cell>
          <cell r="U11">
            <v>2807.5341944910087</v>
          </cell>
          <cell r="V11">
            <v>3013.9902092977618</v>
          </cell>
          <cell r="W11">
            <v>3240.4315368472462</v>
          </cell>
          <cell r="X11">
            <v>3490.5314624326352</v>
          </cell>
          <cell r="Y11">
            <v>3765.7427868497953</v>
          </cell>
          <cell r="Z11">
            <v>4069.1090229825486</v>
          </cell>
          <cell r="AA11">
            <v>4404.0882775401442</v>
          </cell>
          <cell r="AB11">
            <v>0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2768.0244475340005</v>
          </cell>
          <cell r="J12">
            <v>2809.1690668949</v>
          </cell>
          <cell r="K12">
            <v>3071.9768497871628</v>
          </cell>
          <cell r="L12">
            <v>3679.1632677126181</v>
          </cell>
          <cell r="M12">
            <v>3801.5265224222699</v>
          </cell>
          <cell r="N12">
            <v>4036.0597976509375</v>
          </cell>
          <cell r="O12">
            <v>4314.2457981001544</v>
          </cell>
          <cell r="P12">
            <v>4623.5658462318042</v>
          </cell>
          <cell r="Q12">
            <v>4955.4336857518347</v>
          </cell>
          <cell r="R12">
            <v>5322.8120922079179</v>
          </cell>
          <cell r="S12">
            <v>5718.4266884230565</v>
          </cell>
          <cell r="T12">
            <v>6144.5229995137688</v>
          </cell>
          <cell r="U12">
            <v>6603.53074611178</v>
          </cell>
          <cell r="V12">
            <v>7098.0793683781358</v>
          </cell>
          <cell r="W12">
            <v>7631.0148888789108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5">
          <cell r="H15">
            <v>130.16</v>
          </cell>
          <cell r="I15">
            <v>162.95999999999998</v>
          </cell>
          <cell r="J15">
            <v>250.16</v>
          </cell>
          <cell r="K15">
            <v>363.91999999999996</v>
          </cell>
          <cell r="L15">
            <v>430.8</v>
          </cell>
          <cell r="M15">
            <v>460.31999999999994</v>
          </cell>
          <cell r="N15">
            <v>448.64</v>
          </cell>
          <cell r="O15">
            <v>490.23999999999995</v>
          </cell>
          <cell r="P15">
            <v>568</v>
          </cell>
          <cell r="Q15">
            <v>632.80000000000007</v>
          </cell>
          <cell r="R15">
            <v>683.42400000000009</v>
          </cell>
          <cell r="S15">
            <v>738.09792000000027</v>
          </cell>
          <cell r="T15">
            <v>797.14575360000015</v>
          </cell>
          <cell r="U15">
            <v>860.91741388800028</v>
          </cell>
          <cell r="V15">
            <v>929.79080699904046</v>
          </cell>
          <cell r="W15">
            <v>1004.1740715589639</v>
          </cell>
          <cell r="X15">
            <v>1084.5079972836809</v>
          </cell>
          <cell r="Y15">
            <v>1171.2686370663755</v>
          </cell>
          <cell r="Z15">
            <v>1264.9701280316856</v>
          </cell>
          <cell r="AA15">
            <v>1366.1677382742203</v>
          </cell>
          <cell r="AB15">
            <v>1475.4611573361581</v>
          </cell>
        </row>
        <row r="16">
          <cell r="H16">
            <v>3466.6069205000003</v>
          </cell>
          <cell r="I16">
            <v>3645.9969675340008</v>
          </cell>
          <cell r="J16">
            <v>3758.4494028948998</v>
          </cell>
          <cell r="K16">
            <v>4218.4080252955409</v>
          </cell>
          <cell r="L16">
            <v>4978.2652322769818</v>
          </cell>
          <cell r="M16">
            <v>5180.570245490022</v>
          </cell>
          <cell r="N16">
            <v>5461.1688720728889</v>
          </cell>
          <cell r="O16">
            <v>5848.0078023597289</v>
          </cell>
          <cell r="P16">
            <v>6308.9101071012938</v>
          </cell>
          <cell r="Q16">
            <v>6784.7535119364211</v>
          </cell>
          <cell r="R16">
            <v>7289.5933791090929</v>
          </cell>
          <cell r="S16">
            <v>7833.2139437111846</v>
          </cell>
          <cell r="T16">
            <v>8418.6855341597038</v>
          </cell>
          <cell r="U16">
            <v>9049.3283892242762</v>
          </cell>
          <cell r="V16">
            <v>9728.7335089682892</v>
          </cell>
          <cell r="W16">
            <v>10460.785283410294</v>
          </cell>
          <cell r="X16">
            <v>3015.3224604846118</v>
          </cell>
          <cell r="Y16">
            <v>3215.5082723620958</v>
          </cell>
          <cell r="Z16">
            <v>3431.5036370503358</v>
          </cell>
          <cell r="AA16">
            <v>3664.5804349130021</v>
          </cell>
          <cell r="AB16">
            <v>3916.1145900992642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-13.935576756775161</v>
          </cell>
          <cell r="I19">
            <v>-16.446713541018841</v>
          </cell>
          <cell r="J19">
            <v>-15.163857763761888</v>
          </cell>
          <cell r="K19">
            <v>-16.845017536946305</v>
          </cell>
          <cell r="L19">
            <v>-21.17461703542352</v>
          </cell>
          <cell r="M19">
            <v>-19.539715275294885</v>
          </cell>
          <cell r="N19">
            <v>-19.095625027254634</v>
          </cell>
          <cell r="O19">
            <v>-18.941294432919801</v>
          </cell>
          <cell r="P19">
            <v>-18.963720503074185</v>
          </cell>
          <cell r="Q19">
            <v>-18.957032815976302</v>
          </cell>
          <cell r="R19">
            <v>-19.068086310260689</v>
          </cell>
          <cell r="S19">
            <v>-19.203486223238382</v>
          </cell>
          <cell r="T19">
            <v>-19.320719698316012</v>
          </cell>
          <cell r="U19">
            <v>-19.418759565745443</v>
          </cell>
          <cell r="V19">
            <v>-19.496449407131546</v>
          </cell>
          <cell r="W19">
            <v>-19.552493233521776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37.975445986506337</v>
          </cell>
          <cell r="J20">
            <v>38.157388769887454</v>
          </cell>
          <cell r="K20">
            <v>38.720231564984523</v>
          </cell>
          <cell r="L20">
            <v>40.538599946343545</v>
          </cell>
          <cell r="M20">
            <v>40.869284758010757</v>
          </cell>
          <cell r="N20">
            <v>41.054833119638715</v>
          </cell>
          <cell r="O20">
            <v>41.265810946535062</v>
          </cell>
          <cell r="P20">
            <v>41.454563085126701</v>
          </cell>
          <cell r="Q20">
            <v>41.665505480064738</v>
          </cell>
          <cell r="R20">
            <v>41.904541405415173</v>
          </cell>
          <cell r="S20">
            <v>42.131580925753084</v>
          </cell>
          <cell r="T20">
            <v>42.389373178748784</v>
          </cell>
          <cell r="U20">
            <v>42.679188088724899</v>
          </cell>
          <cell r="V20">
            <v>43.002431458346791</v>
          </cell>
          <cell r="W20">
            <v>43.360655451445936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55.379933405860484</v>
          </cell>
          <cell r="I21">
            <v>54.422159527525181</v>
          </cell>
          <cell r="J21">
            <v>53.321246533649337</v>
          </cell>
          <cell r="K21">
            <v>55.565249101930839</v>
          </cell>
          <cell r="L21">
            <v>61.713216981767069</v>
          </cell>
          <cell r="M21">
            <v>60.409000033305645</v>
          </cell>
          <cell r="N21">
            <v>60.150458146893349</v>
          </cell>
          <cell r="O21">
            <v>60.207105379454859</v>
          </cell>
          <cell r="P21">
            <v>60.418283588200886</v>
          </cell>
          <cell r="Q21">
            <v>60.622538296041029</v>
          </cell>
          <cell r="R21">
            <v>60.972627715675863</v>
          </cell>
          <cell r="S21">
            <v>61.335067148991463</v>
          </cell>
          <cell r="T21">
            <v>61.710092877064795</v>
          </cell>
          <cell r="U21">
            <v>62.097947654470346</v>
          </cell>
          <cell r="V21">
            <v>62.498880865478334</v>
          </cell>
          <cell r="W21">
            <v>62.913148684967702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-2.6607484544536764</v>
          </cell>
          <cell r="J24">
            <v>3.2972046210481665</v>
          </cell>
          <cell r="K24">
            <v>6.9861640266804415</v>
          </cell>
          <cell r="L24">
            <v>11.213770789601242</v>
          </cell>
          <cell r="M24">
            <v>6.9056028437963768</v>
          </cell>
          <cell r="N24">
            <v>7.1326443511324111</v>
          </cell>
          <cell r="O24">
            <v>7.3357229137801738</v>
          </cell>
          <cell r="P24">
            <v>7.2650355722872151</v>
          </cell>
          <cell r="Q24">
            <v>7.3422953962913207</v>
          </cell>
          <cell r="R24">
            <v>7.3792339316356426</v>
          </cell>
          <cell r="S24">
            <v>7.3451748140383355</v>
          </cell>
          <cell r="T24">
            <v>7.4199888583188045</v>
          </cell>
          <cell r="U24">
            <v>7.4966718459355874</v>
          </cell>
          <cell r="V24">
            <v>7.5753400045460495</v>
          </cell>
          <cell r="W24">
            <v>7.6561117660101541</v>
          </cell>
          <cell r="X24">
            <v>7.2072473092425149</v>
          </cell>
          <cell r="Y24">
            <v>7.333579387854039</v>
          </cell>
          <cell r="Z24">
            <v>7.4609549084573734</v>
          </cell>
          <cell r="AA24">
            <v>7.5895009248816203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9.2807969158900114</v>
          </cell>
          <cell r="I25">
            <v>4.3935974564232705</v>
          </cell>
          <cell r="J25">
            <v>0.72501198225232155</v>
          </cell>
          <cell r="K25">
            <v>9.8680177899511889</v>
          </cell>
          <cell r="L25">
            <v>17.978450119281586</v>
          </cell>
          <cell r="M25">
            <v>3.7995895380716238</v>
          </cell>
          <cell r="N25">
            <v>6.1920154945624972</v>
          </cell>
          <cell r="O25">
            <v>6.8875200342550791</v>
          </cell>
          <cell r="P25">
            <v>7.1511554601678906</v>
          </cell>
          <cell r="Q25">
            <v>7.1598996877983101</v>
          </cell>
          <cell r="R25">
            <v>7.3832786007139495</v>
          </cell>
          <cell r="S25">
            <v>7.4013640362946775</v>
          </cell>
          <cell r="T25">
            <v>7.4195228815041592</v>
          </cell>
          <cell r="U25">
            <v>7.4377515711784747</v>
          </cell>
          <cell r="V25">
            <v>7.456046459708876</v>
          </cell>
          <cell r="W25">
            <v>7.4744038250742495</v>
          </cell>
          <cell r="X25">
            <v>-79.582385064311694</v>
          </cell>
          <cell r="Y25">
            <v>5.8744728847095473</v>
          </cell>
          <cell r="Z25">
            <v>5.9823648662031159</v>
          </cell>
          <cell r="AA25">
            <v>6.0871058338658246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-4.2182430379804625</v>
          </cell>
          <cell r="J26">
            <v>-1.1001184017294663</v>
          </cell>
          <cell r="K26">
            <v>1.3748158880283468</v>
          </cell>
          <cell r="L26">
            <v>13.048825652496188</v>
          </cell>
          <cell r="M26">
            <v>5.7490315623280663</v>
          </cell>
          <cell r="N26">
            <v>6.2961832594026212</v>
          </cell>
          <cell r="O26">
            <v>6.9075522482926921</v>
          </cell>
          <cell r="P26">
            <v>6.7653558442102524</v>
          </cell>
          <cell r="Q26">
            <v>6.9070003373197464</v>
          </cell>
          <cell r="R26">
            <v>6.9799303944654056</v>
          </cell>
          <cell r="S26">
            <v>6.9073648101497298</v>
          </cell>
          <cell r="T26">
            <v>7.050811519443112</v>
          </cell>
          <cell r="U26">
            <v>7.1995682290068919</v>
          </cell>
          <cell r="V26">
            <v>7.3536420397608993</v>
          </cell>
          <cell r="W26">
            <v>7.5130080665472221</v>
          </cell>
          <cell r="X26">
            <v>7.7181055282754762</v>
          </cell>
          <cell r="Y26">
            <v>7.8845106362501749</v>
          </cell>
          <cell r="Z26">
            <v>8.0559468159144387</v>
          </cell>
          <cell r="AA26">
            <v>8.2322506638582205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3.6811551791431363</v>
          </cell>
          <cell r="J27">
            <v>1.4864254323170734</v>
          </cell>
          <cell r="K27">
            <v>9.3553565710716047</v>
          </cell>
          <cell r="L27">
            <v>19.765331824278665</v>
          </cell>
          <cell r="M27">
            <v>3.3258446501540195</v>
          </cell>
          <cell r="N27">
            <v>6.1694499261109259</v>
          </cell>
          <cell r="O27">
            <v>6.8925143431008307</v>
          </cell>
          <cell r="P27">
            <v>7.1697363248951707</v>
          </cell>
          <cell r="Q27">
            <v>7.1777465825538567</v>
          </cell>
          <cell r="R27">
            <v>7.4136479217226103</v>
          </cell>
          <cell r="S27">
            <v>7.4324358884334751</v>
          </cell>
          <cell r="T27">
            <v>7.4512857173345104</v>
          </cell>
          <cell r="U27">
            <v>7.4701933190637115</v>
          </cell>
          <cell r="V27">
            <v>7.489154533846154</v>
          </cell>
          <cell r="W27">
            <v>7.5081651365437985</v>
          </cell>
          <cell r="X27">
            <v>-100</v>
          </cell>
          <cell r="Y27" t="e">
            <v>#DIV/0!</v>
          </cell>
          <cell r="Z27" t="e">
            <v>#DIV/0!</v>
          </cell>
          <cell r="AA27" t="e">
            <v>#DIV/0!</v>
          </cell>
        </row>
        <row r="30">
          <cell r="C30">
            <v>100</v>
          </cell>
          <cell r="D30">
            <v>95.632397508234959</v>
          </cell>
          <cell r="E30">
            <v>105.99768829876291</v>
          </cell>
          <cell r="F30">
            <v>109.0230833295516</v>
          </cell>
          <cell r="G30">
            <v>95.932010443317452</v>
          </cell>
          <cell r="H30">
            <v>88.216482986271572</v>
          </cell>
          <cell r="I30">
            <v>82.214213116148898</v>
          </cell>
          <cell r="J30">
            <v>75.152209019966577</v>
          </cell>
          <cell r="K30">
            <v>71.278622318975266</v>
          </cell>
          <cell r="L30">
            <v>70.245784643856595</v>
          </cell>
          <cell r="M30">
            <v>70.137347601330646</v>
          </cell>
          <cell r="N30">
            <v>71.422852091814136</v>
          </cell>
          <cell r="O30">
            <v>72.667962106687455</v>
          </cell>
          <cell r="P30">
            <v>73.720485758791739</v>
          </cell>
          <cell r="Q30">
            <v>74.645866915195569</v>
          </cell>
          <cell r="R30">
            <v>75.546913987355509</v>
          </cell>
          <cell r="S30">
            <v>76.456220706964118</v>
          </cell>
          <cell r="T30">
            <v>77.373016296551711</v>
          </cell>
          <cell r="U30">
            <v>78.296419086307239</v>
          </cell>
          <cell r="V30">
            <v>79.225434880475859</v>
          </cell>
          <cell r="W30">
            <v>80.15895130866754</v>
          </cell>
          <cell r="X30" t="e">
            <v>#DIV/0!</v>
          </cell>
          <cell r="Y30" t="e">
            <v>#DIV/0!</v>
          </cell>
          <cell r="Z30" t="e">
            <v>#DIV/0!</v>
          </cell>
          <cell r="AA30" t="e">
            <v>#DIV/0!</v>
          </cell>
        </row>
        <row r="31">
          <cell r="C31">
            <v>100</v>
          </cell>
          <cell r="D31">
            <v>92.024848947372007</v>
          </cell>
          <cell r="E31">
            <v>99.195537032647678</v>
          </cell>
          <cell r="F31">
            <v>96.581758684344251</v>
          </cell>
          <cell r="G31">
            <v>84.994334920035186</v>
          </cell>
          <cell r="H31">
            <v>83.378884915098638</v>
          </cell>
          <cell r="I31">
            <v>74.93082749985723</v>
          </cell>
          <cell r="J31">
            <v>70.314074601727299</v>
          </cell>
          <cell r="K31">
            <v>70.2105507879062</v>
          </cell>
          <cell r="L31">
            <v>74.704226829462655</v>
          </cell>
          <cell r="M31">
            <v>75.182733153872391</v>
          </cell>
          <cell r="N31">
            <v>75.820207584328799</v>
          </cell>
          <cell r="O31">
            <v>77.026281366650849</v>
          </cell>
          <cell r="P31">
            <v>78.251240310535977</v>
          </cell>
          <cell r="Q31">
            <v>79.474345581849008</v>
          </cell>
          <cell r="R31">
            <v>80.680716703840162</v>
          </cell>
          <cell r="S31">
            <v>81.905197426475482</v>
          </cell>
          <cell r="T31">
            <v>83.147210474882471</v>
          </cell>
          <cell r="U31">
            <v>84.406052718848258</v>
          </cell>
          <cell r="V31">
            <v>85.680891153500369</v>
          </cell>
          <cell r="W31">
            <v>86.970754401132325</v>
          </cell>
          <cell r="X31">
            <v>88.138723081530969</v>
          </cell>
          <cell r="Y31">
            <v>89.317122747078983</v>
          </cell>
          <cell r="Z31">
            <v>90.504771526724468</v>
          </cell>
          <cell r="AA31">
            <v>91.70034036840282</v>
          </cell>
        </row>
        <row r="32">
          <cell r="C32">
            <v>100</v>
          </cell>
          <cell r="D32">
            <v>96.227692021887975</v>
          </cell>
          <cell r="E32">
            <v>93.582736213130588</v>
          </cell>
          <cell r="F32">
            <v>88.588357377859055</v>
          </cell>
          <cell r="G32">
            <v>88.598513183725132</v>
          </cell>
          <cell r="H32">
            <v>94.51621975008257</v>
          </cell>
          <cell r="I32">
            <v>91.140965363249308</v>
          </cell>
          <cell r="J32">
            <v>93.562219286256948</v>
          </cell>
          <cell r="K32">
            <v>98.501554187889042</v>
          </cell>
          <cell r="L32">
            <v>106.34691776625486</v>
          </cell>
          <cell r="M32">
            <v>107.19357906321228</v>
          </cell>
          <cell r="N32">
            <v>106.15679066814899</v>
          </cell>
          <cell r="O32">
            <v>105.99758013519731</v>
          </cell>
          <cell r="P32">
            <v>106.14585553134924</v>
          </cell>
          <cell r="Q32">
            <v>106.46851442175496</v>
          </cell>
          <cell r="R32">
            <v>106.79551611776479</v>
          </cell>
          <cell r="S32">
            <v>107.12692396920299</v>
          </cell>
          <cell r="T32">
            <v>107.46280092816815</v>
          </cell>
          <cell r="U32">
            <v>107.80320952584854</v>
          </cell>
          <cell r="V32">
            <v>108.14821184984795</v>
          </cell>
          <cell r="W32">
            <v>108.49786952206327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100</v>
          </cell>
          <cell r="D33">
            <v>100</v>
          </cell>
          <cell r="E33">
            <v>94.571665206561505</v>
          </cell>
          <cell r="F33">
            <v>64.176310021488518</v>
          </cell>
          <cell r="G33">
            <v>88.251488979965302</v>
          </cell>
          <cell r="H33">
            <v>138.58309076954086</v>
          </cell>
          <cell r="I33">
            <v>119.41950919287842</v>
          </cell>
          <cell r="J33">
            <v>122.4590305985075</v>
          </cell>
          <cell r="K33">
            <v>141.8121230839717</v>
          </cell>
          <cell r="L33">
            <v>182.82855511573351</v>
          </cell>
          <cell r="M33">
            <v>182.82855511573351</v>
          </cell>
          <cell r="N33">
            <v>173.01225685448605</v>
          </cell>
          <cell r="O33">
            <v>169.33114500651826</v>
          </cell>
          <cell r="P33">
            <v>165.65003315855046</v>
          </cell>
          <cell r="Q33">
            <v>163.1959585932386</v>
          </cell>
          <cell r="R33">
            <v>160.77824068815357</v>
          </cell>
          <cell r="S33">
            <v>158.39634082610684</v>
          </cell>
          <cell r="T33">
            <v>156.04972836942378</v>
          </cell>
          <cell r="U33">
            <v>153.7378805417286</v>
          </cell>
          <cell r="V33">
            <v>151.46028231148077</v>
          </cell>
          <cell r="W33">
            <v>149.21642627723659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100</v>
          </cell>
          <cell r="D34">
            <v>95.756458835018051</v>
          </cell>
          <cell r="E34">
            <v>93.377120170747219</v>
          </cell>
          <cell r="F34">
            <v>90.203746252641963</v>
          </cell>
          <cell r="G34">
            <v>87.341530386642361</v>
          </cell>
          <cell r="H34">
            <v>87.470832699253904</v>
          </cell>
          <cell r="I34">
            <v>85.495283585653468</v>
          </cell>
          <cell r="J34">
            <v>87.779138346351658</v>
          </cell>
          <cell r="K34">
            <v>90.965756122976941</v>
          </cell>
          <cell r="L34">
            <v>94.58442211322587</v>
          </cell>
          <cell r="M34">
            <v>95.488211379057276</v>
          </cell>
          <cell r="N34">
            <v>95.376208423971107</v>
          </cell>
          <cell r="O34">
            <v>95.5958502339125</v>
          </cell>
          <cell r="P34">
            <v>96.14771508615074</v>
          </cell>
          <cell r="Q34">
            <v>96.761708885232068</v>
          </cell>
          <cell r="R34">
            <v>97.379623613531237</v>
          </cell>
          <cell r="S34">
            <v>98.001484309877569</v>
          </cell>
          <cell r="T34">
            <v>98.627316172996885</v>
          </cell>
          <cell r="U34">
            <v>99.257144562532645</v>
          </cell>
          <cell r="V34">
            <v>99.890995000073545</v>
          </cell>
          <cell r="W34">
            <v>100.52889317018767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7">
          <cell r="C37" t="str">
            <v>...</v>
          </cell>
          <cell r="D37">
            <v>-4.3676024917650436</v>
          </cell>
          <cell r="E37">
            <v>10.838681305292376</v>
          </cell>
          <cell r="F37">
            <v>2.8542085014735097</v>
          </cell>
          <cell r="G37">
            <v>-12.007615714428887</v>
          </cell>
          <cell r="H37">
            <v>-8.042703808031515</v>
          </cell>
          <cell r="I37">
            <v>-6.8040230883572583</v>
          </cell>
          <cell r="J37">
            <v>-8.589760612566355</v>
          </cell>
          <cell r="K37">
            <v>-5.1543218110357447</v>
          </cell>
          <cell r="L37">
            <v>-1.4490146435444218</v>
          </cell>
          <cell r="M37">
            <v>-0.15436804226149903</v>
          </cell>
          <cell r="N37">
            <v>1.8328387577335459</v>
          </cell>
          <cell r="O37">
            <v>1.7432936075875594</v>
          </cell>
          <cell r="P37">
            <v>1.4484012233052956</v>
          </cell>
          <cell r="Q37">
            <v>1.2552564553516499</v>
          </cell>
          <cell r="R37">
            <v>1.2070957300068796</v>
          </cell>
          <cell r="S37">
            <v>1.2036318515416866</v>
          </cell>
          <cell r="T37">
            <v>1.1991118330337391</v>
          </cell>
          <cell r="U37">
            <v>1.1934429261699631</v>
          </cell>
          <cell r="V37">
            <v>1.1865367599309451</v>
          </cell>
          <cell r="W37">
            <v>1.1783039494829284</v>
          </cell>
          <cell r="X37" t="e">
            <v>#DIV/0!</v>
          </cell>
          <cell r="Y37" t="e">
            <v>#DIV/0!</v>
          </cell>
          <cell r="Z37" t="e">
            <v>#DIV/0!</v>
          </cell>
          <cell r="AA37" t="e">
            <v>#DIV/0!</v>
          </cell>
        </row>
        <row r="38">
          <cell r="C38" t="str">
            <v>...</v>
          </cell>
          <cell r="D38">
            <v>-7.975151052627993</v>
          </cell>
          <cell r="E38">
            <v>7.7921215490138973</v>
          </cell>
          <cell r="F38">
            <v>-2.6349757524304462</v>
          </cell>
          <cell r="G38">
            <v>-11.997528231164178</v>
          </cell>
          <cell r="H38">
            <v>-1.9006560924988758</v>
          </cell>
          <cell r="I38">
            <v>-10.132130483447611</v>
          </cell>
          <cell r="J38">
            <v>-6.1613531468589837</v>
          </cell>
          <cell r="K38">
            <v>-0.14723057141472484</v>
          </cell>
          <cell r="L38">
            <v>6.4002859842690274</v>
          </cell>
          <cell r="M38">
            <v>0.64053447136542818</v>
          </cell>
          <cell r="N38">
            <v>0.84790004794281781</v>
          </cell>
          <cell r="O38">
            <v>1.5907022952695415</v>
          </cell>
          <cell r="P38">
            <v>1.5903129713016106</v>
          </cell>
          <cell r="Q38">
            <v>1.5630490538670161</v>
          </cell>
          <cell r="R38">
            <v>1.5179377862869492</v>
          </cell>
          <cell r="S38">
            <v>1.5176869674201177</v>
          </cell>
          <cell r="T38">
            <v>1.5164032166846475</v>
          </cell>
          <cell r="U38">
            <v>1.5139921553304125</v>
          </cell>
          <cell r="V38">
            <v>1.5103637637202683</v>
          </cell>
          <cell r="W38">
            <v>1.505426974751134</v>
          </cell>
          <cell r="X38">
            <v>1.3429441752472959</v>
          </cell>
          <cell r="Y38">
            <v>1.3369829109708853</v>
          </cell>
          <cell r="Z38">
            <v>1.3296988786893449</v>
          </cell>
          <cell r="AA38">
            <v>1.3210008947708518</v>
          </cell>
        </row>
        <row r="39">
          <cell r="C39" t="str">
            <v>...</v>
          </cell>
          <cell r="D39">
            <v>-3.7723079781120217</v>
          </cell>
          <cell r="E39">
            <v>-2.7486430913834736</v>
          </cell>
          <cell r="F39">
            <v>-5.3368591658797593</v>
          </cell>
          <cell r="G39">
            <v>1.1464041287911897E-2</v>
          </cell>
          <cell r="H39">
            <v>6.6792391358599934</v>
          </cell>
          <cell r="I39">
            <v>-3.5710848315326449</v>
          </cell>
          <cell r="J39">
            <v>2.6566033323846661</v>
          </cell>
          <cell r="K39">
            <v>5.2791980986684583</v>
          </cell>
          <cell r="L39">
            <v>7.9647104485285558</v>
          </cell>
          <cell r="M39">
            <v>0.79613148621602292</v>
          </cell>
          <cell r="N39">
            <v>-0.96721128646325427</v>
          </cell>
          <cell r="O39">
            <v>-0.14997677675597787</v>
          </cell>
          <cell r="P39">
            <v>0.13988564263713865</v>
          </cell>
          <cell r="Q39">
            <v>0.30397690874555128</v>
          </cell>
          <cell r="R39">
            <v>0.30713464706990656</v>
          </cell>
          <cell r="S39">
            <v>0.3103200054511257</v>
          </cell>
          <cell r="T39">
            <v>0.31353178689395023</v>
          </cell>
          <cell r="U39">
            <v>0.31676877462736286</v>
          </cell>
          <cell r="V39">
            <v>0.32002973336029417</v>
          </cell>
          <cell r="W39">
            <v>0.3233134105821156</v>
          </cell>
          <cell r="X39">
            <v>-100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2388.6808045600123</v>
          </cell>
          <cell r="J43">
            <v>2479.2990511222233</v>
          </cell>
          <cell r="K43">
            <v>2542.3304266266036</v>
          </cell>
          <cell r="L43">
            <v>2727.9065678619272</v>
          </cell>
          <cell r="M43">
            <v>2955.5311979374769</v>
          </cell>
          <cell r="N43">
            <v>3200.6173177284495</v>
          </cell>
          <cell r="O43">
            <v>3428.9611907965768</v>
          </cell>
          <cell r="P43">
            <v>3677.4732830824355</v>
          </cell>
          <cell r="Q43">
            <v>3946.4635692201541</v>
          </cell>
          <cell r="R43">
            <v>4235.7994817865201</v>
          </cell>
          <cell r="S43">
            <v>4547.3685811233463</v>
          </cell>
          <cell r="T43">
            <v>4883.0761850777717</v>
          </cell>
          <cell r="U43">
            <v>5245.6058566613247</v>
          </cell>
          <cell r="V43">
            <v>5639.0817106995055</v>
          </cell>
          <cell r="W43">
            <v>6066.5184865858782</v>
          </cell>
          <cell r="X43">
            <v>6519.7109178251549</v>
          </cell>
          <cell r="Y43">
            <v>7001.603309060898</v>
          </cell>
          <cell r="Z43">
            <v>7515.5111287235586</v>
          </cell>
          <cell r="AA43">
            <v>8076.726617319694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Programa"/>
      <sheetName val="MMI"/>
      <sheetName val="TOC"/>
      <sheetName val="Info Din.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  <sheetName val="A"/>
      <sheetName val="M"/>
      <sheetName val="Q"/>
      <sheetName val="NPV_base"/>
      <sheetName val="C"/>
      <sheetName val="Datos Modelo 900"/>
      <sheetName val="Data"/>
      <sheetName val="NPV-DP"/>
      <sheetName val="Scheduled Repayment"/>
      <sheetName val="NPV"/>
      <sheetName val="FSUOUT"/>
      <sheetName val="CHARTS"/>
      <sheetName val="MEMO ESTAT"/>
      <sheetName val="PARAM"/>
      <sheetName val="Table 1"/>
      <sheetName val="Links-Out"/>
      <sheetName val="CIRRs"/>
      <sheetName val="Cover"/>
      <sheetName val="Savings &amp; Invest."/>
      <sheetName val="arrtrsr"/>
      <sheetName val="Output"/>
      <sheetName val="Dates"/>
      <sheetName val="Data Fiscal"/>
      <sheetName val="EW"/>
      <sheetName val="EERProfile"/>
      <sheetName val="TABELAS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E"/>
      <sheetName val="Fax a enviar"/>
      <sheetName val="K. IMF Base"/>
      <sheetName val="Daily-Monitoring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>
        <row r="9">
          <cell r="E9">
            <v>2003</v>
          </cell>
          <cell r="F9">
            <v>5.499922034013137</v>
          </cell>
          <cell r="G9">
            <v>3.1125139417077573E-2</v>
          </cell>
          <cell r="H9">
            <v>-11.815341506926385</v>
          </cell>
          <cell r="I9">
            <v>4.8280088654108324</v>
          </cell>
          <cell r="J9">
            <v>2.8242840575235637</v>
          </cell>
          <cell r="K9">
            <v>9.9588829174379114</v>
          </cell>
          <cell r="L9">
            <v>8.3813214439073338</v>
          </cell>
          <cell r="M9">
            <v>-8.7935606400954818</v>
          </cell>
          <cell r="N9">
            <v>-11.636232927103263</v>
          </cell>
          <cell r="O9">
            <v>-3.7530680451922955</v>
          </cell>
          <cell r="P9">
            <v>2.9006913192956096</v>
          </cell>
          <cell r="Q9">
            <v>2.3027964999791322</v>
          </cell>
          <cell r="R9">
            <v>4.7637889688249384</v>
          </cell>
          <cell r="S9">
            <v>12.823183363281554</v>
          </cell>
          <cell r="T9">
            <v>8.5841524899317321</v>
          </cell>
          <cell r="U9">
            <v>2.4953521613617529</v>
          </cell>
          <cell r="V9">
            <v>6.8407620089326358</v>
          </cell>
          <cell r="W9">
            <v>-0.68335963827155388</v>
          </cell>
          <cell r="X9">
            <v>0.88820932190286916</v>
          </cell>
          <cell r="Y9">
            <v>2.9238471493767433</v>
          </cell>
          <cell r="Z9">
            <v>0.18282291821776908</v>
          </cell>
          <cell r="AA9">
            <v>4.8537195610348212</v>
          </cell>
          <cell r="AB9">
            <v>3.761192619368249</v>
          </cell>
          <cell r="AC9">
            <v>4.3213142669842339</v>
          </cell>
          <cell r="AD9">
            <v>4.5436848949276349</v>
          </cell>
          <cell r="AE9">
            <v>4.5447223775904977</v>
          </cell>
          <cell r="AF9">
            <v>4.4999999999999973</v>
          </cell>
          <cell r="AG9">
            <v>4.5000000000000044</v>
          </cell>
          <cell r="AH9">
            <v>4.4999999999999858</v>
          </cell>
        </row>
        <row r="12">
          <cell r="E12">
            <v>6.0100007893990103E-3</v>
          </cell>
          <cell r="F12">
            <v>1.05400013224187E-2</v>
          </cell>
          <cell r="G12">
            <v>1.73100009975133E-2</v>
          </cell>
          <cell r="H12">
            <v>3.14230054643534E-2</v>
          </cell>
          <cell r="I12">
            <v>6.8950001632993294E-2</v>
          </cell>
          <cell r="J12">
            <v>0.18912803297948699</v>
          </cell>
          <cell r="K12">
            <v>0.36017705548321999</v>
          </cell>
          <cell r="L12">
            <v>0.71800007647888997</v>
          </cell>
          <cell r="M12">
            <v>4.3459004024813499</v>
          </cell>
          <cell r="N12">
            <v>105.50000960638501</v>
          </cell>
          <cell r="O12">
            <v>5443.0005987300001</v>
          </cell>
          <cell r="P12">
            <v>26685.6149989283</v>
          </cell>
          <cell r="Q12">
            <v>44953</v>
          </cell>
          <cell r="R12">
            <v>69262</v>
          </cell>
          <cell r="S12">
            <v>98576</v>
          </cell>
          <cell r="T12">
            <v>120858</v>
          </cell>
          <cell r="U12">
            <v>136925</v>
          </cell>
          <cell r="V12">
            <v>157275</v>
          </cell>
          <cell r="W12">
            <v>165892</v>
          </cell>
          <cell r="X12">
            <v>173883</v>
          </cell>
          <cell r="Y12">
            <v>185426</v>
          </cell>
          <cell r="Z12">
            <v>188314</v>
          </cell>
          <cell r="AA12">
            <v>198654</v>
          </cell>
          <cell r="AB12">
            <v>210746</v>
          </cell>
          <cell r="AC12">
            <v>231813</v>
          </cell>
          <cell r="AD12">
            <v>246948</v>
          </cell>
          <cell r="AE12">
            <v>265055.32163078157</v>
          </cell>
          <cell r="AF12">
            <v>282669.64947115362</v>
          </cell>
          <cell r="AG12">
            <v>303069.91807348683</v>
          </cell>
          <cell r="AH12">
            <v>324942.47406085033</v>
          </cell>
        </row>
        <row r="15">
          <cell r="E15">
            <v>7.1431951027257599</v>
          </cell>
          <cell r="F15">
            <v>6.6306870254013397</v>
          </cell>
          <cell r="G15">
            <v>3.4030969355538998</v>
          </cell>
          <cell r="H15">
            <v>4.6405867973554402</v>
          </cell>
          <cell r="I15">
            <v>4.5890243980000003</v>
          </cell>
          <cell r="J15">
            <v>4.5890243980000003</v>
          </cell>
          <cell r="K15">
            <v>4.5890243980000003</v>
          </cell>
          <cell r="L15">
            <v>4.1560975679999999</v>
          </cell>
          <cell r="M15">
            <v>4.1560975679999999</v>
          </cell>
          <cell r="N15">
            <v>6.8402439140000002</v>
          </cell>
          <cell r="O15">
            <v>7.18658554314848</v>
          </cell>
          <cell r="P15">
            <v>8.1390240737030393</v>
          </cell>
          <cell r="Q15">
            <v>9.4</v>
          </cell>
          <cell r="R15">
            <v>9.9</v>
          </cell>
          <cell r="S15">
            <v>8.8000000000000007</v>
          </cell>
          <cell r="T15">
            <v>7.1</v>
          </cell>
          <cell r="U15">
            <v>7.2</v>
          </cell>
          <cell r="V15">
            <v>8.6</v>
          </cell>
          <cell r="W15">
            <v>6.9003341420522428</v>
          </cell>
          <cell r="X15">
            <v>9.4</v>
          </cell>
          <cell r="Y15">
            <v>7.8467668364766281</v>
          </cell>
          <cell r="Z15">
            <v>8.833123082592067</v>
          </cell>
          <cell r="AA15">
            <v>9.7210939615488776</v>
          </cell>
          <cell r="AB15">
            <v>10.301574593007739</v>
          </cell>
          <cell r="AC15">
            <v>8</v>
          </cell>
          <cell r="AD15">
            <v>8</v>
          </cell>
          <cell r="AE15">
            <v>8</v>
          </cell>
          <cell r="AF15">
            <v>8</v>
          </cell>
          <cell r="AG15">
            <v>8</v>
          </cell>
          <cell r="AH15">
            <v>8</v>
          </cell>
        </row>
        <row r="16">
          <cell r="E16">
            <v>8</v>
          </cell>
          <cell r="F16">
            <v>75.433293218212668</v>
          </cell>
          <cell r="G16">
            <v>64.448175288207651</v>
          </cell>
          <cell r="H16">
            <v>111.12643027067017</v>
          </cell>
          <cell r="I16">
            <v>266.23860222806849</v>
          </cell>
          <cell r="J16">
            <v>165.00000000000074</v>
          </cell>
          <cell r="K16">
            <v>78.616352201257541</v>
          </cell>
          <cell r="L16">
            <v>86.267605633802489</v>
          </cell>
          <cell r="M16">
            <v>667.10775047259153</v>
          </cell>
          <cell r="N16">
            <v>2125.2341054706717</v>
          </cell>
          <cell r="O16">
            <v>7488.482834994471</v>
          </cell>
          <cell r="P16">
            <v>229.80690161887131</v>
          </cell>
          <cell r="Q16">
            <v>202.26366814003475</v>
          </cell>
          <cell r="R16">
            <v>23.731120762299895</v>
          </cell>
          <cell r="S16">
            <v>11.130029337803862</v>
          </cell>
          <cell r="T16">
            <v>11.550972304066002</v>
          </cell>
          <cell r="U16">
            <v>8.5471891474997523</v>
          </cell>
          <cell r="V16">
            <v>7.2541633817073921</v>
          </cell>
          <cell r="W16">
            <v>3.4702433889322473</v>
          </cell>
          <cell r="X16">
            <v>3.7581785332140307</v>
          </cell>
          <cell r="Y16">
            <v>1.9762812439245325</v>
          </cell>
          <cell r="Z16">
            <v>0.19313500385440496</v>
          </cell>
          <cell r="AA16">
            <v>2.2593775336300519</v>
          </cell>
          <cell r="AB16">
            <v>3.6999999999999882</v>
          </cell>
          <cell r="AC16">
            <v>2.4416305206653774</v>
          </cell>
          <cell r="AD16">
            <v>2.4999999999999853</v>
          </cell>
          <cell r="AE16">
            <v>2.4999999999999867</v>
          </cell>
          <cell r="AF16">
            <v>2.4999999999999951</v>
          </cell>
          <cell r="AG16">
            <v>2.4999999999999947</v>
          </cell>
          <cell r="AH16">
            <v>2.4999999999999964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0">
          <cell r="E20">
            <v>-2.3128116986478724</v>
          </cell>
          <cell r="F20">
            <v>-3.9848178917139752</v>
          </cell>
          <cell r="G20">
            <v>-3.2177929674373038</v>
          </cell>
          <cell r="H20">
            <v>-7.5295152730184123</v>
          </cell>
          <cell r="I20">
            <v>-4.6018861249710179</v>
          </cell>
          <cell r="J20">
            <v>-3.1893728153490812</v>
          </cell>
          <cell r="K20">
            <v>-4.5349910910455185</v>
          </cell>
          <cell r="L20">
            <v>-6.8246529663986157</v>
          </cell>
          <cell r="M20">
            <v>-4.387470856208818</v>
          </cell>
          <cell r="N20">
            <v>-5.8707780352426635</v>
          </cell>
          <cell r="O20">
            <v>-8.5545118524569563</v>
          </cell>
          <cell r="P20">
            <v>-1.7537538483516117</v>
          </cell>
          <cell r="Q20">
            <v>-3.0512980223789286</v>
          </cell>
          <cell r="R20">
            <v>-3.2314689151338403</v>
          </cell>
          <cell r="S20">
            <v>-2.7941892549910743</v>
          </cell>
          <cell r="T20">
            <v>-3.0655810951695379</v>
          </cell>
          <cell r="U20">
            <v>-1.1469125433631548</v>
          </cell>
          <cell r="V20">
            <v>-0.60785248768081379</v>
          </cell>
          <cell r="W20">
            <v>-0.59785884792515787</v>
          </cell>
          <cell r="X20">
            <v>-3.1636329037227315</v>
          </cell>
          <cell r="Y20">
            <v>-2.7481595739224831</v>
          </cell>
          <cell r="Z20">
            <v>-2.610373001954418</v>
          </cell>
          <cell r="AA20">
            <v>-2.1668399254424635</v>
          </cell>
          <cell r="AB20">
            <v>-1.6616915623546855</v>
          </cell>
          <cell r="AC20">
            <v>-1.305017406271433</v>
          </cell>
          <cell r="AD20">
            <v>-1.0195992678620589</v>
          </cell>
          <cell r="AE20">
            <v>-1.0317986167977682</v>
          </cell>
          <cell r="AF20">
            <v>-1.3570328816608743</v>
          </cell>
          <cell r="AG20">
            <v>-1.3277874030703523</v>
          </cell>
          <cell r="AH20">
            <v>-1.2855930586365547</v>
          </cell>
        </row>
        <row r="23">
          <cell r="E23">
            <v>-10.2386817336824</v>
          </cell>
          <cell r="F23">
            <v>-5.9906272459634797</v>
          </cell>
          <cell r="G23">
            <v>15.8148422745617</v>
          </cell>
          <cell r="H23">
            <v>-13.7454028907454</v>
          </cell>
          <cell r="I23">
            <v>10.267382123708799</v>
          </cell>
          <cell r="J23">
            <v>5.0402933624466</v>
          </cell>
          <cell r="K23">
            <v>-20.015736525680001</v>
          </cell>
          <cell r="L23">
            <v>-2.07441375255718</v>
          </cell>
          <cell r="M23">
            <v>-16.769442746113899</v>
          </cell>
          <cell r="N23">
            <v>29.831956443506598</v>
          </cell>
          <cell r="O23">
            <v>-5.5950894082391596</v>
          </cell>
          <cell r="P23">
            <v>11.329102674389199</v>
          </cell>
          <cell r="Q23">
            <v>2.7719282896267798</v>
          </cell>
          <cell r="R23">
            <v>0.25845453807096203</v>
          </cell>
          <cell r="S23">
            <v>17.626479035207598</v>
          </cell>
          <cell r="T23">
            <v>5.6999999999998598</v>
          </cell>
          <cell r="U23">
            <v>7.80000000000003</v>
          </cell>
          <cell r="V23">
            <v>16.3999999999998</v>
          </cell>
          <cell r="W23">
            <v>-4.8000000000000096</v>
          </cell>
          <cell r="X23">
            <v>14.4500000000015</v>
          </cell>
          <cell r="Y23">
            <v>8.1999999999999602</v>
          </cell>
          <cell r="Z23">
            <v>6.0363685426345626</v>
          </cell>
          <cell r="AA23">
            <v>5.8323218499755303</v>
          </cell>
          <cell r="AB23">
            <v>8.6015267696210707</v>
          </cell>
          <cell r="AC23">
            <v>10.958</v>
          </cell>
          <cell r="AD23">
            <v>7.6660000000000004</v>
          </cell>
          <cell r="AE23">
            <v>7.5469999999999997</v>
          </cell>
          <cell r="AF23">
            <v>7.1</v>
          </cell>
          <cell r="AG23">
            <v>4.4098590811041491</v>
          </cell>
          <cell r="AH23">
            <v>3.9098590811041491</v>
          </cell>
        </row>
        <row r="24">
          <cell r="E24">
            <v>40.557247017599799</v>
          </cell>
          <cell r="F24">
            <v>22.3297018718023</v>
          </cell>
          <cell r="G24">
            <v>-2.4558380522488399</v>
          </cell>
          <cell r="H24">
            <v>-28.994100411189599</v>
          </cell>
          <cell r="I24">
            <v>-20.714234554541399</v>
          </cell>
          <cell r="J24">
            <v>-16.512099748531501</v>
          </cell>
          <cell r="K24">
            <v>32.337762180386797</v>
          </cell>
          <cell r="L24">
            <v>8.1907060191197107</v>
          </cell>
          <cell r="M24">
            <v>-15.725957808949399</v>
          </cell>
          <cell r="N24">
            <v>-25.2120342342748</v>
          </cell>
          <cell r="O24">
            <v>20.730846944182598</v>
          </cell>
          <cell r="P24">
            <v>24.861261160460401</v>
          </cell>
          <cell r="Q24">
            <v>6.3999402828829099</v>
          </cell>
          <cell r="R24">
            <v>6.0889685669701903</v>
          </cell>
          <cell r="S24">
            <v>33.897005766304403</v>
          </cell>
          <cell r="T24">
            <v>27.500000000000298</v>
          </cell>
          <cell r="U24">
            <v>-2.3999999999999799</v>
          </cell>
          <cell r="V24">
            <v>12.1999999999996</v>
          </cell>
          <cell r="W24">
            <v>1.1000000000002601</v>
          </cell>
          <cell r="X24">
            <v>-14.819999999999901</v>
          </cell>
          <cell r="Y24">
            <v>2.65000000000013</v>
          </cell>
          <cell r="Z24">
            <v>1.0862594471836795</v>
          </cell>
          <cell r="AA24">
            <v>1.5903507890746793</v>
          </cell>
          <cell r="AB24">
            <v>5.4733999738256767</v>
          </cell>
          <cell r="AC24">
            <v>6.2149999999999999</v>
          </cell>
          <cell r="AD24">
            <v>2.5880000000000001</v>
          </cell>
          <cell r="AE24">
            <v>7.3289999999999997</v>
          </cell>
          <cell r="AF24">
            <v>3.4999999999999929</v>
          </cell>
          <cell r="AG24">
            <v>3.4999999999999929</v>
          </cell>
          <cell r="AH24">
            <v>2.4999999999999929</v>
          </cell>
        </row>
        <row r="27">
          <cell r="E27">
            <v>-4.4269915432204812</v>
          </cell>
          <cell r="F27">
            <v>-11.671106582841004</v>
          </cell>
          <cell r="G27">
            <v>-11.976417536658285</v>
          </cell>
          <cell r="H27">
            <v>-4.5484920689964419</v>
          </cell>
          <cell r="I27">
            <v>-1.3551904235545453</v>
          </cell>
          <cell r="J27">
            <v>0.29535467026966633</v>
          </cell>
          <cell r="K27">
            <v>-5.6190769081809266</v>
          </cell>
          <cell r="L27">
            <v>-5.5162255616292324</v>
          </cell>
          <cell r="M27">
            <v>-7.0214951777402321</v>
          </cell>
          <cell r="N27">
            <v>-0.71816388465899139</v>
          </cell>
          <cell r="O27">
            <v>-5.0073498509757819</v>
          </cell>
          <cell r="P27">
            <v>-4.2470148235703231</v>
          </cell>
          <cell r="Q27">
            <v>-5.2548550708517787</v>
          </cell>
          <cell r="R27">
            <v>-7.0802749768984707</v>
          </cell>
          <cell r="S27">
            <v>-6.0217516610012467</v>
          </cell>
          <cell r="T27">
            <v>-8.631760105414287</v>
          </cell>
          <cell r="U27">
            <v>-6.5379793167128097</v>
          </cell>
          <cell r="V27">
            <v>-5.7066867227350366</v>
          </cell>
          <cell r="W27">
            <v>-5.8658848304790725</v>
          </cell>
          <cell r="X27">
            <v>-2.8485887871283615</v>
          </cell>
          <cell r="Y27">
            <v>-2.9341478459622024</v>
          </cell>
          <cell r="Z27">
            <v>-2.1594595833694967</v>
          </cell>
          <cell r="AA27">
            <v>-1.9956785916303579</v>
          </cell>
          <cell r="AB27">
            <v>-1.7510411829156167</v>
          </cell>
          <cell r="AC27">
            <v>-0.77341777649511123</v>
          </cell>
          <cell r="AD27">
            <v>-0.82742707316428921</v>
          </cell>
          <cell r="AE27">
            <v>-0.83299017984065493</v>
          </cell>
          <cell r="AF27">
            <v>-0.78468741890759097</v>
          </cell>
          <cell r="AG27">
            <v>-0.76037192187936142</v>
          </cell>
          <cell r="AH27">
            <v>-0.66158521729748554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  <row r="29">
          <cell r="E29">
            <v>-3064.5305108713301</v>
          </cell>
          <cell r="F29">
            <v>-3804.4224580301202</v>
          </cell>
          <cell r="G29">
            <v>-3721.9646636321399</v>
          </cell>
          <cell r="H29">
            <v>-2721.9738322593698</v>
          </cell>
          <cell r="I29">
            <v>-2139.9798044847398</v>
          </cell>
          <cell r="J29">
            <v>-1806.0786885701</v>
          </cell>
          <cell r="K29">
            <v>-2660.2083281141199</v>
          </cell>
          <cell r="L29">
            <v>-3191.8105543750398</v>
          </cell>
          <cell r="M29">
            <v>-2888.9180722877099</v>
          </cell>
          <cell r="N29">
            <v>-2227.5401013713099</v>
          </cell>
          <cell r="O29">
            <v>-2929.9243687002099</v>
          </cell>
          <cell r="P29">
            <v>-3529.90888770008</v>
          </cell>
          <cell r="Q29">
            <v>-4002</v>
          </cell>
          <cell r="R29">
            <v>-4160.4216239386496</v>
          </cell>
          <cell r="S29">
            <v>-5499.2137977658003</v>
          </cell>
          <cell r="T29">
            <v>-7732.8925285484993</v>
          </cell>
          <cell r="U29">
            <v>-7868.5766206030003</v>
          </cell>
          <cell r="V29">
            <v>-8502.9694404539987</v>
          </cell>
          <cell r="W29">
            <v>-8194.1097157229979</v>
          </cell>
          <cell r="X29">
            <v>-6742.9764985527499</v>
          </cell>
          <cell r="Y29">
            <v>-7365.9325675374002</v>
          </cell>
          <cell r="Z29">
            <v>-7221.1882431013792</v>
          </cell>
          <cell r="AA29">
            <v>-7416.9256655564841</v>
          </cell>
          <cell r="AB29">
            <v>-8254.5418688535137</v>
          </cell>
          <cell r="AC29">
            <v>-9717.2819999999992</v>
          </cell>
          <cell r="AD29">
            <v>-10120.200000000001</v>
          </cell>
          <cell r="AE29">
            <v>-10522.175789755169</v>
          </cell>
          <cell r="AF29">
            <v>-10969.985436351557</v>
          </cell>
          <cell r="AG29">
            <v>-11645.396633095492</v>
          </cell>
          <cell r="AH29">
            <v>-12224.915914482302</v>
          </cell>
        </row>
      </sheetData>
      <sheetData sheetId="6" refreshError="1"/>
      <sheetData sheetId="7" refreshError="1">
        <row r="8">
          <cell r="E8">
            <v>6.2799999173656501E-4</v>
          </cell>
          <cell r="F8">
            <v>1.0790000252667001E-3</v>
          </cell>
          <cell r="G8">
            <v>1.90800017764751E-3</v>
          </cell>
          <cell r="H8">
            <v>3.4860003609500098E-3</v>
          </cell>
          <cell r="I8">
            <v>6.6820001181551502E-3</v>
          </cell>
          <cell r="J8">
            <v>1.8000002662121099E-2</v>
          </cell>
          <cell r="K8">
            <v>3.5000004873181598E-2</v>
          </cell>
          <cell r="L8">
            <v>7.1000010197423899E-2</v>
          </cell>
          <cell r="M8">
            <v>0.32000002792404098</v>
          </cell>
          <cell r="N8">
            <v>7.5530008529989301</v>
          </cell>
          <cell r="O8">
            <v>430.00004730000001</v>
          </cell>
          <cell r="P8">
            <v>2066.9585588764198</v>
          </cell>
          <cell r="Q8">
            <v>3565</v>
          </cell>
          <cell r="R8">
            <v>5567</v>
          </cell>
          <cell r="S8">
            <v>8671</v>
          </cell>
          <cell r="T8">
            <v>11785</v>
          </cell>
          <cell r="U8">
            <v>13826</v>
          </cell>
          <cell r="V8">
            <v>15488</v>
          </cell>
          <cell r="W8">
            <v>17295</v>
          </cell>
          <cell r="X8">
            <v>18854</v>
          </cell>
          <cell r="Y8">
            <v>19716</v>
          </cell>
          <cell r="Z8">
            <v>20215</v>
          </cell>
          <cell r="AA8">
            <v>20385</v>
          </cell>
          <cell r="AB8">
            <v>21359</v>
          </cell>
          <cell r="AC8">
            <v>23380.341740612843</v>
          </cell>
          <cell r="AD8">
            <v>24755.601040346202</v>
          </cell>
          <cell r="AE8">
            <v>26028.860856273484</v>
          </cell>
          <cell r="AF8">
            <v>27557.422781758985</v>
          </cell>
          <cell r="AG8">
            <v>29579.175074712217</v>
          </cell>
          <cell r="AH8">
            <v>31749.286400061334</v>
          </cell>
        </row>
        <row r="11">
          <cell r="E11">
            <v>3.4520000892637598E-3</v>
          </cell>
          <cell r="F11">
            <v>6.2460002748042096E-3</v>
          </cell>
          <cell r="G11">
            <v>1.0192001082411899E-2</v>
          </cell>
          <cell r="H11">
            <v>2.0310001230245098E-2</v>
          </cell>
          <cell r="I11">
            <v>4.5354006589423498E-2</v>
          </cell>
          <cell r="J11">
            <v>0.12400001227575801</v>
          </cell>
          <cell r="K11">
            <v>0.25300003408277699</v>
          </cell>
          <cell r="L11">
            <v>0.50400005271151604</v>
          </cell>
          <cell r="M11">
            <v>3.0530003075219798</v>
          </cell>
          <cell r="N11">
            <v>92.555011792788505</v>
          </cell>
          <cell r="O11">
            <v>4011.0004412100002</v>
          </cell>
          <cell r="P11">
            <v>20607.389586812598</v>
          </cell>
          <cell r="Q11">
            <v>34934</v>
          </cell>
          <cell r="R11">
            <v>52996</v>
          </cell>
          <cell r="S11">
            <v>71306</v>
          </cell>
          <cell r="T11">
            <v>85933</v>
          </cell>
          <cell r="U11">
            <v>98597</v>
          </cell>
          <cell r="V11">
            <v>110782</v>
          </cell>
          <cell r="W11">
            <v>118279</v>
          </cell>
          <cell r="X11">
            <v>122288</v>
          </cell>
          <cell r="Y11">
            <v>131745</v>
          </cell>
          <cell r="Z11">
            <v>135876</v>
          </cell>
          <cell r="AA11">
            <v>142534</v>
          </cell>
          <cell r="AB11">
            <v>149611</v>
          </cell>
          <cell r="AC11">
            <v>161318.31663421734</v>
          </cell>
          <cell r="AD11">
            <v>171098.73574813467</v>
          </cell>
          <cell r="AE11">
            <v>183634.56091533136</v>
          </cell>
          <cell r="AF11">
            <v>195683.94830050028</v>
          </cell>
          <cell r="AG11">
            <v>210176.11171843053</v>
          </cell>
          <cell r="AH11">
            <v>225580.50719557438</v>
          </cell>
        </row>
        <row r="14">
          <cell r="E14">
            <v>1.735999862229752E-3</v>
          </cell>
          <cell r="F14">
            <v>3.6159995590042287E-3</v>
          </cell>
          <cell r="G14">
            <v>5.8080010573421121E-3</v>
          </cell>
          <cell r="H14">
            <v>7.5610000940190191E-3</v>
          </cell>
          <cell r="I14">
            <v>1.4203004902290152E-2</v>
          </cell>
          <cell r="J14">
            <v>3.48629983789394E-2</v>
          </cell>
          <cell r="K14">
            <v>7.7176999379156133E-2</v>
          </cell>
          <cell r="L14">
            <v>0.15900000329691821</v>
          </cell>
          <cell r="M14">
            <v>1.1170000098907549</v>
          </cell>
          <cell r="N14">
            <v>21.417599225474298</v>
          </cell>
          <cell r="O14">
            <v>896.00004255771535</v>
          </cell>
          <cell r="P14">
            <v>4613.4070449999999</v>
          </cell>
          <cell r="Q14">
            <v>7782</v>
          </cell>
          <cell r="R14">
            <v>13376</v>
          </cell>
          <cell r="S14">
            <v>21931</v>
          </cell>
          <cell r="T14">
            <v>30013</v>
          </cell>
          <cell r="U14">
            <v>31283</v>
          </cell>
          <cell r="V14">
            <v>37952</v>
          </cell>
          <cell r="W14">
            <v>39257</v>
          </cell>
          <cell r="X14">
            <v>36793</v>
          </cell>
          <cell r="Y14">
            <v>37532</v>
          </cell>
          <cell r="Z14">
            <v>35407</v>
          </cell>
          <cell r="AA14">
            <v>37305</v>
          </cell>
          <cell r="AB14">
            <v>39652</v>
          </cell>
          <cell r="AC14">
            <v>43950.309709014487</v>
          </cell>
          <cell r="AD14">
            <v>47770.99782015691</v>
          </cell>
          <cell r="AE14">
            <v>52371.550760215199</v>
          </cell>
          <cell r="AF14">
            <v>56539.737284319883</v>
          </cell>
          <cell r="AG14">
            <v>60842.783936613356</v>
          </cell>
          <cell r="AH14">
            <v>65302.478187108107</v>
          </cell>
        </row>
        <row r="16">
          <cell r="E16">
            <v>28.885185261404082</v>
          </cell>
          <cell r="F16">
            <v>34.307391891051829</v>
          </cell>
          <cell r="G16">
            <v>33.552863793459466</v>
          </cell>
          <cell r="H16">
            <v>24.061988922721923</v>
          </cell>
          <cell r="I16">
            <v>20.598991393633074</v>
          </cell>
          <cell r="J16">
            <v>18.433543578767445</v>
          </cell>
          <cell r="K16">
            <v>21.427516884887098</v>
          </cell>
          <cell r="L16">
            <v>22.144844897045495</v>
          </cell>
          <cell r="M16">
            <v>25.702384004313323</v>
          </cell>
          <cell r="N16">
            <v>20.301040071353771</v>
          </cell>
          <cell r="O16">
            <v>16.461509167696516</v>
          </cell>
          <cell r="P16">
            <v>17.287992220472624</v>
          </cell>
          <cell r="Q16">
            <v>17.311414143661157</v>
          </cell>
          <cell r="R16">
            <v>19.312176951286418</v>
          </cell>
          <cell r="S16">
            <v>22.247808797273169</v>
          </cell>
          <cell r="T16">
            <v>24.833275414122358</v>
          </cell>
          <cell r="U16">
            <v>22.846813949242286</v>
          </cell>
          <cell r="V16">
            <v>24.130980766173899</v>
          </cell>
          <cell r="W16">
            <v>23.664191160514068</v>
          </cell>
          <cell r="X16">
            <v>21.159630326138839</v>
          </cell>
          <cell r="Y16">
            <v>20.240958657361965</v>
          </cell>
          <cell r="Z16">
            <v>18.802107118960883</v>
          </cell>
          <cell r="AA16">
            <v>18.778881875018875</v>
          </cell>
          <cell r="AB16">
            <v>18.81506647813007</v>
          </cell>
          <cell r="AC16">
            <v>18.959380927305407</v>
          </cell>
          <cell r="AD16">
            <v>19.344557485850022</v>
          </cell>
          <cell r="AE16">
            <v>19.758724494944513</v>
          </cell>
          <cell r="AF16">
            <v>20.00205447953115</v>
          </cell>
          <cell r="AG16">
            <v>20.075494236897676</v>
          </cell>
          <cell r="AH16">
            <v>20.096627372535867</v>
          </cell>
        </row>
        <row r="18">
          <cell r="E18">
            <v>2.38999797567792E-4</v>
          </cell>
          <cell r="F18">
            <v>5.7499969641286897E-4</v>
          </cell>
          <cell r="G18">
            <v>6.6400056600792205E-4</v>
          </cell>
          <cell r="H18">
            <v>1.7199918766473899E-4</v>
          </cell>
          <cell r="I18">
            <v>-2.20996066802848E-4</v>
          </cell>
          <cell r="J18">
            <v>8.29993847345799E-4</v>
          </cell>
          <cell r="K18">
            <v>2.9999928637117401E-3</v>
          </cell>
          <cell r="L18">
            <v>1.59999897269682E-2</v>
          </cell>
          <cell r="M18">
            <v>0.14999981382183</v>
          </cell>
          <cell r="N18">
            <v>1.3545971680425</v>
          </cell>
          <cell r="O18">
            <v>18.999946087715301</v>
          </cell>
          <cell r="P18">
            <v>196.56421514734001</v>
          </cell>
          <cell r="Q18">
            <v>376</v>
          </cell>
          <cell r="R18">
            <v>679</v>
          </cell>
          <cell r="S18">
            <v>1030</v>
          </cell>
          <cell r="T18">
            <v>918</v>
          </cell>
          <cell r="U18">
            <v>537</v>
          </cell>
          <cell r="V18">
            <v>479</v>
          </cell>
          <cell r="W18">
            <v>93</v>
          </cell>
          <cell r="X18">
            <v>-1075</v>
          </cell>
          <cell r="Y18">
            <v>-80</v>
          </cell>
          <cell r="Z18">
            <v>275</v>
          </cell>
          <cell r="AA18">
            <v>2177</v>
          </cell>
          <cell r="AB18">
            <v>1906</v>
          </cell>
          <cell r="AC18">
            <v>4756.7492086025595</v>
          </cell>
          <cell r="AD18">
            <v>-943.22285408241271</v>
          </cell>
          <cell r="AE18">
            <v>-1101.8819562481697</v>
          </cell>
          <cell r="AF18">
            <v>298.54985704411979</v>
          </cell>
          <cell r="AG18">
            <v>2303.3366998614079</v>
          </cell>
          <cell r="AH18">
            <v>3584.0325902740624</v>
          </cell>
        </row>
        <row r="20">
          <cell r="E20">
            <v>1.4970000646619601E-3</v>
          </cell>
          <cell r="F20">
            <v>3.0409998625913598E-3</v>
          </cell>
          <cell r="G20">
            <v>5.1440004913341896E-3</v>
          </cell>
          <cell r="H20">
            <v>7.3890009063542804E-3</v>
          </cell>
          <cell r="I20">
            <v>1.4424000969093E-2</v>
          </cell>
          <cell r="J20">
            <v>3.4033004531593601E-2</v>
          </cell>
          <cell r="K20">
            <v>7.4177006515444399E-2</v>
          </cell>
          <cell r="L20">
            <v>0.14300001356995001</v>
          </cell>
          <cell r="M20">
            <v>0.96700019606892496</v>
          </cell>
          <cell r="N20">
            <v>20.063002057431799</v>
          </cell>
          <cell r="O20">
            <v>877.00009647000002</v>
          </cell>
          <cell r="P20">
            <v>4416.8428298526596</v>
          </cell>
          <cell r="Q20">
            <v>7406</v>
          </cell>
          <cell r="R20">
            <v>12697</v>
          </cell>
          <cell r="S20">
            <v>20901</v>
          </cell>
          <cell r="T20">
            <v>29095</v>
          </cell>
          <cell r="U20">
            <v>30746</v>
          </cell>
          <cell r="V20">
            <v>37473</v>
          </cell>
          <cell r="W20">
            <v>39164</v>
          </cell>
          <cell r="X20">
            <v>37868</v>
          </cell>
          <cell r="Y20">
            <v>37612</v>
          </cell>
          <cell r="Z20">
            <v>35132</v>
          </cell>
          <cell r="AA20">
            <v>35128</v>
          </cell>
          <cell r="AB20">
            <v>37746</v>
          </cell>
          <cell r="AC20">
            <v>39193.560500411928</v>
          </cell>
          <cell r="AD20">
            <v>48714.220674239325</v>
          </cell>
          <cell r="AE20">
            <v>53473.432716463372</v>
          </cell>
          <cell r="AF20">
            <v>56241.187427275763</v>
          </cell>
          <cell r="AG20">
            <v>58539.447236751948</v>
          </cell>
          <cell r="AH20">
            <v>61718.445596834048</v>
          </cell>
        </row>
        <row r="23">
          <cell r="E23">
            <v>3.63999884930736E-4</v>
          </cell>
          <cell r="F23">
            <v>7.6999977844710099E-4</v>
          </cell>
          <cell r="G23">
            <v>1.46300014748365E-3</v>
          </cell>
          <cell r="H23">
            <v>2.7139999542978902E-3</v>
          </cell>
          <cell r="I23">
            <v>5.59099954945906E-3</v>
          </cell>
          <cell r="J23">
            <v>1.1633001151761401E-2</v>
          </cell>
          <cell r="K23">
            <v>1.9289997047552802E-2</v>
          </cell>
          <cell r="L23">
            <v>3.1999996362021201E-2</v>
          </cell>
          <cell r="M23">
            <v>0.18500007037215299</v>
          </cell>
          <cell r="N23">
            <v>4.3489989003072198</v>
          </cell>
          <cell r="O23">
            <v>176.000008359551</v>
          </cell>
          <cell r="P23">
            <v>931.55100000000004</v>
          </cell>
          <cell r="Q23">
            <v>1850</v>
          </cell>
          <cell r="R23">
            <v>3219</v>
          </cell>
          <cell r="S23">
            <v>4739</v>
          </cell>
          <cell r="T23">
            <v>5671</v>
          </cell>
          <cell r="U23">
            <v>5831</v>
          </cell>
          <cell r="V23">
            <v>6966</v>
          </cell>
          <cell r="W23">
            <v>7529</v>
          </cell>
          <cell r="X23">
            <v>8443</v>
          </cell>
          <cell r="Y23">
            <v>7460</v>
          </cell>
          <cell r="Z23">
            <v>5920</v>
          </cell>
          <cell r="AA23">
            <v>5653</v>
          </cell>
          <cell r="AB23">
            <v>6068</v>
          </cell>
          <cell r="AC23">
            <v>6507.9275004119299</v>
          </cell>
          <cell r="AD23">
            <v>7030.8413247652006</v>
          </cell>
          <cell r="AE23">
            <v>7774.9608663823092</v>
          </cell>
          <cell r="AF23">
            <v>8305.1197691523575</v>
          </cell>
          <cell r="AG23">
            <v>8960.2489652152854</v>
          </cell>
          <cell r="AH23">
            <v>9727.6497470979994</v>
          </cell>
        </row>
        <row r="26">
          <cell r="E26">
            <v>1.1330001797312242E-3</v>
          </cell>
          <cell r="F26">
            <v>2.2710000841442589E-3</v>
          </cell>
          <cell r="G26">
            <v>3.6810003438505394E-3</v>
          </cell>
          <cell r="H26">
            <v>4.6750009520563907E-3</v>
          </cell>
          <cell r="I26">
            <v>8.8330014196339388E-3</v>
          </cell>
          <cell r="J26">
            <v>2.2400003379832202E-2</v>
          </cell>
          <cell r="K26">
            <v>5.4887009467891601E-2</v>
          </cell>
          <cell r="L26">
            <v>0.11100001720792882</v>
          </cell>
          <cell r="M26">
            <v>0.78200012569677191</v>
          </cell>
          <cell r="N26">
            <v>15.71400315712458</v>
          </cell>
          <cell r="O26">
            <v>701.00008811044904</v>
          </cell>
          <cell r="P26">
            <v>3485.2918298526597</v>
          </cell>
          <cell r="Q26">
            <v>5556</v>
          </cell>
          <cell r="R26">
            <v>9478</v>
          </cell>
          <cell r="S26">
            <v>16162</v>
          </cell>
          <cell r="T26">
            <v>23424</v>
          </cell>
          <cell r="U26">
            <v>24915</v>
          </cell>
          <cell r="V26">
            <v>30507</v>
          </cell>
          <cell r="W26">
            <v>31635</v>
          </cell>
          <cell r="X26">
            <v>29425</v>
          </cell>
          <cell r="Y26">
            <v>30152</v>
          </cell>
          <cell r="Z26">
            <v>29212</v>
          </cell>
          <cell r="AA26">
            <v>29475</v>
          </cell>
          <cell r="AB26">
            <v>31678</v>
          </cell>
          <cell r="AC26">
            <v>32685.632999999998</v>
          </cell>
          <cell r="AD26">
            <v>41683.379349474126</v>
          </cell>
          <cell r="AE26">
            <v>45698.471850081063</v>
          </cell>
          <cell r="AF26">
            <v>47936.067658123407</v>
          </cell>
          <cell r="AG26">
            <v>49579.198271536661</v>
          </cell>
          <cell r="AH26">
            <v>51990.795849736052</v>
          </cell>
        </row>
        <row r="29">
          <cell r="E29">
            <v>1.3370000414230901E-3</v>
          </cell>
          <cell r="F29">
            <v>1.69700012213225E-3</v>
          </cell>
          <cell r="G29">
            <v>2.86100016329731E-3</v>
          </cell>
          <cell r="H29">
            <v>6.1400003320657096E-3</v>
          </cell>
          <cell r="I29">
            <v>1.3312001689874699E-2</v>
          </cell>
          <cell r="J29">
            <v>4.32670034143409E-2</v>
          </cell>
          <cell r="K29">
            <v>5.0000004363131498E-2</v>
          </cell>
          <cell r="L29">
            <v>7.9000006529949804E-2</v>
          </cell>
          <cell r="M29">
            <v>0.58300008106934098</v>
          </cell>
          <cell r="N29">
            <v>15.4500015701244</v>
          </cell>
          <cell r="O29">
            <v>858.00009437999995</v>
          </cell>
          <cell r="P29">
            <v>3259.8558865841101</v>
          </cell>
          <cell r="Q29">
            <v>5627</v>
          </cell>
          <cell r="R29">
            <v>8627</v>
          </cell>
          <cell r="S29">
            <v>12591</v>
          </cell>
          <cell r="T29">
            <v>15117</v>
          </cell>
          <cell r="U29">
            <v>17974</v>
          </cell>
          <cell r="V29">
            <v>22272</v>
          </cell>
          <cell r="W29">
            <v>22075</v>
          </cell>
          <cell r="X29">
            <v>25855</v>
          </cell>
          <cell r="Y29">
            <v>29868</v>
          </cell>
          <cell r="Z29">
            <v>30128</v>
          </cell>
          <cell r="AA29">
            <v>32810</v>
          </cell>
          <cell r="AB29">
            <v>37270</v>
          </cell>
          <cell r="AC29">
            <v>46263.935119771275</v>
          </cell>
          <cell r="AD29">
            <v>47749.149391362247</v>
          </cell>
          <cell r="AE29">
            <v>49545.901021205202</v>
          </cell>
          <cell r="AF29">
            <v>52002.766166624591</v>
          </cell>
          <cell r="AG29">
            <v>54926.363132989936</v>
          </cell>
          <cell r="AH29">
            <v>57853.197009188458</v>
          </cell>
        </row>
        <row r="32">
          <cell r="E32">
            <v>1.1345656075445001E-3</v>
          </cell>
          <cell r="F32">
            <v>1.3677953065762301E-3</v>
          </cell>
          <cell r="G32">
            <v>2.3083931943238198E-3</v>
          </cell>
          <cell r="H32">
            <v>4.9204801223576801E-3</v>
          </cell>
          <cell r="I32">
            <v>1.09515607209249E-2</v>
          </cell>
          <cell r="J32">
            <v>3.2847343449200497E-2</v>
          </cell>
          <cell r="K32">
            <v>3.8213646555849599E-2</v>
          </cell>
          <cell r="L32">
            <v>6.01576315992483E-2</v>
          </cell>
          <cell r="M32">
            <v>0.47017979720449998</v>
          </cell>
          <cell r="N32">
            <v>12.2687066740693</v>
          </cell>
          <cell r="O32">
            <v>604.00006643999996</v>
          </cell>
          <cell r="P32">
            <v>2669.1478712214498</v>
          </cell>
          <cell r="Q32">
            <v>4537.4337456970197</v>
          </cell>
          <cell r="R32">
            <v>7021.67699698046</v>
          </cell>
          <cell r="S32">
            <v>10103.5668093144</v>
          </cell>
          <cell r="T32">
            <v>12611.741103021601</v>
          </cell>
          <cell r="U32">
            <v>14480.0342000214</v>
          </cell>
          <cell r="V32">
            <v>18251.195252102701</v>
          </cell>
          <cell r="W32">
            <v>16845.385578133501</v>
          </cell>
          <cell r="X32">
            <v>20706.801124372902</v>
          </cell>
          <cell r="Y32">
            <v>24374.750637308702</v>
          </cell>
          <cell r="Z32">
            <v>24697.527999999998</v>
          </cell>
          <cell r="AA32">
            <v>26931.84</v>
          </cell>
          <cell r="AB32">
            <v>30757.007817847199</v>
          </cell>
          <cell r="AC32">
            <v>36273.677410498</v>
          </cell>
          <cell r="AD32">
            <v>40356.788830079997</v>
          </cell>
          <cell r="AE32">
            <v>44922.081324617699</v>
          </cell>
          <cell r="AF32">
            <v>49275.392587327398</v>
          </cell>
          <cell r="AG32">
            <v>53855.611436553801</v>
          </cell>
          <cell r="AH32">
            <v>57436.735923253902</v>
          </cell>
        </row>
        <row r="35">
          <cell r="E35">
            <v>2.0243443387858999E-4</v>
          </cell>
          <cell r="F35">
            <v>3.2920481555601989E-4</v>
          </cell>
          <cell r="G35">
            <v>5.5260696897349018E-4</v>
          </cell>
          <cell r="H35">
            <v>1.2195202097080296E-3</v>
          </cell>
          <cell r="I35">
            <v>2.360440968949799E-3</v>
          </cell>
          <cell r="J35">
            <v>1.0419659965140403E-2</v>
          </cell>
          <cell r="K35">
            <v>1.1786357807281898E-2</v>
          </cell>
          <cell r="L35">
            <v>1.8842374930701504E-2</v>
          </cell>
          <cell r="M35">
            <v>0.112820283864841</v>
          </cell>
          <cell r="N35">
            <v>3.1812948960550997</v>
          </cell>
          <cell r="O35">
            <v>254.00002794</v>
          </cell>
          <cell r="P35">
            <v>590.70801536266026</v>
          </cell>
          <cell r="Q35">
            <v>1089.5662543029803</v>
          </cell>
          <cell r="R35">
            <v>1605.32300301954</v>
          </cell>
          <cell r="S35">
            <v>2487.4331906856005</v>
          </cell>
          <cell r="T35">
            <v>2505.2588969783992</v>
          </cell>
          <cell r="U35">
            <v>3493.9657999785995</v>
          </cell>
          <cell r="V35">
            <v>4020.8047478972985</v>
          </cell>
          <cell r="W35">
            <v>5229.6144218664995</v>
          </cell>
          <cell r="X35">
            <v>5148.1988756270985</v>
          </cell>
          <cell r="Y35">
            <v>5493.2493626912983</v>
          </cell>
          <cell r="Z35">
            <v>5430.4720000000016</v>
          </cell>
          <cell r="AA35">
            <v>5878.16</v>
          </cell>
          <cell r="AB35">
            <v>6512.9921821528005</v>
          </cell>
          <cell r="AC35">
            <v>9990.2577092732754</v>
          </cell>
          <cell r="AD35">
            <v>7392.3605612822503</v>
          </cell>
          <cell r="AE35">
            <v>4623.8196965875031</v>
          </cell>
          <cell r="AF35">
            <v>2727.3735792971929</v>
          </cell>
          <cell r="AG35">
            <v>1070.7516964361348</v>
          </cell>
          <cell r="AH35">
            <v>416.46108593455574</v>
          </cell>
        </row>
        <row r="41">
          <cell r="E41">
            <v>8.9178689566835696E-4</v>
          </cell>
          <cell r="F41">
            <v>1.60167711334988E-3</v>
          </cell>
          <cell r="G41">
            <v>2.6091221837348799E-3</v>
          </cell>
          <cell r="H41">
            <v>4.4423041341469204E-3</v>
          </cell>
          <cell r="I41">
            <v>7.4472012978591103E-3</v>
          </cell>
          <cell r="J41">
            <v>1.9920180843264398E-2</v>
          </cell>
          <cell r="K41">
            <v>3.8316965165596899E-2</v>
          </cell>
          <cell r="L41">
            <v>7.0194925396822594E-2</v>
          </cell>
          <cell r="M41">
            <v>0.47477441943571302</v>
          </cell>
          <cell r="N41">
            <v>7.9154064472386496</v>
          </cell>
          <cell r="O41">
            <v>533.00005863000001</v>
          </cell>
          <cell r="P41">
            <v>2817.12807481769</v>
          </cell>
          <cell r="Q41">
            <v>4959.4387473611996</v>
          </cell>
          <cell r="R41">
            <v>8232.8870838535604</v>
          </cell>
          <cell r="S41">
            <v>12294.866827528</v>
          </cell>
          <cell r="T41">
            <v>17496.843696298802</v>
          </cell>
          <cell r="U41">
            <v>19359.5270045943</v>
          </cell>
          <cell r="V41">
            <v>22848.7985530886</v>
          </cell>
          <cell r="W41">
            <v>24060.248734103399</v>
          </cell>
          <cell r="X41">
            <v>22841.662852932499</v>
          </cell>
          <cell r="Y41">
            <v>25487.439825443402</v>
          </cell>
          <cell r="Z41">
            <v>25220.811000000002</v>
          </cell>
          <cell r="AA41">
            <v>26169.08</v>
          </cell>
          <cell r="AB41">
            <v>28647.385141979601</v>
          </cell>
          <cell r="AC41">
            <v>32677.064005120399</v>
          </cell>
          <cell r="AD41">
            <v>35247.6314537746</v>
          </cell>
          <cell r="AE41">
            <v>39275.7174059916</v>
          </cell>
          <cell r="AF41">
            <v>43464.989544000397</v>
          </cell>
          <cell r="AG41">
            <v>48107.1570373512</v>
          </cell>
          <cell r="AH41">
            <v>51956.241797730698</v>
          </cell>
        </row>
        <row r="44">
          <cell r="E44">
            <v>2.6721308437435297E-4</v>
          </cell>
          <cell r="F44">
            <v>4.753228792335599E-4</v>
          </cell>
          <cell r="G44">
            <v>7.7387885829258022E-4</v>
          </cell>
          <cell r="H44">
            <v>1.6316955242264694E-3</v>
          </cell>
          <cell r="I44">
            <v>3.1538028362734895E-3</v>
          </cell>
          <cell r="J44">
            <v>1.10818122003065E-2</v>
          </cell>
          <cell r="K44">
            <v>1.6683041452837402E-2</v>
          </cell>
          <cell r="L44">
            <v>2.0805086545853807E-2</v>
          </cell>
          <cell r="M44">
            <v>0.22422568485281796</v>
          </cell>
          <cell r="N44">
            <v>18.660195408921652</v>
          </cell>
          <cell r="O44">
            <v>220.00002419999998</v>
          </cell>
          <cell r="P44">
            <v>1044.8685110018901</v>
          </cell>
          <cell r="Q44">
            <v>1995.5612526388004</v>
          </cell>
          <cell r="R44">
            <v>3071.1129161464396</v>
          </cell>
          <cell r="S44">
            <v>3628.1331724720003</v>
          </cell>
          <cell r="T44">
            <v>4493.1563037011983</v>
          </cell>
          <cell r="U44">
            <v>5395.4729954057002</v>
          </cell>
          <cell r="V44">
            <v>6370.2014469114001</v>
          </cell>
          <cell r="W44">
            <v>6953.7512658966007</v>
          </cell>
          <cell r="X44">
            <v>7065.3371470675011</v>
          </cell>
          <cell r="Y44">
            <v>7947.5601745565982</v>
          </cell>
          <cell r="Z44">
            <v>8091.1889999999985</v>
          </cell>
          <cell r="AA44">
            <v>8210.9199999999983</v>
          </cell>
          <cell r="AB44">
            <v>8498.614858020399</v>
          </cell>
          <cell r="AC44">
            <v>10422.839198495512</v>
          </cell>
          <cell r="AD44">
            <v>9178.8525462254038</v>
          </cell>
          <cell r="AE44">
            <v>7249.8345162520855</v>
          </cell>
          <cell r="AF44">
            <v>5649.2355180496816</v>
          </cell>
          <cell r="AG44">
            <v>4347.3587519080393</v>
          </cell>
          <cell r="AH44">
            <v>3586.7529333512139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1">
          <cell r="E51">
            <v>29.9</v>
          </cell>
          <cell r="F51">
            <v>28.4</v>
          </cell>
          <cell r="G51">
            <v>30.3</v>
          </cell>
          <cell r="H51">
            <v>23</v>
          </cell>
          <cell r="I51">
            <v>24.6</v>
          </cell>
          <cell r="J51">
            <v>23.5</v>
          </cell>
          <cell r="K51">
            <v>19.5</v>
          </cell>
          <cell r="L51">
            <v>20.2</v>
          </cell>
          <cell r="M51">
            <v>22.6</v>
          </cell>
          <cell r="N51">
            <v>22.4</v>
          </cell>
          <cell r="O51">
            <v>11.8</v>
          </cell>
          <cell r="P51">
            <v>12.9</v>
          </cell>
          <cell r="Q51">
            <v>11.8</v>
          </cell>
          <cell r="R51">
            <v>12.2</v>
          </cell>
          <cell r="S51">
            <v>16.3</v>
          </cell>
          <cell r="T51">
            <v>16.100000000000001</v>
          </cell>
          <cell r="U51">
            <v>16.100000000000001</v>
          </cell>
          <cell r="V51">
            <v>18.2</v>
          </cell>
          <cell r="W51">
            <v>17.899999999999999</v>
          </cell>
          <cell r="X51">
            <v>18.5</v>
          </cell>
          <cell r="Y51">
            <v>17.5</v>
          </cell>
          <cell r="Z51">
            <v>17</v>
          </cell>
          <cell r="AA51">
            <v>17.2</v>
          </cell>
          <cell r="AB51">
            <v>17.5</v>
          </cell>
          <cell r="AC51">
            <v>18.2</v>
          </cell>
          <cell r="AD51">
            <v>18.5</v>
          </cell>
          <cell r="AE51">
            <v>18.899999999999999</v>
          </cell>
          <cell r="AF51">
            <v>19.2</v>
          </cell>
          <cell r="AG51">
            <v>19.3</v>
          </cell>
          <cell r="AH51">
            <v>19.399999999999999</v>
          </cell>
        </row>
        <row r="53">
          <cell r="E53">
            <v>1.5199999114607E-4</v>
          </cell>
          <cell r="F53">
            <v>-4.7999998138946603E-5</v>
          </cell>
          <cell r="G53">
            <v>2.3999999069473301E-5</v>
          </cell>
          <cell r="H53">
            <v>-6.90999970100362E-4</v>
          </cell>
          <cell r="I53">
            <v>3.1400000545696798E-4</v>
          </cell>
          <cell r="J53">
            <v>4.2560000218278696E-3</v>
          </cell>
          <cell r="K53">
            <v>-2.8919998913153801E-3</v>
          </cell>
          <cell r="L53">
            <v>-2.84020007519247E-2</v>
          </cell>
          <cell r="M53">
            <v>-0.233968007386916</v>
          </cell>
          <cell r="N53">
            <v>-6.0740001653006601</v>
          </cell>
          <cell r="O53">
            <v>43.544000786490599</v>
          </cell>
          <cell r="P53">
            <v>213.48489650808801</v>
          </cell>
          <cell r="Q53">
            <v>314.67420373200002</v>
          </cell>
          <cell r="R53">
            <v>1454.5020000000002</v>
          </cell>
          <cell r="S53">
            <v>2858.7039999999997</v>
          </cell>
          <cell r="T53">
            <v>2779.7339999999999</v>
          </cell>
          <cell r="U53">
            <v>5203.1499999999996</v>
          </cell>
          <cell r="V53">
            <v>8178.3</v>
          </cell>
          <cell r="W53">
            <v>6303.8959999999997</v>
          </cell>
          <cell r="X53">
            <v>3161.9801980198022</v>
          </cell>
          <cell r="Y53">
            <v>1410.197628458498</v>
          </cell>
          <cell r="Z53">
            <v>2074.3021850995592</v>
          </cell>
          <cell r="AA53">
            <v>1517.26</v>
          </cell>
          <cell r="AB53">
            <v>2653.0514999999978</v>
          </cell>
          <cell r="AC53">
            <v>3428.8</v>
          </cell>
          <cell r="AD53">
            <v>4691.12</v>
          </cell>
          <cell r="AE53">
            <v>5252.722017863467</v>
          </cell>
          <cell r="AF53">
            <v>5898.1713218247987</v>
          </cell>
          <cell r="AG53">
            <v>6370.3426154728941</v>
          </cell>
          <cell r="AH53">
            <v>6967.5102947301493</v>
          </cell>
        </row>
        <row r="56">
          <cell r="E56">
            <v>1.6423060957160499E-3</v>
          </cell>
          <cell r="F56">
            <v>3.0373079425529566E-3</v>
          </cell>
          <cell r="G56">
            <v>5.2237655362634468E-3</v>
          </cell>
          <cell r="H56">
            <v>7.9278084031171522E-3</v>
          </cell>
          <cell r="I56">
            <v>1.6632540236898332E-2</v>
          </cell>
          <cell r="J56">
            <v>4.0222019935441833E-2</v>
          </cell>
          <cell r="K56">
            <v>7.3105995127609472E-2</v>
          </cell>
          <cell r="L56">
            <v>0.17337279358005869</v>
          </cell>
          <cell r="M56">
            <v>1.2168738643395429</v>
          </cell>
          <cell r="N56">
            <v>29.748926014311159</v>
          </cell>
          <cell r="O56">
            <v>598.7300165362924</v>
          </cell>
          <cell r="P56">
            <v>3228.959059684832</v>
          </cell>
          <cell r="Q56">
            <v>4971.9985794678068</v>
          </cell>
          <cell r="R56">
            <v>6979.6077794895609</v>
          </cell>
          <cell r="S56">
            <v>13201.433269083382</v>
          </cell>
          <cell r="T56">
            <v>16638.547495250208</v>
          </cell>
          <cell r="U56">
            <v>16882.048303136362</v>
          </cell>
          <cell r="V56">
            <v>20423.922981180705</v>
          </cell>
          <cell r="W56">
            <v>23349.886083777623</v>
          </cell>
          <cell r="X56">
            <v>29083.191112579654</v>
          </cell>
          <cell r="Y56">
            <v>31122.802021300915</v>
          </cell>
          <cell r="Z56">
            <v>29859.846008121836</v>
          </cell>
          <cell r="AA56">
            <v>32644.786467593</v>
          </cell>
          <cell r="AB56">
            <v>34124.733392544498</v>
          </cell>
          <cell r="AC56">
            <v>38728.626758787854</v>
          </cell>
          <cell r="AD56">
            <v>41036.563211519177</v>
          </cell>
          <cell r="AE56">
            <v>44910.943942022284</v>
          </cell>
          <cell r="AF56">
            <v>48423.492786024734</v>
          </cell>
          <cell r="AG56">
            <v>52167.982760446888</v>
          </cell>
          <cell r="AH56">
            <v>56185.19651927067</v>
          </cell>
        </row>
        <row r="64">
          <cell r="E64">
            <v>0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  <row r="65">
          <cell r="E65">
            <v>47.391021559959597</v>
          </cell>
          <cell r="F65">
            <v>54.664409922868302</v>
          </cell>
          <cell r="G65">
            <v>58.089328060322501</v>
          </cell>
          <cell r="H65">
            <v>53.2539697178849</v>
          </cell>
          <cell r="I65">
            <v>57.901720549458297</v>
          </cell>
          <cell r="J65">
            <v>61.4156957149888</v>
          </cell>
          <cell r="K65">
            <v>69.0180340677272</v>
          </cell>
          <cell r="L65">
            <v>77.050535742849704</v>
          </cell>
          <cell r="M65">
            <v>72.664665134235506</v>
          </cell>
          <cell r="N65">
            <v>66.655196094449806</v>
          </cell>
          <cell r="O65">
            <v>66.6521384452641</v>
          </cell>
          <cell r="P65">
            <v>71.081525771717594</v>
          </cell>
          <cell r="Q65">
            <v>72.498952890947905</v>
          </cell>
          <cell r="R65">
            <v>77.776821713310099</v>
          </cell>
          <cell r="S65">
            <v>89.5759025492207</v>
          </cell>
          <cell r="T65">
            <v>99.386280169338406</v>
          </cell>
          <cell r="U65">
            <v>103.83784491464399</v>
          </cell>
          <cell r="V65">
            <v>113.00113596926001</v>
          </cell>
          <cell r="W65">
            <v>113.78364268636</v>
          </cell>
          <cell r="X65">
            <v>116.515226288211</v>
          </cell>
          <cell r="Y65">
            <v>122.684773254902</v>
          </cell>
          <cell r="Z65">
            <v>126.28405199085</v>
          </cell>
          <cell r="AA65">
            <v>134.52033495711399</v>
          </cell>
          <cell r="AB65">
            <v>141.91480345206801</v>
          </cell>
          <cell r="AC65">
            <v>149.370797761451</v>
          </cell>
          <cell r="AD65">
            <v>157.979498154694</v>
          </cell>
          <cell r="AE65">
            <v>167.590217903991</v>
          </cell>
          <cell r="AF65">
            <v>177.86223711723599</v>
          </cell>
          <cell r="AG65">
            <v>188.915102327174</v>
          </cell>
          <cell r="AH65">
            <v>200.654824012826</v>
          </cell>
        </row>
        <row r="67">
          <cell r="E67">
            <v>1.6000784788553326E-5</v>
          </cell>
          <cell r="F67">
            <v>-2.099866620524889E-5</v>
          </cell>
          <cell r="G67">
            <v>-7.600044115807069E-5</v>
          </cell>
          <cell r="H67">
            <v>3.1054469534080864E-9</v>
          </cell>
          <cell r="I67">
            <v>-7.5326176095236175E-9</v>
          </cell>
          <cell r="J67">
            <v>9.2918984902212731E-9</v>
          </cell>
          <cell r="K67">
            <v>1.9403408053897397E-8</v>
          </cell>
          <cell r="L67">
            <v>-3.9999843142415475E-3</v>
          </cell>
          <cell r="M67">
            <v>-2.8099919636235926E-2</v>
          </cell>
          <cell r="N67">
            <v>-4.9000019788408302</v>
          </cell>
          <cell r="O67">
            <v>1.0000561122845966</v>
          </cell>
          <cell r="P67">
            <v>5.074747518847289E-4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-2.9103830456733704E-11</v>
          </cell>
          <cell r="AD67">
            <v>-2.1827872842550278E-11</v>
          </cell>
          <cell r="AE67">
            <v>2.9103830456733704E-11</v>
          </cell>
          <cell r="AF67">
            <v>-5.8207660913467407E-11</v>
          </cell>
          <cell r="AG67">
            <v>4.3655745685100555E-11</v>
          </cell>
          <cell r="AH67">
            <v>-2.9103830456733704E-11</v>
          </cell>
        </row>
        <row r="70">
          <cell r="E70">
            <v>20.652923199185455</v>
          </cell>
          <cell r="F70">
            <v>25.035633191376036</v>
          </cell>
          <cell r="G70">
            <v>24.69329872354816</v>
          </cell>
          <cell r="H70">
            <v>19.254292312108987</v>
          </cell>
          <cell r="I70">
            <v>19.813218677061624</v>
          </cell>
          <cell r="J70">
            <v>17.14669419277714</v>
          </cell>
          <cell r="K70">
            <v>24.402238968983117</v>
          </cell>
          <cell r="L70">
            <v>32.547601610992864</v>
          </cell>
          <cell r="M70">
            <v>25.53858221099421</v>
          </cell>
          <cell r="N70">
            <v>30.535458657304396</v>
          </cell>
          <cell r="O70">
            <v>27.866521757300784</v>
          </cell>
          <cell r="P70">
            <v>34.081245541440083</v>
          </cell>
          <cell r="Q70">
            <v>35.890618762475057</v>
          </cell>
          <cell r="R70">
            <v>34.805025125628141</v>
          </cell>
          <cell r="S70">
            <v>44.85824800910126</v>
          </cell>
          <cell r="T70">
            <v>53.575766531215372</v>
          </cell>
          <cell r="U70">
            <v>55.773930753564159</v>
          </cell>
          <cell r="V70">
            <v>58.996561425445456</v>
          </cell>
          <cell r="W70">
            <v>56.618430034129688</v>
          </cell>
          <cell r="X70">
            <v>51.393990147783256</v>
          </cell>
          <cell r="Y70">
            <v>53.117975650513245</v>
          </cell>
          <cell r="Z70">
            <v>53.678749584303297</v>
          </cell>
          <cell r="AA70">
            <v>56.473230361034766</v>
          </cell>
          <cell r="AB70">
            <v>60.572249766472652</v>
          </cell>
          <cell r="AC70">
            <v>67.387500000000003</v>
          </cell>
          <cell r="AD70">
            <v>72.207017543859649</v>
          </cell>
          <cell r="AE70">
            <v>77.160951817984937</v>
          </cell>
          <cell r="AF70">
            <v>81.88706328753176</v>
          </cell>
          <cell r="AG70">
            <v>87.368363983420636</v>
          </cell>
          <cell r="AH70">
            <v>93.216595654016047</v>
          </cell>
        </row>
        <row r="75">
          <cell r="E75">
            <v>3.2436845132654629E-4</v>
          </cell>
          <cell r="F75">
            <v>6.0344317358211911E-4</v>
          </cell>
          <cell r="G75">
            <v>1.5128824730527152E-3</v>
          </cell>
          <cell r="H75">
            <v>1.1050812503842038E-3</v>
          </cell>
          <cell r="I75">
            <v>3.677939159236174E-3</v>
          </cell>
          <cell r="J75">
            <v>9.0564231001362318E-3</v>
          </cell>
          <cell r="K75">
            <v>1.3275621610361582E-2</v>
          </cell>
          <cell r="L75">
            <v>2.5577293282461749E-2</v>
          </cell>
          <cell r="M75">
            <v>0.17105303425149349</v>
          </cell>
          <cell r="N75">
            <v>3.0149895908410249</v>
          </cell>
          <cell r="O75">
            <v>18.824057134185296</v>
          </cell>
          <cell r="P75">
            <v>-37.621064041689806</v>
          </cell>
          <cell r="Q75">
            <v>-133.11221680019344</v>
          </cell>
          <cell r="R75">
            <v>-37.950166011019974</v>
          </cell>
          <cell r="S75">
            <v>65.139186431971211</v>
          </cell>
          <cell r="T75">
            <v>-162.54587654819079</v>
          </cell>
          <cell r="U75">
            <v>-245.67351745462111</v>
          </cell>
          <cell r="V75">
            <v>-374.58547563776665</v>
          </cell>
          <cell r="W75">
            <v>127.81574675596676</v>
          </cell>
          <cell r="X75">
            <v>405.38295132186613</v>
          </cell>
          <cell r="Y75">
            <v>441.67263461328457</v>
          </cell>
          <cell r="Z75">
            <v>593.71291304782744</v>
          </cell>
          <cell r="AA75">
            <v>821.54181701036987</v>
          </cell>
          <cell r="AB75">
            <v>816.03414389184582</v>
          </cell>
          <cell r="AC75">
            <v>-1.8644641386345029E-11</v>
          </cell>
          <cell r="AD75">
            <v>1.7735146684572101E-11</v>
          </cell>
          <cell r="AE75">
            <v>2.5920599000528455E-11</v>
          </cell>
          <cell r="AF75">
            <v>-2.2282620193436742E-11</v>
          </cell>
          <cell r="AG75">
            <v>5.4569682106375694E-12</v>
          </cell>
          <cell r="AH75">
            <v>1.5006662579253316E-11</v>
          </cell>
        </row>
      </sheetData>
      <sheetData sheetId="8" refreshError="1">
        <row r="9">
          <cell r="E9">
            <v>1.5006662579253316E-11</v>
          </cell>
        </row>
        <row r="10">
          <cell r="E10">
            <v>5.6562910117691194</v>
          </cell>
          <cell r="F10">
            <v>5.8765264710921095</v>
          </cell>
          <cell r="G10">
            <v>5.7999232691668752</v>
          </cell>
          <cell r="H10">
            <v>5.963306091429196</v>
          </cell>
          <cell r="I10">
            <v>6.0344272147683098</v>
          </cell>
          <cell r="J10">
            <v>6.0855227418305837</v>
          </cell>
          <cell r="K10">
            <v>6.1370509119247165</v>
          </cell>
          <cell r="L10">
            <v>6.1610596108662312</v>
          </cell>
          <cell r="M10">
            <v>6.2132273770642881</v>
          </cell>
          <cell r="N10">
            <v>6.4463700035736364</v>
          </cell>
          <cell r="O10">
            <v>6.5252124837292778</v>
          </cell>
          <cell r="P10">
            <v>6.6486916164692156</v>
          </cell>
          <cell r="Q10">
            <v>6.7983084167076271</v>
          </cell>
          <cell r="R10">
            <v>6.8939179347437287</v>
          </cell>
          <cell r="S10">
            <v>6.868436671139901</v>
          </cell>
          <cell r="T10">
            <v>6.7998426209481586</v>
          </cell>
          <cell r="U10">
            <v>6.8648087567296558</v>
          </cell>
          <cell r="V10">
            <v>7.0289756850027683</v>
          </cell>
          <cell r="W10">
            <v>6.959081728416761</v>
          </cell>
          <cell r="X10">
            <v>7.1454089629992161</v>
          </cell>
          <cell r="Y10">
            <v>7.1501166244672802</v>
          </cell>
          <cell r="Z10">
            <v>7.2886729522252311</v>
          </cell>
          <cell r="AA10">
            <v>7.4226856715105676</v>
          </cell>
          <cell r="AB10">
            <v>7.5339781260332561</v>
          </cell>
          <cell r="AC10">
            <v>7.4076961293478254</v>
          </cell>
          <cell r="AD10">
            <v>7.4704191347826079</v>
          </cell>
          <cell r="AE10">
            <v>7.4704191347826079</v>
          </cell>
          <cell r="AF10">
            <v>7.4704191347826079</v>
          </cell>
          <cell r="AG10">
            <v>7.4704191347826079</v>
          </cell>
          <cell r="AH10">
            <v>7.4704191347826079</v>
          </cell>
        </row>
        <row r="16">
          <cell r="E16">
            <v>7.1431951027257599</v>
          </cell>
          <cell r="F16">
            <v>6.6306870254013397</v>
          </cell>
          <cell r="G16">
            <v>3.4030969355538998</v>
          </cell>
          <cell r="H16">
            <v>4.6405867973554402</v>
          </cell>
          <cell r="I16">
            <v>4.5890243980000003</v>
          </cell>
          <cell r="J16">
            <v>4.5890243980000003</v>
          </cell>
          <cell r="K16">
            <v>4.5890243980000003</v>
          </cell>
          <cell r="L16">
            <v>4.1560975679999999</v>
          </cell>
          <cell r="M16">
            <v>4.1560975679999999</v>
          </cell>
          <cell r="N16">
            <v>6.8402439140000002</v>
          </cell>
          <cell r="O16">
            <v>7.18658554314848</v>
          </cell>
          <cell r="P16">
            <v>8.1390240737030393</v>
          </cell>
          <cell r="Q16">
            <v>9.4</v>
          </cell>
          <cell r="R16">
            <v>9.9</v>
          </cell>
          <cell r="S16">
            <v>8.8000000000000007</v>
          </cell>
          <cell r="T16">
            <v>7.1</v>
          </cell>
          <cell r="U16">
            <v>7.2</v>
          </cell>
          <cell r="V16">
            <v>8.6</v>
          </cell>
          <cell r="W16">
            <v>6.9003341420522428</v>
          </cell>
          <cell r="X16">
            <v>9.4</v>
          </cell>
          <cell r="Y16">
            <v>7.8467668364766281</v>
          </cell>
          <cell r="Z16">
            <v>8.833123082592067</v>
          </cell>
          <cell r="AA16">
            <v>9.7210939615488776</v>
          </cell>
          <cell r="AB16">
            <v>10.301574593007739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</row>
        <row r="22">
          <cell r="E22">
            <v>7.034593996834586E-6</v>
          </cell>
          <cell r="F22">
            <v>1.1693729263953111E-5</v>
          </cell>
          <cell r="G22">
            <v>1.9198809905975894E-5</v>
          </cell>
          <cell r="H22">
            <v>3.9521359776233331E-5</v>
          </cell>
          <cell r="I22">
            <v>8.2725823993697308E-5</v>
          </cell>
          <cell r="J22">
            <v>2.2068206150848598E-4</v>
          </cell>
          <cell r="K22">
            <v>3.8220542817860601E-4</v>
          </cell>
          <cell r="L22">
            <v>7.0299276603750518E-4</v>
          </cell>
          <cell r="M22">
            <v>4.6653113555833632E-3</v>
          </cell>
          <cell r="N22">
            <v>0.12816786237068856</v>
          </cell>
          <cell r="O22">
            <v>6.8703384100566147</v>
          </cell>
          <cell r="P22">
            <v>32.733969313095358</v>
          </cell>
          <cell r="Q22">
            <v>53.900479616306953</v>
          </cell>
          <cell r="R22">
            <v>79.271628535130986</v>
          </cell>
          <cell r="S22">
            <v>99.998985564584046</v>
          </cell>
          <cell r="T22">
            <v>112.9102476667383</v>
          </cell>
          <cell r="U22">
            <v>124.80630753805488</v>
          </cell>
          <cell r="V22">
            <v>134.17651324489185</v>
          </cell>
          <cell r="W22">
            <v>142.50176095658597</v>
          </cell>
          <cell r="X22">
            <v>148.05105238062802</v>
          </cell>
          <cell r="Y22">
            <v>153.39421915587101</v>
          </cell>
          <cell r="Z22">
            <v>155.49903800896757</v>
          </cell>
          <cell r="AA22">
            <v>156.44387743048171</v>
          </cell>
          <cell r="AB22">
            <v>159.95051496315187</v>
          </cell>
          <cell r="AC22">
            <v>168.65182297714736</v>
          </cell>
          <cell r="AD22">
            <v>171.85452109548336</v>
          </cell>
          <cell r="AE22">
            <v>176.43708061525328</v>
          </cell>
          <cell r="AF22">
            <v>180.05957673839586</v>
          </cell>
          <cell r="AG22">
            <v>184.7411257335942</v>
          </cell>
          <cell r="AH22">
            <v>189.54439500266761</v>
          </cell>
        </row>
        <row r="23">
          <cell r="E23">
            <v>-10.2386817336824</v>
          </cell>
          <cell r="F23">
            <v>66.231757926826106</v>
          </cell>
          <cell r="G23">
            <v>64.180386535523922</v>
          </cell>
          <cell r="H23">
            <v>105.85317511754602</v>
          </cell>
          <cell r="I23">
            <v>109.31927560712506</v>
          </cell>
          <cell r="J23">
            <v>166.76320749044365</v>
          </cell>
          <cell r="K23">
            <v>73.192793997852377</v>
          </cell>
          <cell r="L23">
            <v>83.930607523709483</v>
          </cell>
          <cell r="M23">
            <v>563.635755724756</v>
          </cell>
          <cell r="N23">
            <v>2647.2520610505344</v>
          </cell>
          <cell r="O23">
            <v>5260.4220925415329</v>
          </cell>
          <cell r="P23">
            <v>376.45352178256985</v>
          </cell>
          <cell r="Q23">
            <v>64.662217101620627</v>
          </cell>
          <cell r="R23">
            <v>47.07035837051864</v>
          </cell>
          <cell r="S23">
            <v>26.147257742115475</v>
          </cell>
          <cell r="T23">
            <v>12.911393079898348</v>
          </cell>
          <cell r="U23">
            <v>10.535854908784319</v>
          </cell>
          <cell r="V23">
            <v>7.5077981968017804</v>
          </cell>
          <cell r="W23">
            <v>6.2046982071290806</v>
          </cell>
          <cell r="X23">
            <v>3.8941914729970799</v>
          </cell>
          <cell r="Y23">
            <v>3.6090029009088811</v>
          </cell>
          <cell r="Z23">
            <v>1.3721630871615547</v>
          </cell>
          <cell r="AA23">
            <v>0.6076175348812406</v>
          </cell>
          <cell r="AB23">
            <v>2.2414667740694409</v>
          </cell>
          <cell r="AC23">
            <v>5.4400000000000155</v>
          </cell>
          <cell r="AD23">
            <v>1.8989999999999845</v>
          </cell>
          <cell r="AE23">
            <v>2.6665341653850465</v>
          </cell>
          <cell r="AF23">
            <v>2.0531376457321704</v>
          </cell>
          <cell r="AG23">
            <v>2.6000000000000267</v>
          </cell>
          <cell r="AH23">
            <v>2.5999999999999792</v>
          </cell>
        </row>
        <row r="25">
          <cell r="E25">
            <v>2.0247680691258299E-6</v>
          </cell>
          <cell r="F25">
            <v>3.5521173036982601E-6</v>
          </cell>
          <cell r="G25">
            <v>5.84139209002847E-6</v>
          </cell>
          <cell r="H25">
            <v>1.2332722597790401E-5</v>
          </cell>
          <cell r="I25">
            <v>4.5167190858812698E-5</v>
          </cell>
          <cell r="J25">
            <v>1.19693055775854E-4</v>
          </cell>
          <cell r="K25">
            <v>2.1379137006504701E-4</v>
          </cell>
          <cell r="L25">
            <v>3.9822406607186502E-4</v>
          </cell>
          <cell r="M25">
            <v>3.05480767508437E-3</v>
          </cell>
          <cell r="N25">
            <v>6.7976622242513093E-2</v>
          </cell>
          <cell r="O25">
            <v>5.1583943106821399</v>
          </cell>
          <cell r="P25">
            <v>17.0127404493449</v>
          </cell>
          <cell r="Q25">
            <v>51.423333333333325</v>
          </cell>
          <cell r="R25">
            <v>63.626666666666672</v>
          </cell>
          <cell r="S25">
            <v>70.708333333333343</v>
          </cell>
          <cell r="T25">
            <v>78.875833333333347</v>
          </cell>
          <cell r="U25">
            <v>85.617500000000007</v>
          </cell>
          <cell r="V25">
            <v>91.828333333333333</v>
          </cell>
          <cell r="W25">
            <v>95.015000000000001</v>
          </cell>
          <cell r="X25">
            <v>98.585833333333312</v>
          </cell>
          <cell r="Y25">
            <v>100.53416666666668</v>
          </cell>
          <cell r="Z25">
            <v>100.72833333333334</v>
          </cell>
          <cell r="AA25">
            <v>103.00416666666666</v>
          </cell>
          <cell r="AB25">
            <v>106.81532083333332</v>
          </cell>
          <cell r="AC25">
            <v>109.42335630754663</v>
          </cell>
          <cell r="AD25">
            <v>112.15894021523528</v>
          </cell>
          <cell r="AE25">
            <v>114.96291372061614</v>
          </cell>
          <cell r="AF25">
            <v>117.83698656363154</v>
          </cell>
          <cell r="AG25">
            <v>120.78291122772232</v>
          </cell>
          <cell r="AH25">
            <v>123.80248400841538</v>
          </cell>
        </row>
        <row r="26">
          <cell r="F26">
            <v>75.433293218212668</v>
          </cell>
          <cell r="G26">
            <v>64.448175288207651</v>
          </cell>
          <cell r="H26">
            <v>111.12643027067017</v>
          </cell>
          <cell r="I26">
            <v>266.23860222806849</v>
          </cell>
          <cell r="J26">
            <v>165.00000000000074</v>
          </cell>
          <cell r="K26">
            <v>78.616352201257541</v>
          </cell>
          <cell r="L26">
            <v>86.267605633802489</v>
          </cell>
          <cell r="M26">
            <v>667.10775047259153</v>
          </cell>
          <cell r="N26">
            <v>2125.2341054706717</v>
          </cell>
          <cell r="O26">
            <v>7488.482834994471</v>
          </cell>
          <cell r="P26">
            <v>229.80690161887131</v>
          </cell>
          <cell r="Q26">
            <v>202.26366814003475</v>
          </cell>
          <cell r="R26">
            <v>23.731120762299895</v>
          </cell>
          <cell r="S26">
            <v>11.130029337803862</v>
          </cell>
          <cell r="T26">
            <v>11.550972304066002</v>
          </cell>
          <cell r="U26">
            <v>8.5471891474997523</v>
          </cell>
          <cell r="V26">
            <v>7.2541633817073921</v>
          </cell>
          <cell r="W26">
            <v>3.4702433889322473</v>
          </cell>
          <cell r="X26">
            <v>3.7581785332140307</v>
          </cell>
          <cell r="Y26">
            <v>1.9762812439245325</v>
          </cell>
          <cell r="Z26">
            <v>0.19313500385440496</v>
          </cell>
          <cell r="AA26">
            <v>2.2593775336300519</v>
          </cell>
          <cell r="AB26">
            <v>3.6999999999999882</v>
          </cell>
          <cell r="AC26">
            <v>2.4416305206653774</v>
          </cell>
          <cell r="AD26">
            <v>2.4999999999999853</v>
          </cell>
          <cell r="AE26">
            <v>2.4999999999999867</v>
          </cell>
          <cell r="AF26">
            <v>2.4999999999999951</v>
          </cell>
          <cell r="AG26">
            <v>2.4999999999999947</v>
          </cell>
          <cell r="AH26">
            <v>2.4999999999999964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D.E.P.P DEUDOR"/>
      <sheetName val="Main_ratios"/>
      <sheetName val="Report_Out"/>
      <sheetName val="Off_transfers"/>
      <sheetName val="Off_Loans"/>
      <sheetName val="Private_Capital"/>
      <sheetName val="Debt_Service"/>
      <sheetName val="Debt_Service_q"/>
      <sheetName val="D_E_P_P_DEUDOR"/>
      <sheetName val="C"/>
      <sheetName val="SUPUESTOS"/>
      <sheetName val="Sample Produ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  <sheetName val="Q2"/>
      <sheetName val="Q3"/>
      <sheetName val="Main"/>
      <sheetName val="Micro"/>
      <sheetName val="Q6"/>
      <sheetName val="Links"/>
      <sheetName val="ErrCheck"/>
      <sheetName val="Info"/>
      <sheetName val="Q5"/>
      <sheetName val="Exp"/>
      <sheetName val="Imp"/>
      <sheetName val="Trade"/>
      <sheetName val="origen_y_aplicacion"/>
      <sheetName val="base_FMI"/>
      <sheetName val="Riq__Fin_"/>
      <sheetName val="flujos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SPNF"/>
      <sheetName val="Input-EPNF"/>
      <sheetName val="Input-RGG"/>
      <sheetName val="Input-GCC"/>
      <sheetName val="Input-Financing Hac"/>
      <sheetName val="inp-debt"/>
      <sheetName val="inp-deb(Amor+int)"/>
      <sheetName val="inp-deb (proy)"/>
      <sheetName val="IN OUT"/>
      <sheetName val="NFPEntps"/>
      <sheetName val="Rest of GG"/>
      <sheetName val="OPS"/>
      <sheetName val="DEBT"/>
      <sheetName val="tab growth rates"/>
      <sheetName val="Finan Sept"/>
      <sheetName val="SR-0PS (Passive for Brief Tabl)"/>
      <sheetName val="SR-FIN (baseline)"/>
      <sheetName val="SR-DEBT"/>
      <sheetName val="WEO"/>
      <sheetName val="minor"/>
      <sheetName val="omas"/>
      <sheetName val="FMI"/>
      <sheetName val="Metas"/>
      <sheetName val="riqueza"/>
      <sheetName val="SLV-Fiscal-SR2004 Nov 7 03 FINA"/>
      <sheetName val="Input-Financing_Hac"/>
      <sheetName val="inp-deb_(proy)"/>
      <sheetName val="IN_OUT"/>
      <sheetName val="Rest_of_GG"/>
      <sheetName val="tab_growth_rates"/>
      <sheetName val="Finan_Sept"/>
      <sheetName val="SR-0PS_(Passive_for_Brief_Tabl)"/>
      <sheetName val="SR-FIN_(baseline)"/>
      <sheetName val="SLV-Fiscal-SR2004_Nov_7_03_F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  <sheetName val="NFPEntps"/>
      <sheetName val="O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raw"/>
      <sheetName val="input-a"/>
      <sheetName val="input-m"/>
      <sheetName val="BCP"/>
      <sheetName val="Banks"/>
      <sheetName val="o-summary"/>
      <sheetName val="third review"/>
      <sheetName val="summary third review"/>
      <sheetName val="second review"/>
      <sheetName val="program 1203"/>
      <sheetName val="o-summary 1203"/>
      <sheetName val="MonSurvey"/>
      <sheetName val="Fin.Inst."/>
      <sheetName val="FinSurvey"/>
      <sheetName val="SI"/>
      <sheetName val="QuasiFiscal"/>
      <sheetName val="o-sectors"/>
      <sheetName val="o-Monetary policy"/>
      <sheetName val="O-interest rates"/>
      <sheetName val="Q2"/>
      <sheetName val="Q3"/>
      <sheetName val="Main"/>
      <sheetName val="Micro"/>
      <sheetName val="Q6"/>
      <sheetName val="Links"/>
      <sheetName val="ErrCheck"/>
      <sheetName val="Annual Table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-95"/>
      <sheetName val="raw"/>
      <sheetName val="Annual Tables"/>
      <sheetName val="Index"/>
      <sheetName val="Annual Raw Data"/>
      <sheetName val="Quarterly Raw Data"/>
      <sheetName val="Quarterly MacroFlow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>
        <row r="5">
          <cell r="G5" t="str">
            <v>Fiscal Year Ending September 30</v>
          </cell>
          <cell r="H5" t="str">
            <v>Fiscal Year Ending September 30</v>
          </cell>
        </row>
        <row r="6">
          <cell r="M6" t="str">
            <v>Prel.</v>
          </cell>
          <cell r="N6" t="str">
            <v>Proj.</v>
          </cell>
        </row>
        <row r="7">
          <cell r="B7">
            <v>1992</v>
          </cell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>
            <v>1998</v>
          </cell>
          <cell r="I7">
            <v>1999</v>
          </cell>
          <cell r="J7">
            <v>2000</v>
          </cell>
          <cell r="K7">
            <v>2001</v>
          </cell>
          <cell r="L7">
            <v>2002</v>
          </cell>
          <cell r="M7">
            <v>2003</v>
          </cell>
          <cell r="N7">
            <v>2004</v>
          </cell>
        </row>
        <row r="10">
          <cell r="B10">
            <v>-131.69530637985903</v>
          </cell>
          <cell r="C10">
            <v>-169.17056839344946</v>
          </cell>
          <cell r="D10">
            <v>-95.045997700571661</v>
          </cell>
          <cell r="E10">
            <v>-446.29900373683415</v>
          </cell>
          <cell r="F10">
            <v>-331.65556059134866</v>
          </cell>
          <cell r="G10">
            <v>-231.55859484182056</v>
          </cell>
          <cell r="H10">
            <v>-204.95406021965886</v>
          </cell>
          <cell r="I10">
            <v>-298.18576580774277</v>
          </cell>
          <cell r="J10">
            <v>-259.69481802822418</v>
          </cell>
          <cell r="K10">
            <v>-232.80795646514662</v>
          </cell>
          <cell r="L10">
            <v>-144.7600000000001</v>
          </cell>
          <cell r="M10">
            <v>-140.97000000000025</v>
          </cell>
          <cell r="N10">
            <v>-63.323961811089362</v>
          </cell>
        </row>
        <row r="11">
          <cell r="B11">
            <v>-143.43739837398363</v>
          </cell>
          <cell r="C11">
            <v>-199.54707317073164</v>
          </cell>
          <cell r="D11">
            <v>-117.84666666666666</v>
          </cell>
          <cell r="E11">
            <v>-498.34</v>
          </cell>
          <cell r="F11">
            <v>-469.83</v>
          </cell>
          <cell r="G11">
            <v>-497.81999999999977</v>
          </cell>
          <cell r="H11">
            <v>-522.79000000000008</v>
          </cell>
          <cell r="I11">
            <v>-678.15000000000009</v>
          </cell>
          <cell r="J11">
            <v>-755.77</v>
          </cell>
          <cell r="K11">
            <v>-750.18000000000006</v>
          </cell>
          <cell r="L11">
            <v>-709.38000000000011</v>
          </cell>
          <cell r="M11">
            <v>-785.4200000000003</v>
          </cell>
          <cell r="N11">
            <v>-736.36083486540849</v>
          </cell>
        </row>
        <row r="12">
          <cell r="B12">
            <v>118.40000000000002</v>
          </cell>
          <cell r="C12">
            <v>130.77000000000001</v>
          </cell>
          <cell r="D12">
            <v>107.82</v>
          </cell>
          <cell r="E12">
            <v>152.81</v>
          </cell>
          <cell r="F12">
            <v>169.94</v>
          </cell>
          <cell r="G12">
            <v>205.45</v>
          </cell>
          <cell r="H12">
            <v>299.36</v>
          </cell>
          <cell r="I12">
            <v>339.4</v>
          </cell>
          <cell r="J12">
            <v>330.97</v>
          </cell>
          <cell r="K12">
            <v>305.24</v>
          </cell>
          <cell r="L12">
            <v>273.17999999999995</v>
          </cell>
          <cell r="M12">
            <v>330.42</v>
          </cell>
          <cell r="N12">
            <v>338.117973418926</v>
          </cell>
        </row>
        <row r="14">
          <cell r="B14">
            <v>84.2</v>
          </cell>
          <cell r="C14">
            <v>97.259999999999991</v>
          </cell>
          <cell r="D14">
            <v>78</v>
          </cell>
          <cell r="E14">
            <v>79</v>
          </cell>
          <cell r="F14">
            <v>106.50000000000001</v>
          </cell>
          <cell r="G14">
            <v>135.63</v>
          </cell>
          <cell r="H14">
            <v>211.2</v>
          </cell>
          <cell r="I14">
            <v>263.88</v>
          </cell>
          <cell r="J14">
            <v>257.70000000000005</v>
          </cell>
          <cell r="K14">
            <v>251.23000000000002</v>
          </cell>
          <cell r="L14">
            <v>220.79</v>
          </cell>
          <cell r="M14">
            <v>278.06</v>
          </cell>
          <cell r="N14">
            <v>283.81454980941749</v>
          </cell>
        </row>
        <row r="15">
          <cell r="B15">
            <v>-261.83739837398366</v>
          </cell>
          <cell r="C15">
            <v>-330.31707317073165</v>
          </cell>
          <cell r="D15">
            <v>-225.66666666666666</v>
          </cell>
          <cell r="E15">
            <v>-651.15</v>
          </cell>
          <cell r="F15">
            <v>-639.77</v>
          </cell>
          <cell r="G15">
            <v>-703.26999999999975</v>
          </cell>
          <cell r="H15">
            <v>-822.15000000000009</v>
          </cell>
          <cell r="I15">
            <v>-1017.5500000000001</v>
          </cell>
          <cell r="J15">
            <v>-1086.74</v>
          </cell>
          <cell r="K15">
            <v>-1055.42</v>
          </cell>
          <cell r="L15">
            <v>-982.56000000000006</v>
          </cell>
          <cell r="M15">
            <v>-1115.8400000000004</v>
          </cell>
          <cell r="N15">
            <v>-1074.4788082843345</v>
          </cell>
        </row>
        <row r="17">
          <cell r="B17">
            <v>-61.21</v>
          </cell>
          <cell r="C17">
            <v>-70.709999999999994</v>
          </cell>
          <cell r="D17">
            <v>-46.24</v>
          </cell>
          <cell r="E17">
            <v>-73.73</v>
          </cell>
          <cell r="F17">
            <v>-79.44</v>
          </cell>
          <cell r="G17">
            <v>-74.889999999999986</v>
          </cell>
          <cell r="H17">
            <v>-80.849999999999994</v>
          </cell>
          <cell r="I17">
            <v>-86.789999999999992</v>
          </cell>
          <cell r="J17">
            <v>-186.53000000000003</v>
          </cell>
          <cell r="K17">
            <v>-163.81</v>
          </cell>
          <cell r="L17">
            <v>-157.26</v>
          </cell>
          <cell r="M17">
            <v>-146.31150021137526</v>
          </cell>
          <cell r="N17">
            <v>-165.3219995264073</v>
          </cell>
        </row>
        <row r="18">
          <cell r="B18">
            <v>-40.702286626016253</v>
          </cell>
          <cell r="C18">
            <v>-36.701554829268289</v>
          </cell>
          <cell r="D18">
            <v>-32.113508133333326</v>
          </cell>
          <cell r="E18">
            <v>-66.86999999999999</v>
          </cell>
          <cell r="F18">
            <v>-28.189999999999998</v>
          </cell>
          <cell r="G18">
            <v>-2.7600000000000193</v>
          </cell>
          <cell r="H18">
            <v>-19.610000000000014</v>
          </cell>
          <cell r="I18">
            <v>-48.819999999999993</v>
          </cell>
          <cell r="J18">
            <v>-96.289999999999992</v>
          </cell>
          <cell r="K18">
            <v>-108.05999999999997</v>
          </cell>
          <cell r="L18">
            <v>-92.580000000000013</v>
          </cell>
          <cell r="M18">
            <v>-152.04999999999998</v>
          </cell>
          <cell r="N18">
            <v>-162.57528149321081</v>
          </cell>
        </row>
        <row r="19">
          <cell r="B19">
            <v>29.46</v>
          </cell>
          <cell r="C19">
            <v>23.08</v>
          </cell>
          <cell r="D19">
            <v>22.69</v>
          </cell>
          <cell r="E19">
            <v>74.11</v>
          </cell>
          <cell r="F19">
            <v>159.4</v>
          </cell>
          <cell r="G19">
            <v>173.67</v>
          </cell>
          <cell r="H19">
            <v>179.98</v>
          </cell>
          <cell r="I19">
            <v>188.76999999999998</v>
          </cell>
          <cell r="J19">
            <v>171.98999999999998</v>
          </cell>
          <cell r="K19">
            <v>137.35000000000002</v>
          </cell>
          <cell r="L19">
            <v>163.72999999999999</v>
          </cell>
          <cell r="M19">
            <v>130.91</v>
          </cell>
          <cell r="N19">
            <v>122.89</v>
          </cell>
        </row>
        <row r="20">
          <cell r="B20">
            <v>-70.162286626016254</v>
          </cell>
          <cell r="C20">
            <v>-59.781554829268288</v>
          </cell>
          <cell r="D20">
            <v>-54.803508133333324</v>
          </cell>
          <cell r="E20">
            <v>-140.97999999999999</v>
          </cell>
          <cell r="F20">
            <v>-187.59</v>
          </cell>
          <cell r="G20">
            <v>-176.43</v>
          </cell>
          <cell r="H20">
            <v>-199.59</v>
          </cell>
          <cell r="I20">
            <v>-237.58999999999997</v>
          </cell>
          <cell r="J20">
            <v>-268.27999999999997</v>
          </cell>
          <cell r="K20">
            <v>-245.41</v>
          </cell>
          <cell r="L20">
            <v>-256.31</v>
          </cell>
          <cell r="M20">
            <v>-282.95999999999998</v>
          </cell>
          <cell r="N20">
            <v>-285.4652814932108</v>
          </cell>
        </row>
        <row r="21">
          <cell r="B21">
            <v>-5.0556213798591489</v>
          </cell>
          <cell r="C21">
            <v>-2.9219403934495096</v>
          </cell>
          <cell r="D21">
            <v>3.3541770994283375</v>
          </cell>
          <cell r="E21">
            <v>10.410996263165716</v>
          </cell>
          <cell r="F21">
            <v>14.36443940865132</v>
          </cell>
          <cell r="G21">
            <v>13.021405158179299</v>
          </cell>
          <cell r="H21">
            <v>10.145939780341175</v>
          </cell>
          <cell r="I21">
            <v>6.6842341922572146</v>
          </cell>
          <cell r="J21">
            <v>14.365181971775751</v>
          </cell>
          <cell r="K21">
            <v>1.8320435348533941</v>
          </cell>
          <cell r="L21">
            <v>8.1999999999999993</v>
          </cell>
          <cell r="M21">
            <v>-14.3</v>
          </cell>
          <cell r="N21">
            <v>-14.38784545247009</v>
          </cell>
        </row>
        <row r="23">
          <cell r="B23">
            <v>-10.4</v>
          </cell>
          <cell r="C23">
            <v>-10.58488</v>
          </cell>
          <cell r="D23">
            <v>-12.534193899569253</v>
          </cell>
          <cell r="E23">
            <v>-9.0057354376676191</v>
          </cell>
          <cell r="F23">
            <v>-9.4196501437612916</v>
          </cell>
          <cell r="G23">
            <v>-13.981919042245689</v>
          </cell>
          <cell r="H23">
            <v>-12.911600655464404</v>
          </cell>
          <cell r="I23">
            <v>-20.238826514985782</v>
          </cell>
          <cell r="J23">
            <v>-13.788</v>
          </cell>
          <cell r="K23">
            <v>-10.662670727314392</v>
          </cell>
          <cell r="L23">
            <v>-14.50620837</v>
          </cell>
          <cell r="M23">
            <v>-14.7</v>
          </cell>
          <cell r="N23">
            <v>-18.3</v>
          </cell>
        </row>
        <row r="24">
          <cell r="B24">
            <v>57.5</v>
          </cell>
          <cell r="C24">
            <v>70</v>
          </cell>
          <cell r="D24">
            <v>51.56</v>
          </cell>
          <cell r="E24">
            <v>108.5</v>
          </cell>
          <cell r="F24">
            <v>152</v>
          </cell>
          <cell r="G24">
            <v>256</v>
          </cell>
          <cell r="H24">
            <v>327.3</v>
          </cell>
          <cell r="I24">
            <v>422.1</v>
          </cell>
          <cell r="J24">
            <v>578</v>
          </cell>
          <cell r="K24">
            <v>623.6</v>
          </cell>
          <cell r="L24">
            <v>649</v>
          </cell>
          <cell r="M24">
            <v>810.8</v>
          </cell>
          <cell r="N24">
            <v>850</v>
          </cell>
        </row>
        <row r="26">
          <cell r="B26">
            <v>85</v>
          </cell>
          <cell r="C26">
            <v>100</v>
          </cell>
          <cell r="D26">
            <v>113.3</v>
          </cell>
          <cell r="E26">
            <v>409.89863999999994</v>
          </cell>
          <cell r="F26">
            <v>293.13205709281959</v>
          </cell>
          <cell r="G26">
            <v>221.85009326776324</v>
          </cell>
          <cell r="H26">
            <v>222.60123266994634</v>
          </cell>
          <cell r="I26">
            <v>256.75</v>
          </cell>
          <cell r="J26">
            <v>221.28000000000003</v>
          </cell>
          <cell r="K26">
            <v>160.62999999999997</v>
          </cell>
          <cell r="L26">
            <v>135.13999999999999</v>
          </cell>
          <cell r="M26">
            <v>95.83</v>
          </cell>
          <cell r="N26">
            <v>75</v>
          </cell>
        </row>
        <row r="29">
          <cell r="B29">
            <v>-46.695306379859034</v>
          </cell>
          <cell r="C29">
            <v>-69.170568393449457</v>
          </cell>
          <cell r="D29">
            <v>18.254002299428336</v>
          </cell>
          <cell r="E29">
            <v>-36.400363736834208</v>
          </cell>
          <cell r="F29">
            <v>-38.523503498529067</v>
          </cell>
          <cell r="G29">
            <v>-9.7085015740573226</v>
          </cell>
          <cell r="H29">
            <v>17.647172450287485</v>
          </cell>
          <cell r="I29">
            <v>-41.435765807742769</v>
          </cell>
          <cell r="J29">
            <v>-38.414818028224147</v>
          </cell>
          <cell r="K29">
            <v>-72.17795646514665</v>
          </cell>
          <cell r="L29">
            <v>-9.6200000000001182</v>
          </cell>
          <cell r="M29">
            <v>-45.140000000000256</v>
          </cell>
          <cell r="N29">
            <v>11.676038188910638</v>
          </cell>
        </row>
        <row r="31">
          <cell r="B31" t="e">
            <v>#NULL!</v>
          </cell>
          <cell r="C31" t="e">
            <v>#NULL!</v>
          </cell>
          <cell r="D31">
            <v>-9.8223590305723718</v>
          </cell>
          <cell r="E31">
            <v>159.78636654368262</v>
          </cell>
          <cell r="F31">
            <v>-12.764652561205168</v>
          </cell>
          <cell r="G31">
            <v>36.782226449817159</v>
          </cell>
          <cell r="H31">
            <v>14.597691664826442</v>
          </cell>
          <cell r="I31">
            <v>64.930491342331649</v>
          </cell>
          <cell r="J31">
            <v>-13.609638613723405</v>
          </cell>
          <cell r="K31">
            <v>64.231269501287386</v>
          </cell>
          <cell r="L31">
            <v>-35.2685984262896</v>
          </cell>
          <cell r="M31">
            <v>42.239149749622591</v>
          </cell>
          <cell r="N31">
            <v>-68.728073480155174</v>
          </cell>
        </row>
        <row r="32">
          <cell r="B32">
            <v>-12.2</v>
          </cell>
          <cell r="C32">
            <v>-15.300000000000002</v>
          </cell>
          <cell r="D32">
            <v>-12.399999999999997</v>
          </cell>
          <cell r="E32">
            <v>108.79999999999998</v>
          </cell>
          <cell r="F32">
            <v>107.2</v>
          </cell>
          <cell r="G32">
            <v>93.9</v>
          </cell>
          <cell r="H32">
            <v>72.199999999999989</v>
          </cell>
          <cell r="I32">
            <v>57.933000000000007</v>
          </cell>
          <cell r="J32">
            <v>41.246432120005224</v>
          </cell>
          <cell r="K32">
            <v>0.75390275000000173</v>
          </cell>
          <cell r="L32">
            <v>-7.9508698699999982</v>
          </cell>
          <cell r="M32">
            <v>24.525552929999979</v>
          </cell>
          <cell r="N32">
            <v>-10.361548720724848</v>
          </cell>
        </row>
        <row r="33">
          <cell r="B33">
            <v>0.5</v>
          </cell>
          <cell r="C33">
            <v>0</v>
          </cell>
          <cell r="D33">
            <v>0</v>
          </cell>
          <cell r="E33">
            <v>125.49999999999999</v>
          </cell>
          <cell r="F33">
            <v>121.5</v>
          </cell>
          <cell r="G33">
            <v>112.2</v>
          </cell>
          <cell r="H33">
            <v>97.399999999999991</v>
          </cell>
          <cell r="I33">
            <v>82.4</v>
          </cell>
          <cell r="J33">
            <v>66.94</v>
          </cell>
          <cell r="K33">
            <v>28.272872</v>
          </cell>
          <cell r="L33">
            <v>13.007733430000002</v>
          </cell>
          <cell r="M33">
            <v>49.61</v>
          </cell>
          <cell r="N33">
            <v>18</v>
          </cell>
        </row>
        <row r="34">
          <cell r="B34">
            <v>-12.7</v>
          </cell>
          <cell r="C34">
            <v>-15.300000000000002</v>
          </cell>
          <cell r="D34">
            <v>-12.399999999999997</v>
          </cell>
          <cell r="E34">
            <v>-16.700000000000003</v>
          </cell>
          <cell r="F34">
            <v>-14.299999999999999</v>
          </cell>
          <cell r="G34">
            <v>-18.3</v>
          </cell>
          <cell r="H34">
            <v>-25.2</v>
          </cell>
          <cell r="I34">
            <v>-24.466999999999999</v>
          </cell>
          <cell r="J34">
            <v>-25.69356787999477</v>
          </cell>
          <cell r="K34">
            <v>-27.518969249999998</v>
          </cell>
          <cell r="L34">
            <v>-20.9586033</v>
          </cell>
          <cell r="M34">
            <v>-25.084447070000021</v>
          </cell>
          <cell r="N34">
            <v>-28.361548720724848</v>
          </cell>
        </row>
        <row r="35">
          <cell r="B35">
            <v>-18.399999999999999</v>
          </cell>
          <cell r="C35">
            <v>-27.47</v>
          </cell>
          <cell r="D35">
            <v>-15.54853874794442</v>
          </cell>
          <cell r="E35">
            <v>-35.299999999999997</v>
          </cell>
          <cell r="F35">
            <v>-28.4</v>
          </cell>
          <cell r="G35">
            <v>15.918696955642275</v>
          </cell>
          <cell r="H35">
            <v>-1.7354409308890268</v>
          </cell>
          <cell r="I35">
            <v>-3.8899577932546663</v>
          </cell>
          <cell r="J35">
            <v>-55.054783171895437</v>
          </cell>
          <cell r="K35">
            <v>16.255150561237315</v>
          </cell>
          <cell r="L35">
            <v>3.1421044742420747</v>
          </cell>
          <cell r="M35">
            <v>-46.786403180377391</v>
          </cell>
          <cell r="N35">
            <v>-61.066524759430337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7.4</v>
          </cell>
          <cell r="F36">
            <v>4.0999999999999996</v>
          </cell>
          <cell r="G36">
            <v>4</v>
          </cell>
          <cell r="H36">
            <v>10.76</v>
          </cell>
          <cell r="I36">
            <v>30</v>
          </cell>
          <cell r="J36">
            <v>8</v>
          </cell>
          <cell r="K36">
            <v>2</v>
          </cell>
          <cell r="L36">
            <v>4.7</v>
          </cell>
          <cell r="M36">
            <v>7.8</v>
          </cell>
          <cell r="N36">
            <v>5</v>
          </cell>
        </row>
        <row r="37">
          <cell r="B37" t="e">
            <v>#NULL!</v>
          </cell>
          <cell r="C37" t="e">
            <v>#NULL!</v>
          </cell>
          <cell r="D37">
            <v>18.126179717372047</v>
          </cell>
          <cell r="E37">
            <v>78.886366543682627</v>
          </cell>
          <cell r="F37">
            <v>-95.664652561205173</v>
          </cell>
          <cell r="G37">
            <v>-77.036470505825122</v>
          </cell>
          <cell r="H37">
            <v>-66.626867404284525</v>
          </cell>
          <cell r="I37">
            <v>-19.112550864413691</v>
          </cell>
          <cell r="J37">
            <v>-7.8012875618331918</v>
          </cell>
          <cell r="K37">
            <v>45.222216190050069</v>
          </cell>
          <cell r="L37">
            <v>-35.159833030531679</v>
          </cell>
          <cell r="M37">
            <v>56.7</v>
          </cell>
          <cell r="N37">
            <v>-2.2999999999999998</v>
          </cell>
        </row>
        <row r="38">
          <cell r="F38">
            <v>-51.288156059734234</v>
          </cell>
        </row>
        <row r="39">
          <cell r="B39" t="e">
            <v>#NULL!</v>
          </cell>
          <cell r="C39" t="e">
            <v>#NULL!</v>
          </cell>
          <cell r="D39">
            <v>45.431643268855979</v>
          </cell>
          <cell r="E39">
            <v>115.28600280684836</v>
          </cell>
          <cell r="F39">
            <v>27.466790767989579</v>
          </cell>
          <cell r="G39">
            <v>32.271326861300622</v>
          </cell>
          <cell r="H39">
            <v>23.364569527946884</v>
          </cell>
          <cell r="I39">
            <v>-45.860087007839496</v>
          </cell>
          <cell r="J39">
            <v>-2.1130559638592388</v>
          </cell>
          <cell r="K39">
            <v>-52.84896924137783</v>
          </cell>
          <cell r="L39">
            <v>-37.115340538079224</v>
          </cell>
          <cell r="M39">
            <v>-2.9008502503776654</v>
          </cell>
          <cell r="N39">
            <v>-57.052035291244536</v>
          </cell>
        </row>
        <row r="41">
          <cell r="B41" t="e">
            <v>#NULL!</v>
          </cell>
          <cell r="C41" t="e">
            <v>#NULL!</v>
          </cell>
          <cell r="D41">
            <v>-45.431643268855979</v>
          </cell>
          <cell r="E41">
            <v>-115.28600280684836</v>
          </cell>
          <cell r="F41">
            <v>-27.466790767989579</v>
          </cell>
          <cell r="G41">
            <v>-32.271326861300622</v>
          </cell>
          <cell r="H41">
            <v>-23.364569527946884</v>
          </cell>
          <cell r="I41">
            <v>45.860087007839496</v>
          </cell>
          <cell r="J41">
            <v>2.1130559638592388</v>
          </cell>
          <cell r="K41">
            <v>52.84896924137783</v>
          </cell>
          <cell r="L41">
            <v>37.115340538079224</v>
          </cell>
          <cell r="M41">
            <v>2.8654564099999931</v>
          </cell>
          <cell r="N41">
            <v>-53.982823131841371</v>
          </cell>
        </row>
        <row r="43">
          <cell r="B43" t="e">
            <v>#NULL!</v>
          </cell>
          <cell r="C43" t="e">
            <v>#NULL!</v>
          </cell>
          <cell r="D43">
            <v>-45.431643268855979</v>
          </cell>
          <cell r="E43">
            <v>-115.28600280684836</v>
          </cell>
          <cell r="F43">
            <v>-27.466790767989579</v>
          </cell>
          <cell r="G43">
            <v>-32.271326861300622</v>
          </cell>
          <cell r="H43">
            <v>-23.364569527946884</v>
          </cell>
          <cell r="I43">
            <v>45.860087007839496</v>
          </cell>
          <cell r="J43">
            <v>-3.8869440361407612</v>
          </cell>
          <cell r="K43">
            <v>41.015338241377833</v>
          </cell>
          <cell r="L43">
            <v>9.6783129680792257</v>
          </cell>
          <cell r="M43">
            <v>2</v>
          </cell>
          <cell r="N43">
            <v>-28.91996087184139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6</v>
          </cell>
          <cell r="K44">
            <v>11.833631</v>
          </cell>
          <cell r="L44">
            <v>27.437027570000001</v>
          </cell>
          <cell r="M44">
            <v>0.86545640999999307</v>
          </cell>
          <cell r="N44">
            <v>-25.062862259999985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7">
          <cell r="B47" t="e">
            <v>#NULL!</v>
          </cell>
          <cell r="C47" t="e">
            <v>#NULL!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3.5393840377672348E-2</v>
          </cell>
          <cell r="N47">
            <v>111.03485842308591</v>
          </cell>
        </row>
        <row r="51">
          <cell r="B51">
            <v>-6.7773611364810362</v>
          </cell>
          <cell r="C51">
            <v>-9.3073596167170702</v>
          </cell>
          <cell r="D51">
            <v>-4.3849051827365271</v>
          </cell>
          <cell r="E51">
            <v>-15.863821730161201</v>
          </cell>
          <cell r="F51">
            <v>-11.406880996445681</v>
          </cell>
          <cell r="G51">
            <v>-6.9351496591161244</v>
          </cell>
          <cell r="H51">
            <v>-5.5037581177393538</v>
          </cell>
          <cell r="I51">
            <v>-7.1787733171179324</v>
          </cell>
          <cell r="J51">
            <v>-6.5681563139114232</v>
          </cell>
          <cell r="K51">
            <v>-6.473274580091493</v>
          </cell>
          <cell r="L51">
            <v>-4.1774742277635735</v>
          </cell>
          <cell r="M51">
            <v>-4.8260414846533459</v>
          </cell>
          <cell r="N51">
            <v>-1.7511186358436934</v>
          </cell>
        </row>
        <row r="53">
          <cell r="B53">
            <v>-2.4030541665783423</v>
          </cell>
          <cell r="C53">
            <v>-3.8055990533367883</v>
          </cell>
          <cell r="D53">
            <v>0.84214034493707435</v>
          </cell>
          <cell r="E53">
            <v>-1.293861013354765</v>
          </cell>
          <cell r="F53">
            <v>-1.3249680457350448</v>
          </cell>
          <cell r="G53">
            <v>-0.29076835359035397</v>
          </cell>
          <cell r="H53">
            <v>0.47389043439452622</v>
          </cell>
          <cell r="I53">
            <v>-0.99755925353847819</v>
          </cell>
          <cell r="J53">
            <v>-0.97158091753843434</v>
          </cell>
          <cell r="K53">
            <v>-2.0069233797803308</v>
          </cell>
          <cell r="L53">
            <v>-0.27761330527138739</v>
          </cell>
          <cell r="M53">
            <v>-1.5453466171330981</v>
          </cell>
          <cell r="N53">
            <v>0.32288137824382807</v>
          </cell>
        </row>
        <row r="54">
          <cell r="B54" t="e">
            <v>#VALUE!</v>
          </cell>
          <cell r="C54">
            <v>10.447635135135137</v>
          </cell>
          <cell r="D54">
            <v>-17.549896765313157</v>
          </cell>
          <cell r="E54">
            <v>41.726952327954002</v>
          </cell>
          <cell r="F54">
            <v>11.209999345592569</v>
          </cell>
          <cell r="G54">
            <v>20.89561021537012</v>
          </cell>
          <cell r="H54">
            <v>45.709418349963514</v>
          </cell>
          <cell r="I54">
            <v>13.375200427578825</v>
          </cell>
          <cell r="J54">
            <v>-2.4837949322333408</v>
          </cell>
          <cell r="K54">
            <v>-7.7741185001661828</v>
          </cell>
          <cell r="L54">
            <v>-10.503210588389479</v>
          </cell>
          <cell r="M54">
            <v>20.953217658686608</v>
          </cell>
          <cell r="N54">
            <v>2.3297540763046909</v>
          </cell>
        </row>
        <row r="55">
          <cell r="B55" t="e">
            <v>#VALUE!</v>
          </cell>
          <cell r="C55">
            <v>26.153511767993564</v>
          </cell>
          <cell r="D55">
            <v>-31.681803637795657</v>
          </cell>
          <cell r="E55">
            <v>188.54505169867059</v>
          </cell>
          <cell r="F55">
            <v>-1.7476771865161611</v>
          </cell>
          <cell r="G55">
            <v>9.9254419557027962</v>
          </cell>
          <cell r="H55">
            <v>16.903891819642581</v>
          </cell>
          <cell r="I55">
            <v>23.766952502584672</v>
          </cell>
          <cell r="J55">
            <v>6.7996658640852914</v>
          </cell>
          <cell r="K55">
            <v>-2.8820140972081632</v>
          </cell>
          <cell r="L55">
            <v>-6.9034128593356225</v>
          </cell>
          <cell r="M55">
            <v>13.564566031590974</v>
          </cell>
          <cell r="N55">
            <v>-3.7067314055479139</v>
          </cell>
        </row>
        <row r="56">
          <cell r="B56">
            <v>0</v>
          </cell>
          <cell r="C56">
            <v>560.54598635034131</v>
          </cell>
          <cell r="D56">
            <v>720.63443414297751</v>
          </cell>
          <cell r="E56">
            <v>411.33439097479288</v>
          </cell>
          <cell r="F56">
            <v>280.04493836157161</v>
          </cell>
          <cell r="G56">
            <v>277.774847014138</v>
          </cell>
          <cell r="H56">
            <v>242.53232465473354</v>
          </cell>
          <cell r="I56">
            <v>224.16085748906607</v>
          </cell>
          <cell r="J56">
            <v>234.70785688722762</v>
          </cell>
          <cell r="K56">
            <v>273.3418086716826</v>
          </cell>
          <cell r="L56">
            <v>286.131812519741</v>
          </cell>
          <cell r="M56">
            <v>284.74278208657574</v>
          </cell>
          <cell r="N56">
            <v>272.83167743632725</v>
          </cell>
        </row>
        <row r="57">
          <cell r="F57">
            <v>7.2021771250869282</v>
          </cell>
          <cell r="G57">
            <v>8.5149607096026827</v>
          </cell>
          <cell r="H57">
            <v>7.950849220900488</v>
          </cell>
          <cell r="I57">
            <v>8.4642873535009162</v>
          </cell>
          <cell r="J57">
            <v>7.8498425083495249</v>
          </cell>
          <cell r="K57">
            <v>8.6268645873866081</v>
          </cell>
          <cell r="L57">
            <v>8.1171892769677978</v>
          </cell>
          <cell r="M57">
            <v>8.6238586413196661</v>
          </cell>
          <cell r="N57">
            <v>10.121635939325216</v>
          </cell>
        </row>
        <row r="58">
          <cell r="E58">
            <v>135.03294320865479</v>
          </cell>
          <cell r="F58">
            <v>162.49973397664436</v>
          </cell>
          <cell r="G58">
            <v>194.77106083794499</v>
          </cell>
          <cell r="H58">
            <v>218.13563036589187</v>
          </cell>
          <cell r="I58">
            <v>172.27554335805237</v>
          </cell>
          <cell r="J58">
            <v>176.16248739419314</v>
          </cell>
        </row>
        <row r="59">
          <cell r="F59">
            <v>129.16444320865477</v>
          </cell>
          <cell r="G59">
            <v>154.93644169664435</v>
          </cell>
          <cell r="H59">
            <v>189.28666271834268</v>
          </cell>
          <cell r="I59">
            <v>208.67773297552171</v>
          </cell>
          <cell r="J59">
            <v>162.92181537864974</v>
          </cell>
        </row>
        <row r="61">
          <cell r="F61">
            <v>3.1268614428640493</v>
          </cell>
          <cell r="G61">
            <v>3.6250503998590435</v>
          </cell>
          <cell r="H61">
            <v>3.437665159433906</v>
          </cell>
          <cell r="I61">
            <v>3.1473779817390888</v>
          </cell>
          <cell r="J61">
            <v>2.410591725583386</v>
          </cell>
        </row>
        <row r="63">
          <cell r="J63">
            <v>1.8862304615430032</v>
          </cell>
        </row>
        <row r="65">
          <cell r="E65">
            <v>2.0456179143623614</v>
          </cell>
          <cell r="F65">
            <v>2.3568903593595683</v>
          </cell>
          <cell r="G65">
            <v>2.6568747641870414</v>
          </cell>
          <cell r="H65">
            <v>2.2231095509817687</v>
          </cell>
          <cell r="I65">
            <v>1.9951023755965553</v>
          </cell>
          <cell r="J65">
            <v>1.4428287291285713</v>
          </cell>
        </row>
      </sheetData>
      <sheetData sheetId="6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-71.2431336259001</v>
          </cell>
          <cell r="F10">
            <v>-79.070487214716309</v>
          </cell>
          <cell r="G10">
            <v>-75.406743681650141</v>
          </cell>
          <cell r="H10">
            <v>-100.0101134786222</v>
          </cell>
          <cell r="I10">
            <v>-132.40834805867894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-771.88154964959517</v>
          </cell>
          <cell r="F11">
            <v>-799.54588947001832</v>
          </cell>
          <cell r="G11">
            <v>-836.90017965702964</v>
          </cell>
          <cell r="H11">
            <v>-884.95519359189962</v>
          </cell>
          <cell r="I11">
            <v>-926.41070765217773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366.63630920476589</v>
          </cell>
          <cell r="F12">
            <v>381.38027510175368</v>
          </cell>
          <cell r="G12">
            <v>396.26750321342456</v>
          </cell>
          <cell r="H12">
            <v>412.48894465564155</v>
          </cell>
          <cell r="I12">
            <v>429.19952257237418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305.63008967457165</v>
          </cell>
          <cell r="F14">
            <v>317.46543700790585</v>
          </cell>
          <cell r="G14">
            <v>329.51350088957838</v>
          </cell>
          <cell r="H14">
            <v>343.06572641481921</v>
          </cell>
          <cell r="I14">
            <v>357.15616470967984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-1138.5178588543611</v>
          </cell>
          <cell r="F15">
            <v>-1180.926164571772</v>
          </cell>
          <cell r="G15">
            <v>-1233.1676828704542</v>
          </cell>
          <cell r="H15">
            <v>-1297.4441382475411</v>
          </cell>
          <cell r="I15">
            <v>-1355.610230224552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-151.5391828386644</v>
          </cell>
          <cell r="F18">
            <v>-149.44941697956168</v>
          </cell>
          <cell r="G18">
            <v>-146.85443330835773</v>
          </cell>
          <cell r="H18">
            <v>-145.60263279785772</v>
          </cell>
          <cell r="I18">
            <v>-121.77732312650116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130.76211798769165</v>
          </cell>
          <cell r="F19">
            <v>145.76616507379256</v>
          </cell>
          <cell r="G19">
            <v>162.73233496829437</v>
          </cell>
          <cell r="H19">
            <v>182.0015213744316</v>
          </cell>
          <cell r="I19">
            <v>203.99865578312162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-282.30130082635606</v>
          </cell>
          <cell r="F20">
            <v>-295.21558205335424</v>
          </cell>
          <cell r="G20">
            <v>-309.58676827665209</v>
          </cell>
          <cell r="H20">
            <v>-327.60415417228933</v>
          </cell>
          <cell r="I20">
            <v>-325.77597890962278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867</v>
          </cell>
          <cell r="F24">
            <v>884.34</v>
          </cell>
          <cell r="G24">
            <v>902.02680000000009</v>
          </cell>
          <cell r="H24">
            <v>920.06733600000007</v>
          </cell>
          <cell r="I24">
            <v>938.46868272000006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-71.2431336259001</v>
          </cell>
          <cell r="F29">
            <v>-79.070487214716309</v>
          </cell>
          <cell r="G29">
            <v>-75.406743681650141</v>
          </cell>
          <cell r="H29">
            <v>-100.0101134786222</v>
          </cell>
          <cell r="I29">
            <v>-132.40834805867894</v>
          </cell>
        </row>
        <row r="31">
          <cell r="B31">
            <v>-35.2685984262896</v>
          </cell>
          <cell r="C31">
            <v>47.123596819622612</v>
          </cell>
          <cell r="D31">
            <v>-68.728073480155174</v>
          </cell>
          <cell r="E31">
            <v>-56.525731000000022</v>
          </cell>
          <cell r="F31">
            <v>-38.008664519999982</v>
          </cell>
          <cell r="G31">
            <v>-26.1970345000001</v>
          </cell>
          <cell r="H31">
            <v>-30.075799999999944</v>
          </cell>
          <cell r="I31">
            <v>-35.189000000000078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-39.350000000000023</v>
          </cell>
          <cell r="F35">
            <v>-24.434399999999982</v>
          </cell>
          <cell r="G35">
            <v>-18.743340000000103</v>
          </cell>
          <cell r="H35">
            <v>-23.251799999999946</v>
          </cell>
          <cell r="I35">
            <v>-25.86000000000007</v>
          </cell>
        </row>
        <row r="36">
          <cell r="B36">
            <v>4.7</v>
          </cell>
          <cell r="C36">
            <v>7.8</v>
          </cell>
          <cell r="D36">
            <v>5</v>
          </cell>
          <cell r="E36">
            <v>10</v>
          </cell>
          <cell r="F36">
            <v>20</v>
          </cell>
          <cell r="G36">
            <v>30</v>
          </cell>
          <cell r="H36">
            <v>35</v>
          </cell>
          <cell r="I36">
            <v>35</v>
          </cell>
        </row>
        <row r="37">
          <cell r="B37">
            <v>-35.159833030531679</v>
          </cell>
          <cell r="C37">
            <v>56.7</v>
          </cell>
          <cell r="D37">
            <v>-2.2999999999999998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1.9835968196223561</v>
          </cell>
          <cell r="D39">
            <v>-57.052035291244536</v>
          </cell>
          <cell r="E39">
            <v>-127.76886462590012</v>
          </cell>
          <cell r="F39">
            <v>-117.07915173471629</v>
          </cell>
          <cell r="G39">
            <v>-101.60377818165024</v>
          </cell>
          <cell r="H39">
            <v>-130.08591347862216</v>
          </cell>
          <cell r="I39">
            <v>-167.59734805867902</v>
          </cell>
        </row>
        <row r="41">
          <cell r="B41">
            <v>68.452365811377831</v>
          </cell>
          <cell r="C41">
            <v>0.86545640999999307</v>
          </cell>
          <cell r="D41">
            <v>-53.982823131841371</v>
          </cell>
          <cell r="E41">
            <v>-37.650000000000006</v>
          </cell>
          <cell r="F41">
            <v>-79.805600000000027</v>
          </cell>
          <cell r="G41">
            <v>-68.470659999999953</v>
          </cell>
          <cell r="H41">
            <v>-69.528200000000027</v>
          </cell>
          <cell r="I41">
            <v>-70.140000000000043</v>
          </cell>
        </row>
        <row r="43">
          <cell r="B43">
            <v>41.015338241377833</v>
          </cell>
          <cell r="C43">
            <v>0</v>
          </cell>
          <cell r="D43">
            <v>-28.91996087184139</v>
          </cell>
          <cell r="E43">
            <v>-37.650000000000006</v>
          </cell>
          <cell r="F43">
            <v>-79.805600000000027</v>
          </cell>
          <cell r="G43">
            <v>-68.470659999999953</v>
          </cell>
          <cell r="H43">
            <v>-69.528200000000027</v>
          </cell>
          <cell r="I43">
            <v>-70.140000000000043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-2.8490532296223492</v>
          </cell>
          <cell r="D47">
            <v>111.03485842308591</v>
          </cell>
          <cell r="E47">
            <v>165.41886462590014</v>
          </cell>
          <cell r="F47">
            <v>196.8847517347163</v>
          </cell>
          <cell r="G47">
            <v>170.07443818165018</v>
          </cell>
          <cell r="H47">
            <v>199.61411347862219</v>
          </cell>
          <cell r="I47">
            <v>237.73734805867906</v>
          </cell>
        </row>
        <row r="51">
          <cell r="B51">
            <v>-4.8574758232334636</v>
          </cell>
          <cell r="C51">
            <v>-4.8260414846533459</v>
          </cell>
          <cell r="D51">
            <v>-1.7511186358436934</v>
          </cell>
          <cell r="E51">
            <v>-1.7038628797615072</v>
          </cell>
          <cell r="F51">
            <v>-1.8036473754806623</v>
          </cell>
          <cell r="G51">
            <v>-1.6408227150105477</v>
          </cell>
          <cell r="H51">
            <v>-2.0547585711087524</v>
          </cell>
          <cell r="I51">
            <v>-2.5689543834932405</v>
          </cell>
        </row>
        <row r="53">
          <cell r="B53">
            <v>-0.95761490074127797</v>
          </cell>
          <cell r="C53">
            <v>-1.5453466171330981</v>
          </cell>
          <cell r="D53">
            <v>0.32288137824382807</v>
          </cell>
          <cell r="E53">
            <v>-1.7038628797615072</v>
          </cell>
          <cell r="F53">
            <v>-1.8036473754806623</v>
          </cell>
          <cell r="G53">
            <v>-1.6408227150105477</v>
          </cell>
          <cell r="H53">
            <v>-2.0547585711087524</v>
          </cell>
          <cell r="I53">
            <v>-2.5689543834932405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8.4344335491760134</v>
          </cell>
          <cell r="F54">
            <v>4.0214145535578449</v>
          </cell>
          <cell r="G54">
            <v>3.9035128672291419</v>
          </cell>
          <cell r="H54">
            <v>4.0935583439655199</v>
          </cell>
          <cell r="I54">
            <v>4.0511577663452591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5.9600105722215524</v>
          </cell>
          <cell r="F55">
            <v>3.7248696089918543</v>
          </cell>
          <cell r="G55">
            <v>4.4237751576641671</v>
          </cell>
          <cell r="H55">
            <v>5.2123045608420515</v>
          </cell>
          <cell r="I55">
            <v>4.4831288116631951</v>
          </cell>
        </row>
        <row r="56">
          <cell r="B56">
            <v>286.131812519741</v>
          </cell>
          <cell r="C56">
            <v>284.74278208657574</v>
          </cell>
          <cell r="D56">
            <v>272.83167743632725</v>
          </cell>
          <cell r="E56">
            <v>262.67878121445847</v>
          </cell>
          <cell r="F56">
            <v>261.77676395950539</v>
          </cell>
          <cell r="G56">
            <v>259.61245402856628</v>
          </cell>
          <cell r="H56">
            <v>255.36981409597192</v>
          </cell>
          <cell r="I56">
            <v>249.93126196752576</v>
          </cell>
        </row>
        <row r="57">
          <cell r="C57">
            <v>44.970609369887512</v>
          </cell>
          <cell r="D57">
            <v>34.78169333259536</v>
          </cell>
          <cell r="E57">
            <v>31.247913814661587</v>
          </cell>
          <cell r="F57">
            <v>31.477453579563747</v>
          </cell>
          <cell r="G57">
            <v>31.578294986139305</v>
          </cell>
          <cell r="H57">
            <v>31.191146256556401</v>
          </cell>
          <cell r="I57">
            <v>30.704445884219833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8.0785353770175838</v>
          </cell>
          <cell r="F58">
            <v>8.9328312555861356</v>
          </cell>
          <cell r="G58">
            <v>9.1413729999660998</v>
          </cell>
          <cell r="H58">
            <v>9.4714723309207152</v>
          </cell>
          <cell r="I58">
            <v>9.1863814502862962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191.36996087184139</v>
          </cell>
          <cell r="F59">
            <v>271.17556087184141</v>
          </cell>
          <cell r="G59">
            <v>339.64622087184136</v>
          </cell>
          <cell r="H59">
            <v>409.17442087184139</v>
          </cell>
          <cell r="I59">
            <v>479.31442087184143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2.3036356328617433</v>
          </cell>
          <cell r="F62">
            <v>2.5599959168777948</v>
          </cell>
          <cell r="G62">
            <v>2.3612944765024162</v>
          </cell>
          <cell r="H62">
            <v>2.2495257901841845</v>
          </cell>
          <cell r="I62">
            <v>2.1785177160334834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0.33783328211020491</v>
          </cell>
          <cell r="F64">
            <v>0.81293006091287401</v>
          </cell>
          <cell r="G64">
            <v>1.166744324517502</v>
          </cell>
          <cell r="H64">
            <v>1.4768791864186404</v>
          </cell>
          <cell r="I64">
            <v>1.7842420639008583</v>
          </cell>
        </row>
      </sheetData>
      <sheetData sheetId="7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-56.87539860882805</v>
          </cell>
          <cell r="F10">
            <v>-74.867625444569853</v>
          </cell>
          <cell r="G10">
            <v>-62.831715701912344</v>
          </cell>
          <cell r="H10">
            <v>-64.449650888638644</v>
          </cell>
          <cell r="I10">
            <v>-167.47989269077209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-743.7244432140626</v>
          </cell>
          <cell r="F11">
            <v>-751.16168764620318</v>
          </cell>
          <cell r="G11">
            <v>-758.67330452266515</v>
          </cell>
          <cell r="H11">
            <v>-766.26003756789191</v>
          </cell>
          <cell r="I11">
            <v>-773.92263794357086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341.49915315311529</v>
          </cell>
          <cell r="F12">
            <v>344.91414468464643</v>
          </cell>
          <cell r="G12">
            <v>348.36328613149288</v>
          </cell>
          <cell r="H12">
            <v>351.84691899280784</v>
          </cell>
          <cell r="I12">
            <v>355.3653881827359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286.65269530751164</v>
          </cell>
          <cell r="F14">
            <v>289.51922226058673</v>
          </cell>
          <cell r="G14">
            <v>292.41441448319262</v>
          </cell>
          <cell r="H14">
            <v>295.33855862802454</v>
          </cell>
          <cell r="I14">
            <v>298.29194421430481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-1085.2235963671778</v>
          </cell>
          <cell r="F15">
            <v>-1096.0758323308496</v>
          </cell>
          <cell r="G15">
            <v>-1107.0365906541581</v>
          </cell>
          <cell r="H15">
            <v>-1118.1069565606997</v>
          </cell>
          <cell r="I15">
            <v>-1129.2880261263067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-164.20103430814294</v>
          </cell>
          <cell r="F18">
            <v>-165.84304465122437</v>
          </cell>
          <cell r="G18">
            <v>-167.50147509773666</v>
          </cell>
          <cell r="H18">
            <v>-169.17648984871403</v>
          </cell>
          <cell r="I18">
            <v>-170.86825474720121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124.1189</v>
          </cell>
          <cell r="F19">
            <v>125.360089</v>
          </cell>
          <cell r="G19">
            <v>126.61368989</v>
          </cell>
          <cell r="H19">
            <v>127.8798267889</v>
          </cell>
          <cell r="I19">
            <v>129.15862505678899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-288.31993430814293</v>
          </cell>
          <cell r="F20">
            <v>-291.20313365122439</v>
          </cell>
          <cell r="G20">
            <v>-294.11516498773665</v>
          </cell>
          <cell r="H20">
            <v>-297.05631663761403</v>
          </cell>
          <cell r="I20">
            <v>-300.0268798039902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865.87248005101799</v>
          </cell>
          <cell r="F24">
            <v>856.55228761799412</v>
          </cell>
          <cell r="G24">
            <v>857.02199463475222</v>
          </cell>
          <cell r="H24">
            <v>860.50649961683223</v>
          </cell>
          <cell r="I24">
            <v>800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-56.87539860882805</v>
          </cell>
          <cell r="F29">
            <v>-74.867625444569853</v>
          </cell>
          <cell r="G29">
            <v>-62.831715701912344</v>
          </cell>
          <cell r="H29">
            <v>-64.449650888638644</v>
          </cell>
          <cell r="I29">
            <v>-167.47989269077209</v>
          </cell>
        </row>
        <row r="31">
          <cell r="B31">
            <v>-35.2685984262896</v>
          </cell>
          <cell r="C31">
            <v>47.123596819622612</v>
          </cell>
          <cell r="D31">
            <v>-71.428073480155177</v>
          </cell>
          <cell r="E31">
            <v>-25.175730999999999</v>
          </cell>
          <cell r="F31">
            <v>-31.57426452</v>
          </cell>
          <cell r="G31">
            <v>-35.453694499999997</v>
          </cell>
          <cell r="H31">
            <v>-39.823999999999998</v>
          </cell>
          <cell r="I31">
            <v>-42.329000000000001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>
            <v>4.7</v>
          </cell>
          <cell r="C36">
            <v>7.8</v>
          </cell>
          <cell r="D36">
            <v>0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I36">
            <v>2</v>
          </cell>
        </row>
        <row r="37">
          <cell r="B37">
            <v>-35.159833030531679</v>
          </cell>
          <cell r="C37">
            <v>56.7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-2.8654564099999931</v>
          </cell>
          <cell r="D39">
            <v>-59.752035291244539</v>
          </cell>
          <cell r="E39">
            <v>-82.051129608828049</v>
          </cell>
          <cell r="F39">
            <v>-106.44188996456985</v>
          </cell>
          <cell r="G39">
            <v>-98.285410201912342</v>
          </cell>
          <cell r="H39">
            <v>-104.27365088863864</v>
          </cell>
          <cell r="I39">
            <v>-209.8088926907721</v>
          </cell>
        </row>
        <row r="41">
          <cell r="B41">
            <v>68.452365811377831</v>
          </cell>
          <cell r="C41">
            <v>2.8654564099999931</v>
          </cell>
          <cell r="D41">
            <v>-53.982823131841371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3">
          <cell r="B43">
            <v>41.015338241377833</v>
          </cell>
          <cell r="C43">
            <v>2</v>
          </cell>
          <cell r="D43">
            <v>-28.91996087184139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0</v>
          </cell>
          <cell r="D47">
            <v>113.73485842308591</v>
          </cell>
          <cell r="E47">
            <v>82.051129608828049</v>
          </cell>
          <cell r="F47">
            <v>106.44188996456985</v>
          </cell>
          <cell r="G47">
            <v>98.285410201912342</v>
          </cell>
          <cell r="H47">
            <v>104.27365088863864</v>
          </cell>
          <cell r="I47">
            <v>209.8088926907721</v>
          </cell>
        </row>
        <row r="51">
          <cell r="B51">
            <v>-4.6952761908921365</v>
          </cell>
          <cell r="C51">
            <v>-4.9040622604029709</v>
          </cell>
          <cell r="D51">
            <v>-1.749203328938203</v>
          </cell>
          <cell r="E51">
            <v>-1.3165727612756828</v>
          </cell>
          <cell r="F51">
            <v>-1.7022197971139721</v>
          </cell>
          <cell r="G51">
            <v>-1.4041036906804296</v>
          </cell>
          <cell r="H51">
            <v>-1.4151990786975681</v>
          </cell>
          <cell r="I51" t="e">
            <v>#DIV/0!</v>
          </cell>
        </row>
        <row r="53">
          <cell r="B53">
            <v>-0.92563846061534094</v>
          </cell>
          <cell r="C53">
            <v>-1.5703296476880964</v>
          </cell>
          <cell r="D53">
            <v>0.32252822288316529</v>
          </cell>
          <cell r="E53">
            <v>-1.3165727612756828</v>
          </cell>
          <cell r="F53">
            <v>-1.7022197971139721</v>
          </cell>
          <cell r="G53">
            <v>-1.4041036906804296</v>
          </cell>
          <cell r="H53">
            <v>-1.4151990786975681</v>
          </cell>
          <cell r="I53" t="e">
            <v>#DIV/0!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1.0000000000000009</v>
          </cell>
          <cell r="F54">
            <v>1.0000000000000009</v>
          </cell>
          <cell r="G54">
            <v>1.0000000000000009</v>
          </cell>
          <cell r="H54">
            <v>1.0000000000000009</v>
          </cell>
          <cell r="I54">
            <v>1.0000000000000009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1.0000000000000009</v>
          </cell>
          <cell r="F55">
            <v>1.0000000000000009</v>
          </cell>
          <cell r="G55">
            <v>1.0000000000000009</v>
          </cell>
          <cell r="H55">
            <v>1.0000000000000009</v>
          </cell>
          <cell r="I55">
            <v>1.0000000000000009</v>
          </cell>
        </row>
        <row r="56">
          <cell r="B56">
            <v>286.131812519741</v>
          </cell>
          <cell r="C56">
            <v>284.74278208657574</v>
          </cell>
          <cell r="D56">
            <v>282.69409707042013</v>
          </cell>
          <cell r="E56">
            <v>276.28399218811364</v>
          </cell>
          <cell r="F56">
            <v>272.18791088145269</v>
          </cell>
          <cell r="G56">
            <v>268.67621938000082</v>
          </cell>
          <cell r="H56">
            <v>265.10505986645643</v>
          </cell>
          <cell r="I56">
            <v>261.9632550538899</v>
          </cell>
        </row>
        <row r="57">
          <cell r="C57">
            <v>45.697632094439165</v>
          </cell>
          <cell r="D57">
            <v>35.999576671154969</v>
          </cell>
          <cell r="E57">
            <v>29.77871447519772</v>
          </cell>
          <cell r="F57">
            <v>29.103257030475632</v>
          </cell>
          <cell r="G57">
            <v>28.518195954572278</v>
          </cell>
          <cell r="H57">
            <v>27.926011775925758</v>
          </cell>
          <cell r="I57" t="e">
            <v>#DIV/0!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8.6299291089252499</v>
          </cell>
          <cell r="F58">
            <v>10.013115454309066</v>
          </cell>
          <cell r="G58">
            <v>10.758471011673953</v>
          </cell>
          <cell r="H58">
            <v>11.737306809577303</v>
          </cell>
          <cell r="I58">
            <v>12.005184141667009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192.31996087184137</v>
          </cell>
          <cell r="F59">
            <v>273.21996087184141</v>
          </cell>
          <cell r="G59">
            <v>344.11996087184139</v>
          </cell>
          <cell r="H59">
            <v>415.01996087184136</v>
          </cell>
          <cell r="I59">
            <v>25.110597076056628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2.0539936165736767</v>
          </cell>
          <cell r="F62">
            <v>2.0336570461125514</v>
          </cell>
          <cell r="G62">
            <v>2.0135218278342091</v>
          </cell>
          <cell r="H62">
            <v>1.9935859681526822</v>
          </cell>
          <cell r="I62">
            <v>1.9738474932204775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0.34946107588159347</v>
          </cell>
          <cell r="F64">
            <v>0.86500266307325102</v>
          </cell>
          <cell r="G64">
            <v>1.2846574204058183</v>
          </cell>
          <cell r="H64">
            <v>1.6959173866743478</v>
          </cell>
          <cell r="I64">
            <v>2.0989076567751823</v>
          </cell>
        </row>
      </sheetData>
      <sheetData sheetId="8" refreshError="1">
        <row r="5">
          <cell r="B5" t="str">
            <v xml:space="preserve"> FY2002/03</v>
          </cell>
          <cell r="G5" t="str">
            <v xml:space="preserve"> FY2003/04</v>
          </cell>
          <cell r="L5" t="str">
            <v xml:space="preserve"> FY2004/05</v>
          </cell>
        </row>
        <row r="6">
          <cell r="B6" t="str">
            <v>Q1</v>
          </cell>
          <cell r="C6" t="str">
            <v>Q2</v>
          </cell>
          <cell r="D6" t="str">
            <v>Q3</v>
          </cell>
          <cell r="E6" t="str">
            <v>Q4</v>
          </cell>
          <cell r="F6" t="str">
            <v>FY 2002/2003</v>
          </cell>
          <cell r="G6" t="str">
            <v>Q1</v>
          </cell>
          <cell r="H6" t="str">
            <v>Q2</v>
          </cell>
          <cell r="I6" t="str">
            <v>Q3</v>
          </cell>
          <cell r="J6" t="str">
            <v>Q4</v>
          </cell>
          <cell r="K6" t="str">
            <v>FY 2003/2004</v>
          </cell>
          <cell r="L6" t="str">
            <v>Q1</v>
          </cell>
          <cell r="M6" t="str">
            <v>Q2</v>
          </cell>
          <cell r="N6" t="str">
            <v>Q3</v>
          </cell>
        </row>
        <row r="7">
          <cell r="B7" t="str">
            <v>Actual</v>
          </cell>
          <cell r="C7" t="str">
            <v>Actual</v>
          </cell>
          <cell r="D7" t="str">
            <v>Actual</v>
          </cell>
          <cell r="E7" t="str">
            <v>Prel</v>
          </cell>
          <cell r="F7" t="str">
            <v>Prel</v>
          </cell>
          <cell r="G7" t="str">
            <v>Proj</v>
          </cell>
          <cell r="H7" t="str">
            <v>Proj</v>
          </cell>
          <cell r="I7" t="str">
            <v>Proj</v>
          </cell>
          <cell r="J7" t="str">
            <v>Proj</v>
          </cell>
          <cell r="K7" t="str">
            <v>Proj</v>
          </cell>
          <cell r="L7" t="str">
            <v>Proj</v>
          </cell>
          <cell r="M7" t="str">
            <v>Proj</v>
          </cell>
          <cell r="N7" t="str">
            <v>Proj</v>
          </cell>
        </row>
        <row r="9">
          <cell r="B9">
            <v>23.172534049999999</v>
          </cell>
          <cell r="C9">
            <v>24.283724180000007</v>
          </cell>
          <cell r="D9">
            <v>20.38135466</v>
          </cell>
          <cell r="E9">
            <v>31.236657860000005</v>
          </cell>
          <cell r="F9">
            <v>99.074270750000011</v>
          </cell>
          <cell r="G9">
            <v>37.525963806461107</v>
          </cell>
          <cell r="H9">
            <v>8.0677842735023546</v>
          </cell>
          <cell r="I9">
            <v>25.10119459252067</v>
          </cell>
          <cell r="J9">
            <v>26.548137675822474</v>
          </cell>
          <cell r="K9">
            <v>97.243080348306606</v>
          </cell>
        </row>
        <row r="11">
          <cell r="B11">
            <v>8.5225340500000009</v>
          </cell>
          <cell r="C11">
            <v>11.423724180000002</v>
          </cell>
          <cell r="D11">
            <v>11.36135466</v>
          </cell>
          <cell r="E11">
            <v>11.23565786</v>
          </cell>
          <cell r="F11">
            <v>42.543270750000005</v>
          </cell>
          <cell r="G11">
            <v>12.682063806461112</v>
          </cell>
          <cell r="H11">
            <v>11.067784273502355</v>
          </cell>
          <cell r="I11">
            <v>11.711194592520672</v>
          </cell>
          <cell r="J11">
            <v>10.708137675822474</v>
          </cell>
          <cell r="K11">
            <v>46.169180348306611</v>
          </cell>
        </row>
        <row r="13">
          <cell r="B13">
            <v>5.48147378</v>
          </cell>
          <cell r="C13">
            <v>6.3402865200000029</v>
          </cell>
          <cell r="D13">
            <v>7.5762581099999995</v>
          </cell>
          <cell r="E13">
            <v>6.4366439300000007</v>
          </cell>
          <cell r="F13">
            <v>25.834662340000001</v>
          </cell>
          <cell r="G13">
            <v>7.5700772059262489</v>
          </cell>
          <cell r="H13">
            <v>6.6708878200000008</v>
          </cell>
          <cell r="I13">
            <v>7.9367903400000017</v>
          </cell>
          <cell r="J13">
            <v>6.6476842400000002</v>
          </cell>
          <cell r="K13">
            <v>28.825439605926249</v>
          </cell>
        </row>
        <row r="15">
          <cell r="B15">
            <v>1.8812280000000001</v>
          </cell>
          <cell r="C15">
            <v>2.5763549500000011</v>
          </cell>
          <cell r="D15">
            <v>3.2723841500000006</v>
          </cell>
          <cell r="E15">
            <v>2.5227628900000001</v>
          </cell>
          <cell r="F15">
            <v>10.252729990000002</v>
          </cell>
          <cell r="G15">
            <v>2.7318881259262495</v>
          </cell>
          <cell r="H15">
            <v>2.5449398299999997</v>
          </cell>
          <cell r="I15">
            <v>3.07362242</v>
          </cell>
          <cell r="J15">
            <v>2.5449398299999997</v>
          </cell>
          <cell r="K15">
            <v>10.895390205926248</v>
          </cell>
        </row>
        <row r="16">
          <cell r="B16">
            <v>1.7248587799999999</v>
          </cell>
          <cell r="C16">
            <v>2.8540355699999997</v>
          </cell>
          <cell r="D16">
            <v>2.2476564099999998</v>
          </cell>
          <cell r="E16">
            <v>2.8111371399999996</v>
          </cell>
          <cell r="F16">
            <v>9.6376878999999995</v>
          </cell>
          <cell r="G16">
            <v>2.2929439399999998</v>
          </cell>
          <cell r="H16">
            <v>3.0484458999999999</v>
          </cell>
          <cell r="I16">
            <v>2.2929439399999998</v>
          </cell>
          <cell r="J16">
            <v>3.0474459</v>
          </cell>
          <cell r="K16">
            <v>10.68177968</v>
          </cell>
        </row>
        <row r="17">
          <cell r="B17">
            <v>1.8753869999999999</v>
          </cell>
          <cell r="C17">
            <v>0.90989600000000204</v>
          </cell>
          <cell r="D17">
            <v>2.0562175499999995</v>
          </cell>
          <cell r="E17">
            <v>1.1027439000000006</v>
          </cell>
          <cell r="F17">
            <v>5.9442444500000011</v>
          </cell>
          <cell r="G17">
            <v>2.5452451399999996</v>
          </cell>
          <cell r="H17">
            <v>1.0775020900000012</v>
          </cell>
          <cell r="I17">
            <v>2.570223980000002</v>
          </cell>
          <cell r="J17">
            <v>1.0552985100000005</v>
          </cell>
          <cell r="K17">
            <v>7.2482697200000032</v>
          </cell>
        </row>
        <row r="19">
          <cell r="B19">
            <v>3.04106027</v>
          </cell>
          <cell r="C19">
            <v>5.0834376599999995</v>
          </cell>
          <cell r="D19">
            <v>3.7850965500000004</v>
          </cell>
          <cell r="E19">
            <v>4.7990139300000001</v>
          </cell>
          <cell r="F19">
            <v>16.70860841</v>
          </cell>
          <cell r="G19">
            <v>5.1119866005348644</v>
          </cell>
          <cell r="H19">
            <v>4.3968964535023529</v>
          </cell>
          <cell r="I19">
            <v>3.7744042525206698</v>
          </cell>
          <cell r="J19">
            <v>4.0604534358224731</v>
          </cell>
          <cell r="K19">
            <v>17.343740742380362</v>
          </cell>
        </row>
        <row r="21">
          <cell r="B21">
            <v>1.1941899999999999</v>
          </cell>
          <cell r="C21">
            <v>1.46620167</v>
          </cell>
          <cell r="D21">
            <v>1.9841365500000008</v>
          </cell>
          <cell r="E21">
            <v>1.6134059399999998</v>
          </cell>
          <cell r="F21">
            <v>6.2579341600000005</v>
          </cell>
          <cell r="G21">
            <v>3.1451450040737505</v>
          </cell>
          <cell r="H21">
            <v>1.4815442000000001</v>
          </cell>
          <cell r="I21">
            <v>1.7923905</v>
          </cell>
          <cell r="J21">
            <v>1.53517182</v>
          </cell>
          <cell r="K21">
            <v>7.9542515240737508</v>
          </cell>
        </row>
        <row r="22">
          <cell r="B22">
            <v>0.72768900000000003</v>
          </cell>
          <cell r="C22">
            <v>1.1583940000000001</v>
          </cell>
          <cell r="D22">
            <v>0.72137200000000001</v>
          </cell>
          <cell r="E22">
            <v>1.17622</v>
          </cell>
          <cell r="F22">
            <v>3.7836750000000006</v>
          </cell>
          <cell r="G22">
            <v>0.73017602999999998</v>
          </cell>
          <cell r="H22">
            <v>1.17030068</v>
          </cell>
          <cell r="I22">
            <v>0.72157749000000004</v>
          </cell>
          <cell r="J22">
            <v>1.1590283800000001</v>
          </cell>
          <cell r="K22">
            <v>3.7810825800000001</v>
          </cell>
        </row>
        <row r="23">
          <cell r="B23">
            <v>0.74282827000000018</v>
          </cell>
          <cell r="C23">
            <v>2.1306359899999991</v>
          </cell>
          <cell r="D23">
            <v>0.73115699999999972</v>
          </cell>
          <cell r="E23">
            <v>1.7189679900000003</v>
          </cell>
          <cell r="F23">
            <v>5.3235892499999995</v>
          </cell>
          <cell r="G23">
            <v>1.1112306599999997</v>
          </cell>
          <cell r="H23">
            <v>1.6689508099999997</v>
          </cell>
          <cell r="I23">
            <v>1.1594549200000004</v>
          </cell>
          <cell r="J23">
            <v>1.2951582999999998</v>
          </cell>
          <cell r="K23">
            <v>5.2347946899999993</v>
          </cell>
        </row>
        <row r="24">
          <cell r="B24">
            <v>0.37635299999999999</v>
          </cell>
          <cell r="C24">
            <v>0.328206</v>
          </cell>
          <cell r="D24">
            <v>0.34843100000000005</v>
          </cell>
          <cell r="E24">
            <v>0.29042000000000001</v>
          </cell>
          <cell r="F24">
            <v>1.34341</v>
          </cell>
          <cell r="G24">
            <v>0.12543490646111452</v>
          </cell>
          <cell r="H24">
            <v>7.61007635023528E-2</v>
          </cell>
          <cell r="I24">
            <v>0.10098134252066934</v>
          </cell>
          <cell r="J24">
            <v>7.1094935822473643E-2</v>
          </cell>
          <cell r="K24">
            <v>0.37361194830661026</v>
          </cell>
          <cell r="L24">
            <v>0.10515952197588994</v>
          </cell>
          <cell r="M24">
            <v>7.9026844944628111E-2</v>
          </cell>
          <cell r="N24">
            <v>9.8641113606591918E-2</v>
          </cell>
        </row>
        <row r="26">
          <cell r="G26">
            <v>1.596117E-2</v>
          </cell>
          <cell r="H26">
            <v>0.12602739999999998</v>
          </cell>
          <cell r="I26">
            <v>1.124443E-2</v>
          </cell>
          <cell r="J26">
            <v>0.12465753</v>
          </cell>
          <cell r="K26">
            <v>0.27789052999999997</v>
          </cell>
        </row>
        <row r="28">
          <cell r="B28">
            <v>14.649999999999999</v>
          </cell>
          <cell r="C28">
            <v>12.860000000000003</v>
          </cell>
          <cell r="D28">
            <v>9.02</v>
          </cell>
          <cell r="E28">
            <v>20.001000000000005</v>
          </cell>
          <cell r="F28">
            <v>56.531000000000006</v>
          </cell>
          <cell r="G28">
            <v>24.843899999999998</v>
          </cell>
          <cell r="H28">
            <v>-3</v>
          </cell>
          <cell r="I28">
            <v>13.39</v>
          </cell>
          <cell r="J28">
            <v>15.84</v>
          </cell>
          <cell r="K28">
            <v>51.073899999999995</v>
          </cell>
        </row>
        <row r="30">
          <cell r="B30">
            <v>1.25</v>
          </cell>
          <cell r="C30">
            <v>3.99</v>
          </cell>
          <cell r="D30">
            <v>7.68</v>
          </cell>
          <cell r="E30">
            <v>3.8</v>
          </cell>
          <cell r="F30">
            <v>16.72</v>
          </cell>
          <cell r="G30">
            <v>4.8738999999999999</v>
          </cell>
          <cell r="H30">
            <v>0</v>
          </cell>
          <cell r="I30">
            <v>0</v>
          </cell>
          <cell r="J30">
            <v>0</v>
          </cell>
          <cell r="K30">
            <v>4.8738999999999999</v>
          </cell>
        </row>
        <row r="31">
          <cell r="B31">
            <v>11.519999999999998</v>
          </cell>
          <cell r="C31">
            <v>7.4600000000000026</v>
          </cell>
          <cell r="D31">
            <v>-1.2200000000000006</v>
          </cell>
          <cell r="E31">
            <v>14.650000000000002</v>
          </cell>
          <cell r="F31">
            <v>32.409999999999997</v>
          </cell>
          <cell r="G31">
            <v>23.552</v>
          </cell>
          <cell r="H31">
            <v>8.83</v>
          </cell>
          <cell r="I31">
            <v>21.1</v>
          </cell>
          <cell r="J31">
            <v>23.55</v>
          </cell>
          <cell r="K31">
            <v>77.031999999999996</v>
          </cell>
        </row>
        <row r="32">
          <cell r="B32">
            <v>1.8800000000000001</v>
          </cell>
          <cell r="C32">
            <v>1.4100000000000004</v>
          </cell>
          <cell r="D32">
            <v>2.5600000000000005</v>
          </cell>
          <cell r="E32">
            <v>1.5510000000000002</v>
          </cell>
          <cell r="F32">
            <v>7.4010000000000016</v>
          </cell>
          <cell r="G32">
            <v>1.875</v>
          </cell>
          <cell r="H32">
            <v>1.49</v>
          </cell>
          <cell r="I32">
            <v>1.68</v>
          </cell>
          <cell r="J32">
            <v>1.68</v>
          </cell>
          <cell r="K32">
            <v>6.7249999999999996</v>
          </cell>
        </row>
        <row r="33">
          <cell r="G33">
            <v>-5.456999999999999</v>
          </cell>
          <cell r="H33">
            <v>-13.32</v>
          </cell>
          <cell r="I33">
            <v>-9.39</v>
          </cell>
          <cell r="J33">
            <v>-9.39</v>
          </cell>
          <cell r="K33">
            <v>-37.557000000000002</v>
          </cell>
        </row>
        <row r="35">
          <cell r="B35">
            <v>23.164040269999997</v>
          </cell>
          <cell r="C35">
            <v>24.282149619999995</v>
          </cell>
          <cell r="D35">
            <v>20.340541690000002</v>
          </cell>
          <cell r="E35">
            <v>31.243155515596499</v>
          </cell>
          <cell r="F35">
            <v>99.029887095596493</v>
          </cell>
          <cell r="G35">
            <v>37.50749300999999</v>
          </cell>
          <cell r="H35">
            <v>30.700000000000003</v>
          </cell>
          <cell r="I35">
            <v>20.3</v>
          </cell>
          <cell r="J35">
            <v>-8.5628622599999815</v>
          </cell>
          <cell r="K35">
            <v>78.400170830000008</v>
          </cell>
        </row>
        <row r="37">
          <cell r="B37">
            <v>4.8599999999999994</v>
          </cell>
          <cell r="C37">
            <v>0.97</v>
          </cell>
          <cell r="D37">
            <v>2.8200000000000003</v>
          </cell>
          <cell r="E37">
            <v>43.43</v>
          </cell>
          <cell r="F37">
            <v>52.08</v>
          </cell>
          <cell r="G37">
            <v>10</v>
          </cell>
          <cell r="H37">
            <v>0</v>
          </cell>
          <cell r="I37">
            <v>0</v>
          </cell>
          <cell r="J37">
            <v>14.5</v>
          </cell>
          <cell r="K37">
            <v>24.5</v>
          </cell>
        </row>
        <row r="40">
          <cell r="B40">
            <v>11.81404027</v>
          </cell>
          <cell r="C40">
            <v>16.262149619999995</v>
          </cell>
          <cell r="D40">
            <v>-2.9294583099999985</v>
          </cell>
          <cell r="E40">
            <v>-23.686844484403501</v>
          </cell>
          <cell r="F40">
            <v>1.4598870955964962</v>
          </cell>
          <cell r="G40">
            <v>-1.0225069900000072</v>
          </cell>
          <cell r="H40">
            <v>23.1</v>
          </cell>
          <cell r="I40">
            <v>-6.5</v>
          </cell>
          <cell r="J40">
            <v>-41.162862259999983</v>
          </cell>
          <cell r="K40">
            <v>-27.129829169999987</v>
          </cell>
          <cell r="L40">
            <v>0</v>
          </cell>
          <cell r="M40">
            <v>0</v>
          </cell>
          <cell r="N40">
            <v>0</v>
          </cell>
        </row>
        <row r="42">
          <cell r="B42">
            <v>6.412094269999999</v>
          </cell>
          <cell r="C42">
            <v>10.649957619999997</v>
          </cell>
          <cell r="D42">
            <v>9.7685964200000015</v>
          </cell>
          <cell r="E42">
            <v>-25.965191900000001</v>
          </cell>
          <cell r="F42">
            <v>0.86545640999999662</v>
          </cell>
          <cell r="G42">
            <v>5.5444599199999942</v>
          </cell>
          <cell r="H42">
            <v>5.5</v>
          </cell>
          <cell r="I42">
            <v>6.6</v>
          </cell>
          <cell r="J42">
            <v>-41.162862259999983</v>
          </cell>
          <cell r="K42">
            <v>-25.062862259999985</v>
          </cell>
        </row>
        <row r="43">
          <cell r="B43">
            <v>6.412094269999999</v>
          </cell>
          <cell r="C43">
            <v>10.649957619999997</v>
          </cell>
          <cell r="D43">
            <v>9.7685964200000015</v>
          </cell>
          <cell r="E43">
            <v>6.0081596300000015</v>
          </cell>
          <cell r="F43">
            <v>32.838807939999995</v>
          </cell>
          <cell r="G43">
            <v>5.5444599199999942</v>
          </cell>
          <cell r="H43">
            <v>5.5</v>
          </cell>
          <cell r="I43">
            <v>6.6</v>
          </cell>
          <cell r="J43">
            <v>5.7</v>
          </cell>
          <cell r="K43">
            <v>21.8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-31.973351530000002</v>
          </cell>
          <cell r="F44">
            <v>-31.973351530000002</v>
          </cell>
          <cell r="G44">
            <v>0</v>
          </cell>
          <cell r="H44">
            <v>0</v>
          </cell>
          <cell r="I44">
            <v>0</v>
          </cell>
          <cell r="J44">
            <v>-46.862862259999986</v>
          </cell>
          <cell r="K44">
            <v>-46.862862259999986</v>
          </cell>
        </row>
        <row r="46">
          <cell r="B46">
            <v>9.6999999999999993</v>
          </cell>
          <cell r="C46">
            <v>8</v>
          </cell>
          <cell r="D46">
            <v>-8.4</v>
          </cell>
          <cell r="E46">
            <v>4.93</v>
          </cell>
          <cell r="F46">
            <v>14.229999999999999</v>
          </cell>
          <cell r="G46">
            <v>-1.9600000000000009</v>
          </cell>
          <cell r="H46">
            <v>17.600000000000001</v>
          </cell>
          <cell r="I46">
            <v>-11</v>
          </cell>
          <cell r="J46">
            <v>0</v>
          </cell>
          <cell r="K46">
            <v>4.6400000000000006</v>
          </cell>
        </row>
        <row r="47">
          <cell r="B47">
            <v>25.401945999999999</v>
          </cell>
          <cell r="C47">
            <v>-2.3878080000000002</v>
          </cell>
          <cell r="D47">
            <v>-26.698054729999999</v>
          </cell>
          <cell r="E47">
            <v>-21.7216525844035</v>
          </cell>
          <cell r="F47">
            <v>-25.4055693144035</v>
          </cell>
          <cell r="G47">
            <v>-9.5669669100000014</v>
          </cell>
          <cell r="H47">
            <v>14.600000000000001</v>
          </cell>
          <cell r="I47">
            <v>-16.100000000000001</v>
          </cell>
          <cell r="J47">
            <v>-2</v>
          </cell>
          <cell r="K47">
            <v>-13.06696691</v>
          </cell>
        </row>
        <row r="48">
          <cell r="B48">
            <v>20</v>
          </cell>
          <cell r="C48">
            <v>-8</v>
          </cell>
          <cell r="D48">
            <v>-14</v>
          </cell>
          <cell r="E48">
            <v>-24</v>
          </cell>
          <cell r="F48">
            <v>-26</v>
          </cell>
          <cell r="G48">
            <v>-3</v>
          </cell>
          <cell r="H48">
            <v>-3</v>
          </cell>
          <cell r="I48">
            <v>-3</v>
          </cell>
          <cell r="J48">
            <v>-2</v>
          </cell>
          <cell r="K48">
            <v>-11</v>
          </cell>
        </row>
        <row r="50">
          <cell r="B50">
            <v>-4.2980539999999996</v>
          </cell>
          <cell r="C50">
            <v>-2.3878080000000002</v>
          </cell>
          <cell r="D50">
            <v>-4.2980547299999996</v>
          </cell>
          <cell r="E50">
            <v>-2.6516525844034988</v>
          </cell>
          <cell r="F50">
            <v>-13.635569314403499</v>
          </cell>
          <cell r="G50">
            <v>-4.6069669100000006</v>
          </cell>
          <cell r="H50">
            <v>0</v>
          </cell>
          <cell r="I50">
            <v>-2.1</v>
          </cell>
          <cell r="J50">
            <v>0</v>
          </cell>
          <cell r="K50">
            <v>-6.7069669100000002</v>
          </cell>
        </row>
        <row r="51">
          <cell r="B51">
            <v>-4.2980539999999996</v>
          </cell>
          <cell r="C51">
            <v>-2.3878080000000002</v>
          </cell>
          <cell r="D51">
            <v>-4.2980547299999996</v>
          </cell>
          <cell r="E51">
            <v>-2.6516525844034988</v>
          </cell>
          <cell r="F51">
            <v>-13.635569314403499</v>
          </cell>
          <cell r="G51">
            <v>-4.6069669100000006</v>
          </cell>
          <cell r="H51">
            <v>0</v>
          </cell>
          <cell r="I51">
            <v>-2.1</v>
          </cell>
          <cell r="J51">
            <v>0</v>
          </cell>
          <cell r="K51">
            <v>-6.7069669100000002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-4.2980539999999996</v>
          </cell>
          <cell r="C53">
            <v>-2.3878080000000002</v>
          </cell>
          <cell r="D53">
            <v>-4.2980547299999996</v>
          </cell>
          <cell r="E53">
            <v>-2.6516525844034988</v>
          </cell>
          <cell r="F53">
            <v>-13.635569314403499</v>
          </cell>
          <cell r="G53">
            <v>-4.6069669100000006</v>
          </cell>
          <cell r="H53">
            <v>0</v>
          </cell>
          <cell r="I53">
            <v>-2.1</v>
          </cell>
          <cell r="J53">
            <v>0</v>
          </cell>
          <cell r="K53">
            <v>-6.7069669100000002</v>
          </cell>
          <cell r="L53">
            <v>-2.2399648325203247</v>
          </cell>
          <cell r="M53">
            <v>0</v>
          </cell>
          <cell r="N53">
            <v>-2.2399648325203247</v>
          </cell>
        </row>
        <row r="55">
          <cell r="B55">
            <v>6.4899999999999993</v>
          </cell>
          <cell r="C55">
            <v>7.0500000000000007</v>
          </cell>
          <cell r="D55">
            <v>20.45</v>
          </cell>
          <cell r="E55">
            <v>11.5</v>
          </cell>
          <cell r="F55">
            <v>45.489999999999995</v>
          </cell>
          <cell r="G55">
            <v>28.529999999999998</v>
          </cell>
          <cell r="H55">
            <v>7.6</v>
          </cell>
          <cell r="I55">
            <v>26.8</v>
          </cell>
          <cell r="J55">
            <v>18.100000000000001</v>
          </cell>
          <cell r="K55">
            <v>81.03</v>
          </cell>
        </row>
        <row r="57">
          <cell r="B57">
            <v>8.4937800000020047E-3</v>
          </cell>
          <cell r="C57">
            <v>1.5745600000123261E-3</v>
          </cell>
          <cell r="D57">
            <v>4.0812969999997506E-2</v>
          </cell>
          <cell r="E57">
            <v>-6.4976555964939564E-3</v>
          </cell>
          <cell r="F57">
            <v>4.438365440351788E-2</v>
          </cell>
          <cell r="G57">
            <v>1.8470796461116379E-2</v>
          </cell>
          <cell r="H57">
            <v>-22.632215726497648</v>
          </cell>
          <cell r="I57">
            <v>4.70119459252067</v>
          </cell>
          <cell r="J57">
            <v>35.110999935822456</v>
          </cell>
          <cell r="K57">
            <v>18.842909518306598</v>
          </cell>
        </row>
        <row r="61">
          <cell r="B61" t="e">
            <v>#NULL!</v>
          </cell>
          <cell r="C61" t="e">
            <v>#NULL!</v>
          </cell>
          <cell r="D61" t="e">
            <v>#NULL!</v>
          </cell>
          <cell r="E61" t="e">
            <v>#NULL!</v>
          </cell>
          <cell r="F61">
            <v>51.738456409999998</v>
          </cell>
          <cell r="G61">
            <v>58.017347000000001</v>
          </cell>
          <cell r="H61">
            <v>62.33622944999999</v>
          </cell>
          <cell r="I61">
            <v>68.950750880000001</v>
          </cell>
          <cell r="J61">
            <v>27.7</v>
          </cell>
        </row>
        <row r="63">
          <cell r="B63">
            <v>22.675418000000001</v>
          </cell>
          <cell r="C63">
            <v>26.716830829999999</v>
          </cell>
          <cell r="D63">
            <v>31.973351530000002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21.425547779999999</v>
          </cell>
          <cell r="C64">
            <v>25.437977349999997</v>
          </cell>
          <cell r="D64">
            <v>28.407005759999997</v>
          </cell>
          <cell r="E64">
            <v>32.394362899999997</v>
          </cell>
          <cell r="F64">
            <v>32.394362899999997</v>
          </cell>
          <cell r="G64">
            <v>35.417482870000001</v>
          </cell>
          <cell r="H64">
            <v>39.636229449999995</v>
          </cell>
          <cell r="I64">
            <v>42.650750879999997</v>
          </cell>
          <cell r="J64">
            <v>46.857225159999999</v>
          </cell>
        </row>
        <row r="65">
          <cell r="B65">
            <v>21.425547779999999</v>
          </cell>
          <cell r="C65">
            <v>25.437977349999997</v>
          </cell>
          <cell r="D65">
            <v>28.407005759999997</v>
          </cell>
          <cell r="E65">
            <v>32.394362899999997</v>
          </cell>
          <cell r="F65">
            <v>32.394362899999997</v>
          </cell>
          <cell r="G65">
            <v>35.417482870000001</v>
          </cell>
          <cell r="H65">
            <v>39.636229449999995</v>
          </cell>
          <cell r="I65">
            <v>42.650750879999997</v>
          </cell>
          <cell r="J65">
            <v>0</v>
          </cell>
        </row>
        <row r="66">
          <cell r="B66">
            <v>13.184128490000001</v>
          </cell>
          <cell r="C66">
            <v>15.780243710000001</v>
          </cell>
          <cell r="D66">
            <v>17.323291019999999</v>
          </cell>
          <cell r="E66">
            <v>19.34409351</v>
          </cell>
          <cell r="F66">
            <v>19.34409351</v>
          </cell>
          <cell r="G66">
            <v>22.599864129999997</v>
          </cell>
          <cell r="H66">
            <v>22.7</v>
          </cell>
          <cell r="I66">
            <v>26.3</v>
          </cell>
          <cell r="J66">
            <v>27.7</v>
          </cell>
        </row>
        <row r="69">
          <cell r="B69">
            <v>43.3</v>
          </cell>
          <cell r="C69">
            <v>35.299999999999997</v>
          </cell>
          <cell r="D69">
            <v>43.699999999999996</v>
          </cell>
          <cell r="E69">
            <v>38.769999999999996</v>
          </cell>
          <cell r="F69">
            <v>38.769999999999996</v>
          </cell>
          <cell r="G69">
            <v>40.729999999999997</v>
          </cell>
          <cell r="H69">
            <v>16.899999999999999</v>
          </cell>
          <cell r="I69">
            <v>28</v>
          </cell>
          <cell r="J69">
            <v>28</v>
          </cell>
        </row>
        <row r="70">
          <cell r="F70">
            <v>0.59443068559649959</v>
          </cell>
        </row>
      </sheetData>
      <sheetData sheetId="9" refreshError="1">
        <row r="3">
          <cell r="B3" t="str">
            <v>1990A1</v>
          </cell>
          <cell r="C3" t="str">
            <v>1991A1</v>
          </cell>
          <cell r="D3" t="str">
            <v>1992A1</v>
          </cell>
          <cell r="E3" t="str">
            <v>1993A1</v>
          </cell>
          <cell r="F3" t="str">
            <v>1994A1</v>
          </cell>
          <cell r="G3" t="str">
            <v>1995A1</v>
          </cell>
          <cell r="H3" t="str">
            <v>1996A1</v>
          </cell>
          <cell r="I3" t="str">
            <v>1997A1</v>
          </cell>
          <cell r="J3" t="str">
            <v>1998A1</v>
          </cell>
          <cell r="K3" t="str">
            <v>1999A1</v>
          </cell>
          <cell r="L3" t="str">
            <v>2000A1</v>
          </cell>
          <cell r="M3" t="str">
            <v>2001A1</v>
          </cell>
          <cell r="N3" t="str">
            <v>2002A1</v>
          </cell>
        </row>
        <row r="5">
          <cell r="E5">
            <v>0.86240000000000006</v>
          </cell>
          <cell r="F5">
            <v>0.9405</v>
          </cell>
          <cell r="G5">
            <v>0.93340000000000012</v>
          </cell>
          <cell r="H5">
            <v>0.92230000000000001</v>
          </cell>
          <cell r="I5">
            <v>1.0530999999999999</v>
          </cell>
          <cell r="J5">
            <v>1.162554445</v>
          </cell>
          <cell r="K5">
            <v>1.1839504010000002</v>
          </cell>
          <cell r="L5">
            <v>1.1804866370000002</v>
          </cell>
          <cell r="M5">
            <v>1.2097835110000001</v>
          </cell>
          <cell r="N5">
            <v>1.2501385020800002</v>
          </cell>
        </row>
        <row r="6">
          <cell r="E6">
            <v>1.058488E-2</v>
          </cell>
          <cell r="F6">
            <v>1.2534193899569253E-2</v>
          </cell>
          <cell r="G6">
            <v>9.0057354376676182E-3</v>
          </cell>
          <cell r="H6">
            <v>9.419650143761291E-3</v>
          </cell>
          <cell r="I6">
            <v>1.3981919042245688E-2</v>
          </cell>
          <cell r="J6">
            <v>1.2911600655464404E-2</v>
          </cell>
          <cell r="K6">
            <v>2.0238826514985781E-2</v>
          </cell>
          <cell r="L6">
            <v>1.3788E-2</v>
          </cell>
          <cell r="M6">
            <v>1.0662670727314392E-2</v>
          </cell>
          <cell r="N6">
            <v>1.4506208369999999E-2</v>
          </cell>
        </row>
        <row r="7">
          <cell r="E7">
            <v>2.7200000000000002E-2</v>
          </cell>
          <cell r="F7">
            <v>2.5799999999999997E-2</v>
          </cell>
          <cell r="G7">
            <v>1.9800000000000005E-2</v>
          </cell>
          <cell r="H7">
            <v>1.6899999999999998E-2</v>
          </cell>
          <cell r="I7">
            <v>1.9600000000000003E-2</v>
          </cell>
          <cell r="J7">
            <v>3.0499999999999999E-2</v>
          </cell>
          <cell r="K7">
            <v>3.567898862393349E-2</v>
          </cell>
          <cell r="L7">
            <v>2.8594909090909088E-2</v>
          </cell>
          <cell r="M7">
            <v>2.7518969249999997E-2</v>
          </cell>
          <cell r="N7">
            <v>3.0541253300000001E-2</v>
          </cell>
        </row>
        <row r="8">
          <cell r="D8">
            <v>-4.6695306379859032E-2</v>
          </cell>
          <cell r="E8">
            <v>-6.9170568393449455E-2</v>
          </cell>
          <cell r="F8">
            <v>1.8254002299428335E-2</v>
          </cell>
          <cell r="G8">
            <v>-3.640036373683421E-2</v>
          </cell>
          <cell r="H8">
            <v>-3.8523503498529066E-2</v>
          </cell>
          <cell r="I8">
            <v>-9.7085015740573221E-3</v>
          </cell>
          <cell r="J8">
            <v>1.7647172450287484E-2</v>
          </cell>
          <cell r="K8">
            <v>-4.1435765807742768E-2</v>
          </cell>
          <cell r="L8">
            <v>-3.8414818028224149E-2</v>
          </cell>
          <cell r="M8">
            <v>-7.2177956465146645E-2</v>
          </cell>
          <cell r="N8">
            <v>-9.620000000000118E-3</v>
          </cell>
        </row>
        <row r="9">
          <cell r="D9">
            <v>0.14786000000000002</v>
          </cell>
          <cell r="E9">
            <v>0.15385000000000001</v>
          </cell>
          <cell r="F9">
            <v>0.13050999999999999</v>
          </cell>
          <cell r="G9">
            <v>0.22692000000000001</v>
          </cell>
          <cell r="H9">
            <v>0.32934000000000002</v>
          </cell>
          <cell r="I9">
            <v>0.37912000000000001</v>
          </cell>
          <cell r="J9">
            <v>0.47934000000000004</v>
          </cell>
          <cell r="K9">
            <v>0.52816999999999992</v>
          </cell>
          <cell r="L9">
            <v>0.50296000000000007</v>
          </cell>
          <cell r="M9">
            <v>0.44259000000000004</v>
          </cell>
          <cell r="N9">
            <v>0.43690999999999997</v>
          </cell>
        </row>
        <row r="10">
          <cell r="D10">
            <v>0.33199968499999988</v>
          </cell>
          <cell r="E10">
            <v>0.39009862799999995</v>
          </cell>
          <cell r="F10">
            <v>0.28047017479999997</v>
          </cell>
          <cell r="G10">
            <v>0.79213</v>
          </cell>
          <cell r="H10">
            <v>0.82735999999999998</v>
          </cell>
          <cell r="I10">
            <v>0.87969999999999982</v>
          </cell>
          <cell r="J10">
            <v>1.0217400000000001</v>
          </cell>
          <cell r="K10">
            <v>1.2551400000000001</v>
          </cell>
          <cell r="L10">
            <v>1.3550199999999999</v>
          </cell>
          <cell r="M10">
            <v>1.3008300000000002</v>
          </cell>
          <cell r="N10">
            <v>1.2388700000000001</v>
          </cell>
        </row>
        <row r="11">
          <cell r="D11">
            <v>0.14249999999999999</v>
          </cell>
          <cell r="E11">
            <v>0.17</v>
          </cell>
          <cell r="F11">
            <v>0.16486000000000001</v>
          </cell>
          <cell r="G11">
            <v>0.51839863999999991</v>
          </cell>
          <cell r="H11">
            <v>0.44513205709281961</v>
          </cell>
          <cell r="I11">
            <v>0.47785009326776323</v>
          </cell>
          <cell r="J11">
            <v>0.54990123266994639</v>
          </cell>
          <cell r="K11">
            <v>0.67885000000000006</v>
          </cell>
          <cell r="L11">
            <v>0.79927999999999999</v>
          </cell>
          <cell r="M11">
            <v>0.78422999999999998</v>
          </cell>
          <cell r="N11">
            <v>0.78413999999999995</v>
          </cell>
        </row>
        <row r="12">
          <cell r="D12">
            <v>8.5000000000000006E-2</v>
          </cell>
          <cell r="E12">
            <v>0.1</v>
          </cell>
          <cell r="F12">
            <v>0.1133</v>
          </cell>
          <cell r="G12">
            <v>0.40989863999999993</v>
          </cell>
          <cell r="H12">
            <v>0.29313205709281959</v>
          </cell>
          <cell r="I12">
            <v>0.22185009326776325</v>
          </cell>
          <cell r="J12">
            <v>0.22260123266994633</v>
          </cell>
          <cell r="K12">
            <v>0.25674999999999998</v>
          </cell>
          <cell r="L12">
            <v>0.22128000000000003</v>
          </cell>
          <cell r="M12">
            <v>0.16062999999999997</v>
          </cell>
          <cell r="N12">
            <v>0.13513999999999998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7.4000000000000003E-3</v>
          </cell>
          <cell r="H13">
            <v>4.0999999999999995E-3</v>
          </cell>
          <cell r="I13">
            <v>4.0000000000000001E-3</v>
          </cell>
          <cell r="J13">
            <v>1.076E-2</v>
          </cell>
          <cell r="K13">
            <v>0.03</v>
          </cell>
          <cell r="L13">
            <v>8.0000000000000002E-3</v>
          </cell>
          <cell r="M13">
            <v>2E-3</v>
          </cell>
          <cell r="N13">
            <v>4.7000000000000002E-3</v>
          </cell>
        </row>
        <row r="14">
          <cell r="F14">
            <v>2.1675724728272336</v>
          </cell>
          <cell r="G14">
            <v>2.8133132818071518</v>
          </cell>
          <cell r="H14">
            <v>2.9075043449185682</v>
          </cell>
          <cell r="I14">
            <v>3.3389127304187465</v>
          </cell>
          <cell r="J14">
            <v>3.7238929443331514</v>
          </cell>
          <cell r="K14">
            <v>4.1537147453411389</v>
          </cell>
          <cell r="L14">
            <v>3.9538464923282635</v>
          </cell>
          <cell r="M14">
            <v>3.596448035452501</v>
          </cell>
          <cell r="N14">
            <v>3.4652517791234332</v>
          </cell>
        </row>
        <row r="15">
          <cell r="F15">
            <v>10.558365806376409</v>
          </cell>
          <cell r="G15">
            <v>11.602770348220487</v>
          </cell>
          <cell r="H15">
            <v>12.083453945062068</v>
          </cell>
          <cell r="I15">
            <v>12.410276708715729</v>
          </cell>
          <cell r="J15">
            <v>12.681049217654124</v>
          </cell>
          <cell r="K15">
            <v>13.024736976195753</v>
          </cell>
          <cell r="L15">
            <v>13.138059966304285</v>
          </cell>
          <cell r="M15">
            <v>13.0008</v>
          </cell>
          <cell r="N15">
            <v>12.929600000000001</v>
          </cell>
        </row>
        <row r="16">
          <cell r="F16">
            <v>14.744166666666667</v>
          </cell>
          <cell r="G16">
            <v>14.477199999999998</v>
          </cell>
          <cell r="H16">
            <v>16.043583333333334</v>
          </cell>
          <cell r="I16">
            <v>16.17455</v>
          </cell>
          <cell r="J16">
            <v>16.916924999999999</v>
          </cell>
          <cell r="K16">
            <v>16.672741666666663</v>
          </cell>
          <cell r="L16">
            <v>19.621433333333336</v>
          </cell>
          <cell r="M16">
            <v>23.829066666666662</v>
          </cell>
          <cell r="N16">
            <v>27.080283333333337</v>
          </cell>
        </row>
        <row r="50">
          <cell r="D50">
            <v>0</v>
          </cell>
          <cell r="E50">
            <v>2.7200000000000002E-2</v>
          </cell>
          <cell r="F50">
            <v>2.5799999999999997E-2</v>
          </cell>
          <cell r="G50">
            <v>1.9800000000000005E-2</v>
          </cell>
          <cell r="H50">
            <v>1.6899999999999998E-2</v>
          </cell>
          <cell r="I50">
            <v>1.9600000000000003E-2</v>
          </cell>
          <cell r="J50">
            <v>3.0499999999999999E-2</v>
          </cell>
          <cell r="K50">
            <v>3.567898862393349E-2</v>
          </cell>
          <cell r="L50">
            <v>2.8594909090909088E-2</v>
          </cell>
          <cell r="M50">
            <v>2.7518969249999997E-2</v>
          </cell>
          <cell r="N50">
            <v>3.0541253300000001E-2</v>
          </cell>
        </row>
        <row r="51">
          <cell r="D51">
            <v>0</v>
          </cell>
          <cell r="E51">
            <v>0.86240000000000006</v>
          </cell>
          <cell r="F51">
            <v>0.9405</v>
          </cell>
          <cell r="G51">
            <v>0.93340000000000012</v>
          </cell>
          <cell r="H51">
            <v>0.92230000000000001</v>
          </cell>
          <cell r="I51">
            <v>1.0530999999999999</v>
          </cell>
          <cell r="J51">
            <v>1.162554445</v>
          </cell>
          <cell r="K51">
            <v>1.1839504010000002</v>
          </cell>
          <cell r="L51">
            <v>1.1804866370000002</v>
          </cell>
          <cell r="M51">
            <v>1.2097835110000001</v>
          </cell>
          <cell r="N51">
            <v>1.2501385020800002</v>
          </cell>
        </row>
      </sheetData>
      <sheetData sheetId="10" refreshError="1">
        <row r="3">
          <cell r="C3" t="str">
            <v>FY 2002/2003</v>
          </cell>
          <cell r="H3" t="str">
            <v>FY 2003/2004</v>
          </cell>
        </row>
        <row r="4">
          <cell r="B4">
            <v>37500</v>
          </cell>
          <cell r="C4" t="str">
            <v>Q1</v>
          </cell>
          <cell r="D4" t="str">
            <v>Q2</v>
          </cell>
          <cell r="E4" t="str">
            <v>Q3</v>
          </cell>
          <cell r="F4" t="str">
            <v>Q4</v>
          </cell>
          <cell r="G4">
            <v>37865</v>
          </cell>
          <cell r="H4" t="str">
            <v>Q1</v>
          </cell>
          <cell r="I4" t="str">
            <v>Q2</v>
          </cell>
          <cell r="J4" t="str">
            <v>Q3</v>
          </cell>
          <cell r="K4" t="str">
            <v>Q4</v>
          </cell>
          <cell r="L4">
            <v>38231</v>
          </cell>
        </row>
        <row r="5">
          <cell r="B5">
            <v>19.600000000000001</v>
          </cell>
          <cell r="C5">
            <v>22.675418000000001</v>
          </cell>
          <cell r="D5">
            <v>26.716830829999999</v>
          </cell>
          <cell r="E5">
            <v>31.973351530000002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B6">
            <v>18.972999999999999</v>
          </cell>
          <cell r="C6">
            <v>21.425547779999999</v>
          </cell>
          <cell r="D6">
            <v>25.437977349999997</v>
          </cell>
          <cell r="E6">
            <v>28.407005759999997</v>
          </cell>
          <cell r="F6">
            <v>32.394362899999997</v>
          </cell>
          <cell r="G6">
            <v>32.394362899999997</v>
          </cell>
          <cell r="H6">
            <v>35.417482870000001</v>
          </cell>
          <cell r="I6">
            <v>39.636229449999995</v>
          </cell>
          <cell r="J6">
            <v>42.650750879999997</v>
          </cell>
          <cell r="K6">
            <v>46.857225159999999</v>
          </cell>
          <cell r="L6">
            <v>46.857225159999999</v>
          </cell>
        </row>
        <row r="7">
          <cell r="B7">
            <v>12.3</v>
          </cell>
          <cell r="C7">
            <v>13.184128490000001</v>
          </cell>
          <cell r="D7">
            <v>15.780243710000001</v>
          </cell>
          <cell r="E7">
            <v>17.323291019999999</v>
          </cell>
          <cell r="F7">
            <v>19.34409351</v>
          </cell>
          <cell r="G7">
            <v>19.34409351</v>
          </cell>
          <cell r="H7">
            <v>23.000569309999999</v>
          </cell>
          <cell r="I7">
            <v>25.747022209999997</v>
          </cell>
          <cell r="J7">
            <v>29.476701109999997</v>
          </cell>
          <cell r="K7">
            <v>31.827157919999998</v>
          </cell>
          <cell r="L7">
            <v>31.827157919999998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50.873000000000005</v>
          </cell>
          <cell r="C9">
            <v>57.285094269999995</v>
          </cell>
          <cell r="D9">
            <v>67.935051889999997</v>
          </cell>
          <cell r="E9">
            <v>77.703648310000005</v>
          </cell>
          <cell r="F9">
            <v>51.738456409999998</v>
          </cell>
          <cell r="G9">
            <v>51.738456409999998</v>
          </cell>
          <cell r="H9">
            <v>58.418052180000004</v>
          </cell>
          <cell r="I9">
            <v>65.383251659999985</v>
          </cell>
          <cell r="J9">
            <v>72.127451989999997</v>
          </cell>
          <cell r="K9">
            <v>78.684383080000003</v>
          </cell>
          <cell r="L9">
            <v>78.684383080000003</v>
          </cell>
        </row>
        <row r="11">
          <cell r="C11">
            <v>6.4120942699999901</v>
          </cell>
          <cell r="D11">
            <v>10.649957620000002</v>
          </cell>
          <cell r="E11">
            <v>9.7685964200000086</v>
          </cell>
          <cell r="F11">
            <v>-25.965191900000008</v>
          </cell>
          <cell r="G11">
            <v>0.86545640999999307</v>
          </cell>
          <cell r="H11">
            <v>6.6795957700000059</v>
          </cell>
          <cell r="I11">
            <v>6.9651994799999812</v>
          </cell>
          <cell r="J11">
            <v>6.7442003300000124</v>
          </cell>
          <cell r="K11">
            <v>6.5569310900000062</v>
          </cell>
        </row>
        <row r="12">
          <cell r="D12" t="str">
            <v>After clearing IDB arrears</v>
          </cell>
          <cell r="G12">
            <v>0.86545640999999307</v>
          </cell>
          <cell r="L12">
            <v>78.684383080000003</v>
          </cell>
        </row>
        <row r="14">
          <cell r="B14" t="str">
            <v>FY2002/2003</v>
          </cell>
          <cell r="F14" t="str">
            <v>FY2003/2004</v>
          </cell>
        </row>
        <row r="15">
          <cell r="B15" t="str">
            <v>Q1</v>
          </cell>
          <cell r="C15" t="str">
            <v>Q2</v>
          </cell>
          <cell r="D15" t="str">
            <v>Q3</v>
          </cell>
          <cell r="E15" t="str">
            <v>Q4</v>
          </cell>
          <cell r="F15" t="str">
            <v>Q1</v>
          </cell>
          <cell r="G15" t="str">
            <v>Q2</v>
          </cell>
          <cell r="H15" t="str">
            <v>Q3</v>
          </cell>
          <cell r="I15" t="str">
            <v>Q4</v>
          </cell>
        </row>
        <row r="16">
          <cell r="C16">
            <v>0</v>
          </cell>
          <cell r="D16">
            <v>0</v>
          </cell>
          <cell r="E16">
            <v>35</v>
          </cell>
          <cell r="F16">
            <v>15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Acc</v>
          </cell>
          <cell r="C17">
            <v>3.0754179999999991</v>
          </cell>
          <cell r="D17">
            <v>4.0414128299999987</v>
          </cell>
          <cell r="E17">
            <v>5.2565207000000029</v>
          </cell>
          <cell r="F17">
            <v>-31.973351530000002</v>
          </cell>
        </row>
        <row r="18">
          <cell r="B18" t="str">
            <v>Red</v>
          </cell>
          <cell r="C18">
            <v>2.4525477799999997</v>
          </cell>
          <cell r="D18">
            <v>4.0124295699999983</v>
          </cell>
          <cell r="E18">
            <v>2.96902841</v>
          </cell>
          <cell r="F18">
            <v>3.9873571400000003</v>
          </cell>
          <cell r="K18">
            <v>78.684383080000003</v>
          </cell>
        </row>
        <row r="19">
          <cell r="C19">
            <v>0.88412849000000016</v>
          </cell>
          <cell r="D19">
            <v>2.5961152199999997</v>
          </cell>
          <cell r="E19">
            <v>1.5430473099999986</v>
          </cell>
          <cell r="F19">
            <v>2.0208024900000012</v>
          </cell>
        </row>
        <row r="20">
          <cell r="C20">
            <v>6.412094269999999</v>
          </cell>
          <cell r="D20">
            <v>10.649957619999997</v>
          </cell>
          <cell r="E20">
            <v>9.7685964200000015</v>
          </cell>
          <cell r="F20">
            <v>-25.965191900000001</v>
          </cell>
          <cell r="G20">
            <v>0.86545640999999662</v>
          </cell>
        </row>
        <row r="24">
          <cell r="B24">
            <v>37500</v>
          </cell>
          <cell r="C24">
            <v>37867</v>
          </cell>
          <cell r="D24" t="str">
            <v>2004 Q1</v>
          </cell>
          <cell r="E24" t="str">
            <v>2004 Q2</v>
          </cell>
          <cell r="F24" t="str">
            <v>2004 Q3</v>
          </cell>
          <cell r="G24" t="str">
            <v>2004 Q4</v>
          </cell>
        </row>
        <row r="26">
          <cell r="B26">
            <v>38.972999999999999</v>
          </cell>
          <cell r="C26">
            <v>33.294362899999996</v>
          </cell>
          <cell r="D26">
            <v>36.317482869999999</v>
          </cell>
          <cell r="E26">
            <v>40.536229449999993</v>
          </cell>
          <cell r="F26">
            <v>0.9</v>
          </cell>
          <cell r="G26">
            <v>0</v>
          </cell>
        </row>
        <row r="28">
          <cell r="B28">
            <v>19.600000000000001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78.684383080000003</v>
          </cell>
        </row>
        <row r="29">
          <cell r="B29">
            <v>18.972999999999999</v>
          </cell>
          <cell r="C29">
            <v>32.394362899999997</v>
          </cell>
          <cell r="D29">
            <v>35.417482870000001</v>
          </cell>
          <cell r="E29">
            <v>39.636229449999995</v>
          </cell>
          <cell r="F29">
            <v>0</v>
          </cell>
          <cell r="G29">
            <v>0</v>
          </cell>
        </row>
        <row r="30">
          <cell r="B30">
            <v>0.4</v>
          </cell>
          <cell r="C30">
            <v>0.9</v>
          </cell>
          <cell r="D30">
            <v>0.9</v>
          </cell>
          <cell r="E30">
            <v>0.9</v>
          </cell>
          <cell r="F30">
            <v>0.9</v>
          </cell>
          <cell r="G30">
            <v>0</v>
          </cell>
        </row>
        <row r="32">
          <cell r="B32">
            <v>11.9</v>
          </cell>
          <cell r="C32">
            <v>18.8</v>
          </cell>
          <cell r="D32">
            <v>22.4564758</v>
          </cell>
          <cell r="E32">
            <v>25.202928700000001</v>
          </cell>
          <cell r="F32">
            <v>28.932607600000001</v>
          </cell>
          <cell r="G32">
            <v>0</v>
          </cell>
        </row>
        <row r="34">
          <cell r="B34">
            <v>5.5</v>
          </cell>
          <cell r="C34">
            <v>10.78</v>
          </cell>
          <cell r="D34">
            <v>13.306735269999999</v>
          </cell>
          <cell r="E34">
            <v>13.330137749999999</v>
          </cell>
          <cell r="F34">
            <v>15.908145739999998</v>
          </cell>
          <cell r="G34">
            <v>0</v>
          </cell>
        </row>
        <row r="35">
          <cell r="B35">
            <v>1.9</v>
          </cell>
          <cell r="C35">
            <v>2.68</v>
          </cell>
          <cell r="D35">
            <v>2.68</v>
          </cell>
          <cell r="E35">
            <v>3.5355174800000002</v>
          </cell>
          <cell r="F35">
            <v>3.5355174800000002</v>
          </cell>
          <cell r="G35">
            <v>0</v>
          </cell>
        </row>
        <row r="36">
          <cell r="B36">
            <v>3.3</v>
          </cell>
          <cell r="C36">
            <v>4.7300000000000004</v>
          </cell>
          <cell r="D36">
            <v>4.7300000000000004</v>
          </cell>
          <cell r="E36">
            <v>4.7300000000000004</v>
          </cell>
          <cell r="F36">
            <v>4.7300000000000004</v>
          </cell>
          <cell r="G36">
            <v>0</v>
          </cell>
        </row>
        <row r="37">
          <cell r="B37">
            <v>1.2000000000000011</v>
          </cell>
          <cell r="C37">
            <v>0.61000000000000298</v>
          </cell>
          <cell r="D37">
            <v>1.7397405299999988</v>
          </cell>
          <cell r="E37">
            <v>3.6072734700000026</v>
          </cell>
          <cell r="F37">
            <v>4.7589443800000026</v>
          </cell>
          <cell r="G37">
            <v>0</v>
          </cell>
        </row>
        <row r="39">
          <cell r="B39">
            <v>50.872999999999998</v>
          </cell>
          <cell r="C39">
            <v>52.094362899999993</v>
          </cell>
          <cell r="D39">
            <v>58.773958669999999</v>
          </cell>
          <cell r="E39">
            <v>65.739158149999994</v>
          </cell>
          <cell r="F39">
            <v>29.832607599999999</v>
          </cell>
          <cell r="G39">
            <v>0</v>
          </cell>
        </row>
        <row r="42">
          <cell r="B42">
            <v>12.3</v>
          </cell>
          <cell r="C42">
            <v>19.7</v>
          </cell>
          <cell r="D42">
            <v>23.356475799999998</v>
          </cell>
          <cell r="E42">
            <v>26.1029287</v>
          </cell>
          <cell r="F42">
            <v>29.832607599999999</v>
          </cell>
          <cell r="G42">
            <v>0</v>
          </cell>
        </row>
        <row r="50">
          <cell r="B50">
            <v>2000</v>
          </cell>
          <cell r="C50">
            <v>2001</v>
          </cell>
          <cell r="D50">
            <v>2002</v>
          </cell>
          <cell r="E50">
            <v>2003</v>
          </cell>
          <cell r="F50">
            <v>2004</v>
          </cell>
          <cell r="G50">
            <v>2004</v>
          </cell>
        </row>
        <row r="51">
          <cell r="F51" t="str">
            <v>(Proj)</v>
          </cell>
          <cell r="G51" t="str">
            <v>(Proj.)</v>
          </cell>
        </row>
        <row r="52">
          <cell r="B52">
            <v>5.95</v>
          </cell>
          <cell r="C52">
            <v>17.82</v>
          </cell>
          <cell r="D52">
            <v>50.9</v>
          </cell>
          <cell r="E52">
            <v>52.14436289999999</v>
          </cell>
          <cell r="F52">
            <v>74.947425469999999</v>
          </cell>
          <cell r="G52">
            <v>79.219257810000002</v>
          </cell>
        </row>
        <row r="54">
          <cell r="B54">
            <v>2.1</v>
          </cell>
          <cell r="C54">
            <v>11.219999999999999</v>
          </cell>
          <cell r="D54">
            <v>39</v>
          </cell>
          <cell r="E54">
            <v>33.304362899999994</v>
          </cell>
          <cell r="F54">
            <v>47.896193399999994</v>
          </cell>
          <cell r="G54">
            <v>50.227503749999997</v>
          </cell>
        </row>
        <row r="55">
          <cell r="B55">
            <v>0.2</v>
          </cell>
          <cell r="C55">
            <v>4</v>
          </cell>
          <cell r="D55">
            <v>19.600000000000001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0.8</v>
          </cell>
          <cell r="C56">
            <v>6.1</v>
          </cell>
          <cell r="D56">
            <v>19</v>
          </cell>
          <cell r="E56">
            <v>32.394362899999997</v>
          </cell>
          <cell r="F56">
            <v>46.986193399999998</v>
          </cell>
          <cell r="G56">
            <v>46.986193399999998</v>
          </cell>
        </row>
        <row r="57">
          <cell r="B57">
            <v>0.2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0.9</v>
          </cell>
          <cell r="C58">
            <v>1.1200000000000001</v>
          </cell>
          <cell r="D58">
            <v>0.4</v>
          </cell>
          <cell r="E58">
            <v>0.91</v>
          </cell>
          <cell r="F58">
            <v>0.91</v>
          </cell>
          <cell r="G58">
            <v>3.2413103500000005</v>
          </cell>
        </row>
        <row r="60">
          <cell r="B60">
            <v>3.85</v>
          </cell>
          <cell r="C60">
            <v>6.6</v>
          </cell>
          <cell r="D60">
            <v>11.9</v>
          </cell>
          <cell r="E60">
            <v>18.84</v>
          </cell>
          <cell r="F60">
            <v>27.051232070000001</v>
          </cell>
          <cell r="G60">
            <v>28.991754060000002</v>
          </cell>
        </row>
        <row r="61">
          <cell r="B61">
            <v>0.5</v>
          </cell>
          <cell r="C61">
            <v>0.65</v>
          </cell>
          <cell r="D61">
            <v>0.8</v>
          </cell>
          <cell r="E61">
            <v>0.60000000000000009</v>
          </cell>
          <cell r="F61">
            <v>2.0226252000000002</v>
          </cell>
          <cell r="G61">
            <v>3.0790438500000006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0.06</v>
          </cell>
          <cell r="C64">
            <v>0.05</v>
          </cell>
          <cell r="D64">
            <v>0.1</v>
          </cell>
          <cell r="E64">
            <v>0.05</v>
          </cell>
          <cell r="F64">
            <v>0.14580224</v>
          </cell>
          <cell r="G64">
            <v>0.14580224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0.88410334000000002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2.09</v>
          </cell>
          <cell r="C67">
            <v>3.3</v>
          </cell>
          <cell r="D67">
            <v>6.1</v>
          </cell>
          <cell r="E67">
            <v>10.78</v>
          </cell>
          <cell r="F67">
            <v>16.251187030000001</v>
          </cell>
          <cell r="G67">
            <v>16.251187030000001</v>
          </cell>
        </row>
        <row r="68">
          <cell r="B68">
            <v>0.6</v>
          </cell>
          <cell r="C68">
            <v>1.3</v>
          </cell>
          <cell r="D68">
            <v>3.3</v>
          </cell>
          <cell r="E68">
            <v>4.7300000000000004</v>
          </cell>
          <cell r="F68">
            <v>4.7300000000000004</v>
          </cell>
          <cell r="G68">
            <v>4.7300000000000004</v>
          </cell>
        </row>
        <row r="69">
          <cell r="B69">
            <v>0.6</v>
          </cell>
          <cell r="C69">
            <v>1.3</v>
          </cell>
          <cell r="D69">
            <v>1.6</v>
          </cell>
          <cell r="E69">
            <v>2.68</v>
          </cell>
          <cell r="F69">
            <v>3.9016176000000002</v>
          </cell>
          <cell r="G69">
            <v>3.9016176000000002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</sheetData>
      <sheetData sheetId="11" refreshError="1">
        <row r="2">
          <cell r="B2" t="str">
            <v>(Millions of US$)</v>
          </cell>
        </row>
        <row r="4">
          <cell r="K4" t="str">
            <v xml:space="preserve">             Fiscal year ending September 30</v>
          </cell>
        </row>
        <row r="5">
          <cell r="D5" t="str">
            <v>1992</v>
          </cell>
          <cell r="E5" t="str">
            <v>1993</v>
          </cell>
          <cell r="F5">
            <v>1994</v>
          </cell>
          <cell r="G5" t="str">
            <v>Q1-95</v>
          </cell>
          <cell r="H5" t="str">
            <v>Q2-95</v>
          </cell>
          <cell r="I5" t="str">
            <v>Q3-95</v>
          </cell>
          <cell r="J5" t="str">
            <v>Q4-95</v>
          </cell>
          <cell r="K5">
            <v>1995</v>
          </cell>
          <cell r="L5" t="str">
            <v>Q1-96</v>
          </cell>
          <cell r="M5" t="str">
            <v>Q2-96</v>
          </cell>
          <cell r="N5" t="str">
            <v>Q3-96</v>
          </cell>
        </row>
        <row r="8">
          <cell r="B8" t="str">
            <v>Total  Export. 2/</v>
          </cell>
          <cell r="D8">
            <v>118.40000000000002</v>
          </cell>
          <cell r="E8">
            <v>130.77000000000001</v>
          </cell>
          <cell r="F8">
            <v>107.82</v>
          </cell>
          <cell r="G8">
            <v>23.85</v>
          </cell>
          <cell r="H8">
            <v>31.04</v>
          </cell>
          <cell r="I8">
            <v>51.08</v>
          </cell>
          <cell r="J8">
            <v>46.84</v>
          </cell>
          <cell r="K8">
            <v>152.81</v>
          </cell>
          <cell r="L8">
            <v>35.31</v>
          </cell>
          <cell r="M8">
            <v>36.75</v>
          </cell>
          <cell r="N8">
            <v>42.61</v>
          </cell>
        </row>
        <row r="9">
          <cell r="E9">
            <v>130.76999999999998</v>
          </cell>
          <cell r="F9">
            <v>107.82</v>
          </cell>
        </row>
        <row r="10">
          <cell r="B10" t="str">
            <v>Total 1/</v>
          </cell>
          <cell r="D10">
            <v>73.40000000000002</v>
          </cell>
          <cell r="E10">
            <v>80.27000000000001</v>
          </cell>
          <cell r="F10">
            <v>60.29</v>
          </cell>
          <cell r="G10">
            <v>20.950000000000003</v>
          </cell>
          <cell r="H10">
            <v>22.639999999999997</v>
          </cell>
          <cell r="I10">
            <v>31.970000000000002</v>
          </cell>
          <cell r="J10">
            <v>28.25</v>
          </cell>
          <cell r="K10">
            <v>103.81</v>
          </cell>
          <cell r="L10">
            <v>21.39</v>
          </cell>
          <cell r="M10">
            <v>24.14</v>
          </cell>
          <cell r="N10">
            <v>26.38</v>
          </cell>
        </row>
        <row r="11">
          <cell r="B11" t="str">
            <v>Café</v>
          </cell>
          <cell r="D11">
            <v>10.210000000000001</v>
          </cell>
          <cell r="E11">
            <v>9.27</v>
          </cell>
          <cell r="F11">
            <v>6.99</v>
          </cell>
          <cell r="G11">
            <v>11.82</v>
          </cell>
          <cell r="H11">
            <v>5.84</v>
          </cell>
          <cell r="I11">
            <v>4.3</v>
          </cell>
          <cell r="J11">
            <v>3.37</v>
          </cell>
          <cell r="K11">
            <v>25.330000000000002</v>
          </cell>
          <cell r="L11">
            <v>6.79</v>
          </cell>
          <cell r="M11">
            <v>6.16</v>
          </cell>
          <cell r="N11">
            <v>4.72</v>
          </cell>
        </row>
        <row r="12">
          <cell r="B12" t="str">
            <v>Cacao</v>
          </cell>
          <cell r="D12">
            <v>2.1800000000000002</v>
          </cell>
          <cell r="E12">
            <v>1.34</v>
          </cell>
          <cell r="F12">
            <v>1.75</v>
          </cell>
          <cell r="G12">
            <v>0.57999999999999996</v>
          </cell>
          <cell r="H12">
            <v>2.2599999999999998</v>
          </cell>
          <cell r="I12">
            <v>0.54</v>
          </cell>
          <cell r="J12">
            <v>2.31</v>
          </cell>
          <cell r="K12">
            <v>5.6899999999999995</v>
          </cell>
          <cell r="L12">
            <v>0.56000000000000005</v>
          </cell>
          <cell r="M12">
            <v>1.1100000000000001</v>
          </cell>
          <cell r="N12">
            <v>0.51</v>
          </cell>
        </row>
        <row r="13">
          <cell r="B13" t="str">
            <v>Huiles essentielles</v>
          </cell>
          <cell r="D13">
            <v>4.03</v>
          </cell>
          <cell r="E13">
            <v>2.46</v>
          </cell>
          <cell r="F13">
            <v>0.94</v>
          </cell>
          <cell r="G13">
            <v>2.0499999999999998</v>
          </cell>
          <cell r="H13">
            <v>2.42</v>
          </cell>
          <cell r="I13">
            <v>2.82</v>
          </cell>
          <cell r="J13">
            <v>3.38</v>
          </cell>
          <cell r="K13">
            <v>10.669999999999998</v>
          </cell>
          <cell r="L13">
            <v>1.01</v>
          </cell>
          <cell r="M13">
            <v>2.2799999999999998</v>
          </cell>
          <cell r="N13">
            <v>1.06</v>
          </cell>
        </row>
        <row r="14">
          <cell r="B14" t="str">
            <v>Pite et ficelles</v>
          </cell>
          <cell r="D14">
            <v>1.7</v>
          </cell>
          <cell r="E14">
            <v>2.12</v>
          </cell>
          <cell r="F14">
            <v>1.42</v>
          </cell>
          <cell r="G14">
            <v>0.15</v>
          </cell>
          <cell r="H14">
            <v>0.28000000000000003</v>
          </cell>
          <cell r="I14">
            <v>0.28999999999999998</v>
          </cell>
          <cell r="J14">
            <v>0.15</v>
          </cell>
          <cell r="K14">
            <v>0.87</v>
          </cell>
          <cell r="L14">
            <v>7.0000000000000007E-2</v>
          </cell>
          <cell r="M14">
            <v>0.18</v>
          </cell>
          <cell r="N14">
            <v>0.06</v>
          </cell>
        </row>
        <row r="15">
          <cell r="B15" t="str">
            <v>Sucre/Mélasse</v>
          </cell>
          <cell r="D15">
            <v>0</v>
          </cell>
          <cell r="E15">
            <v>0</v>
          </cell>
          <cell r="F15">
            <v>0</v>
          </cell>
          <cell r="K15">
            <v>0</v>
          </cell>
        </row>
        <row r="16">
          <cell r="B16" t="str">
            <v>Mangue</v>
          </cell>
          <cell r="D16">
            <v>0</v>
          </cell>
          <cell r="E16">
            <v>0</v>
          </cell>
          <cell r="F16">
            <v>0</v>
          </cell>
          <cell r="G16">
            <v>0.14000000000000001</v>
          </cell>
          <cell r="H16">
            <v>0.84</v>
          </cell>
          <cell r="I16">
            <v>3.8</v>
          </cell>
          <cell r="J16">
            <v>2.2599999999999998</v>
          </cell>
          <cell r="K16">
            <v>7.0399999999999991</v>
          </cell>
          <cell r="L16">
            <v>0.1</v>
          </cell>
          <cell r="M16">
            <v>0.6</v>
          </cell>
          <cell r="N16">
            <v>2.7</v>
          </cell>
        </row>
        <row r="17">
          <cell r="B17" t="str">
            <v>Autres produits primaires</v>
          </cell>
          <cell r="D17">
            <v>3.32</v>
          </cell>
          <cell r="E17">
            <v>6.06</v>
          </cell>
          <cell r="F17">
            <v>6.43</v>
          </cell>
          <cell r="G17">
            <v>1.23</v>
          </cell>
          <cell r="H17">
            <v>0.98</v>
          </cell>
          <cell r="I17">
            <v>2.83</v>
          </cell>
          <cell r="J17">
            <v>0.82</v>
          </cell>
          <cell r="K17">
            <v>5.86</v>
          </cell>
          <cell r="L17">
            <v>0.41</v>
          </cell>
          <cell r="M17">
            <v>0.32</v>
          </cell>
          <cell r="N17">
            <v>0.94</v>
          </cell>
        </row>
        <row r="18">
          <cell r="B18" t="str">
            <v>Petite industrie</v>
          </cell>
          <cell r="D18">
            <v>7.54</v>
          </cell>
          <cell r="E18">
            <v>7.08</v>
          </cell>
          <cell r="F18">
            <v>7.2</v>
          </cell>
          <cell r="G18">
            <v>1.58</v>
          </cell>
          <cell r="H18">
            <v>3.54</v>
          </cell>
          <cell r="I18">
            <v>3.46</v>
          </cell>
          <cell r="J18">
            <v>2.68</v>
          </cell>
          <cell r="K18">
            <v>11.26</v>
          </cell>
          <cell r="L18">
            <v>1.76</v>
          </cell>
          <cell r="M18">
            <v>3.41</v>
          </cell>
          <cell r="N18">
            <v>4.4800000000000004</v>
          </cell>
        </row>
        <row r="19">
          <cell r="B19" t="str">
            <v>Articles manufacturés</v>
          </cell>
          <cell r="D19">
            <v>39.200000000000003</v>
          </cell>
          <cell r="E19">
            <v>46.76</v>
          </cell>
          <cell r="F19">
            <v>30.47</v>
          </cell>
          <cell r="G19">
            <v>1.78</v>
          </cell>
          <cell r="H19">
            <v>5.0999999999999996</v>
          </cell>
          <cell r="I19">
            <v>11.71</v>
          </cell>
          <cell r="J19">
            <v>11.41</v>
          </cell>
          <cell r="K19">
            <v>30</v>
          </cell>
          <cell r="L19">
            <v>8.9</v>
          </cell>
          <cell r="M19">
            <v>8.06</v>
          </cell>
          <cell r="N19">
            <v>10.38</v>
          </cell>
        </row>
        <row r="20">
          <cell r="B20" t="str">
            <v>Autres produits industriels</v>
          </cell>
          <cell r="D20">
            <v>2.04</v>
          </cell>
          <cell r="E20">
            <v>2.04</v>
          </cell>
          <cell r="F20">
            <v>1.65</v>
          </cell>
          <cell r="G20">
            <v>0.41</v>
          </cell>
          <cell r="H20">
            <v>0</v>
          </cell>
          <cell r="I20">
            <v>0.03</v>
          </cell>
          <cell r="J20">
            <v>0.04</v>
          </cell>
          <cell r="K20">
            <v>0.47999999999999993</v>
          </cell>
          <cell r="L20">
            <v>0.13</v>
          </cell>
          <cell r="M20">
            <v>7.0000000000000007E-2</v>
          </cell>
          <cell r="N20">
            <v>0.08</v>
          </cell>
        </row>
        <row r="22">
          <cell r="B22" t="str">
            <v>Ajustement pour évaluation</v>
          </cell>
          <cell r="D22">
            <v>3.18</v>
          </cell>
          <cell r="E22">
            <v>3.14</v>
          </cell>
          <cell r="F22">
            <v>3.44</v>
          </cell>
          <cell r="G22">
            <v>1.21</v>
          </cell>
          <cell r="H22">
            <v>1.38</v>
          </cell>
          <cell r="I22">
            <v>2.19</v>
          </cell>
          <cell r="J22">
            <v>1.83</v>
          </cell>
          <cell r="K22">
            <v>6.6099999999999994</v>
          </cell>
          <cell r="L22">
            <v>1.66</v>
          </cell>
          <cell r="M22">
            <v>1.95</v>
          </cell>
          <cell r="N22">
            <v>1.45</v>
          </cell>
        </row>
        <row r="23">
          <cell r="B23" t="str">
            <v xml:space="preserve">    check: 8.6 %</v>
          </cell>
        </row>
        <row r="24">
          <cell r="B24" t="str">
            <v xml:space="preserve">Ajustement pour classification </v>
          </cell>
          <cell r="D24">
            <v>45</v>
          </cell>
          <cell r="E24">
            <v>50.5</v>
          </cell>
          <cell r="F24">
            <v>47.53</v>
          </cell>
          <cell r="G24">
            <v>2.9</v>
          </cell>
          <cell r="H24">
            <v>8.4</v>
          </cell>
          <cell r="I24">
            <v>19.11</v>
          </cell>
          <cell r="J24">
            <v>18.59</v>
          </cell>
          <cell r="K24">
            <v>49</v>
          </cell>
          <cell r="L24">
            <v>13.92</v>
          </cell>
          <cell r="M24">
            <v>12.61</v>
          </cell>
          <cell r="N24">
            <v>16.23</v>
          </cell>
        </row>
        <row r="25">
          <cell r="B25" t="str">
            <v xml:space="preserve">    check: 61 %</v>
          </cell>
        </row>
        <row r="27">
          <cell r="B27" t="str">
            <v>CPI inflation</v>
          </cell>
        </row>
        <row r="28">
          <cell r="B28" t="str">
            <v>Real GDP growth</v>
          </cell>
        </row>
        <row r="29">
          <cell r="B29" t="str">
            <v>Nominal GDP growth (in US$)</v>
          </cell>
        </row>
        <row r="30">
          <cell r="B30" t="str">
            <v>Real GDP Growth- USA</v>
          </cell>
        </row>
        <row r="31">
          <cell r="B31" t="str">
            <v>Demand Growth in trading partners</v>
          </cell>
        </row>
        <row r="32">
          <cell r="B32" t="str">
            <v>Coffee prices</v>
          </cell>
        </row>
        <row r="33">
          <cell r="B33" t="str">
            <v>Cacao prices</v>
          </cell>
        </row>
        <row r="34">
          <cell r="B34" t="str">
            <v>Export Deflator</v>
          </cell>
        </row>
        <row r="35">
          <cell r="B35" t="str">
            <v>Assembly Sector</v>
          </cell>
        </row>
        <row r="36">
          <cell r="B36" t="str">
            <v>Sources : AGD - Département du Commerce  des  USA (site Internet pour les données de 96-97)</v>
          </cell>
        </row>
        <row r="37">
          <cell r="B37" t="str">
            <v xml:space="preserve">(P):  Données provisoires  </v>
          </cell>
        </row>
        <row r="38">
          <cell r="B38" t="str">
            <v>1/ Exportations totales  tenant compte de la valeur ajoutée des industries d'assemblage.</v>
          </cell>
        </row>
        <row r="39">
          <cell r="B39" t="str">
            <v>2/ Exportations brutes.</v>
          </cell>
        </row>
        <row r="41">
          <cell r="B41" t="str">
            <v>Assembly Exports</v>
          </cell>
        </row>
        <row r="42">
          <cell r="B42" t="str">
            <v>Assembly Exports/Total Exports</v>
          </cell>
        </row>
        <row r="43">
          <cell r="B43" t="str">
            <v>Table  : Haiti - Exports</v>
          </cell>
          <cell r="C43" t="str">
            <v>Tableau  : Haiti - Balance des Paiements, 1991-</v>
          </cell>
        </row>
        <row r="44">
          <cell r="B44" t="str">
            <v>(in percentage)</v>
          </cell>
          <cell r="C44" t="str">
            <v>(Millions de $ E.U.)</v>
          </cell>
        </row>
        <row r="46">
          <cell r="K46" t="str">
            <v xml:space="preserve">             Fiscal year ending September 30</v>
          </cell>
        </row>
        <row r="47">
          <cell r="D47" t="str">
            <v>1992</v>
          </cell>
          <cell r="E47" t="str">
            <v>1993</v>
          </cell>
          <cell r="F47">
            <v>1994</v>
          </cell>
          <cell r="K47">
            <v>1995</v>
          </cell>
        </row>
        <row r="49">
          <cell r="B49" t="str">
            <v>Total  Export. 2/</v>
          </cell>
          <cell r="K49" t="str">
            <v>Prel</v>
          </cell>
        </row>
        <row r="51">
          <cell r="B51" t="str">
            <v>Total 1/</v>
          </cell>
        </row>
        <row r="52">
          <cell r="B52" t="str">
            <v>Café</v>
          </cell>
        </row>
        <row r="53">
          <cell r="B53" t="str">
            <v>Cacao</v>
          </cell>
        </row>
        <row r="54">
          <cell r="B54" t="str">
            <v>Huiles essentielles</v>
          </cell>
        </row>
        <row r="55">
          <cell r="B55" t="str">
            <v>Pite et ficelles</v>
          </cell>
        </row>
        <row r="56">
          <cell r="B56" t="str">
            <v>Sucre/Mélasse</v>
          </cell>
        </row>
        <row r="57">
          <cell r="B57" t="str">
            <v>Mangue</v>
          </cell>
        </row>
        <row r="58">
          <cell r="B58" t="str">
            <v>Autres produits primaires</v>
          </cell>
        </row>
        <row r="59">
          <cell r="B59" t="str">
            <v>Petite industrie</v>
          </cell>
        </row>
        <row r="60">
          <cell r="B60" t="str">
            <v>Articles manufacturés</v>
          </cell>
        </row>
        <row r="61">
          <cell r="B61" t="str">
            <v>Autres produits industriels</v>
          </cell>
        </row>
        <row r="63">
          <cell r="B63" t="str">
            <v>Ajustement pour évaluation</v>
          </cell>
        </row>
        <row r="65">
          <cell r="B65" t="str">
            <v xml:space="preserve">Ajustement pour classification </v>
          </cell>
        </row>
        <row r="68">
          <cell r="B68" t="str">
            <v>Sources : AGD - Département du Commerce  des  USA (site Internet pour les données de 96-97)</v>
          </cell>
        </row>
        <row r="69">
          <cell r="B69" t="str">
            <v xml:space="preserve">(P):  Données provisoires  </v>
          </cell>
        </row>
        <row r="70">
          <cell r="B70" t="str">
            <v>1/ Exportations totales  tenant compte de la valeur ajoutée des industries d'assemblage.</v>
          </cell>
        </row>
        <row r="71">
          <cell r="B71" t="str">
            <v>2/ Exportations brutes.</v>
          </cell>
        </row>
      </sheetData>
      <sheetData sheetId="12" refreshError="1">
        <row r="2">
          <cell r="B2" t="str">
            <v>(Millions of US$)</v>
          </cell>
          <cell r="C2" t="str">
            <v>(Millions de $ E.U.)</v>
          </cell>
        </row>
        <row r="4">
          <cell r="L4" t="str">
            <v xml:space="preserve">             Fiscal year ending September 30</v>
          </cell>
        </row>
        <row r="5">
          <cell r="D5" t="str">
            <v>1991</v>
          </cell>
          <cell r="E5" t="str">
            <v>1992</v>
          </cell>
          <cell r="F5" t="str">
            <v>1993</v>
          </cell>
          <cell r="G5">
            <v>1994</v>
          </cell>
          <cell r="H5" t="str">
            <v>Q1-95</v>
          </cell>
          <cell r="I5" t="str">
            <v>Q2-95</v>
          </cell>
          <cell r="J5" t="str">
            <v>Q3-95</v>
          </cell>
          <cell r="K5" t="str">
            <v>Q4-95</v>
          </cell>
          <cell r="L5">
            <v>1995</v>
          </cell>
          <cell r="M5" t="str">
            <v>Q1-96</v>
          </cell>
          <cell r="N5" t="str">
            <v>Q2-96</v>
          </cell>
        </row>
        <row r="7">
          <cell r="C7" t="str">
            <v>adj factor</v>
          </cell>
        </row>
        <row r="8">
          <cell r="B8" t="str">
            <v>Total imports (f.o.b.)</v>
          </cell>
          <cell r="C8" t="str">
            <v>US imports</v>
          </cell>
          <cell r="D8">
            <v>367.82</v>
          </cell>
          <cell r="E8">
            <v>261.83739837398366</v>
          </cell>
          <cell r="F8">
            <v>330.31707317073165</v>
          </cell>
          <cell r="G8">
            <v>225.66666666666666</v>
          </cell>
          <cell r="H8">
            <v>127.51000000000002</v>
          </cell>
          <cell r="I8">
            <v>155.97000000000003</v>
          </cell>
          <cell r="J8">
            <v>178.85000000000002</v>
          </cell>
          <cell r="K8">
            <v>188.82000000000002</v>
          </cell>
          <cell r="L8">
            <v>651.15</v>
          </cell>
          <cell r="M8">
            <v>151.39999999999998</v>
          </cell>
          <cell r="N8">
            <v>148.47999999999999</v>
          </cell>
        </row>
        <row r="10">
          <cell r="B10" t="str">
            <v>(less freight and insurance)</v>
          </cell>
          <cell r="E10">
            <v>-60.222601626016257</v>
          </cell>
          <cell r="F10">
            <v>-75.972926829268289</v>
          </cell>
          <cell r="G10">
            <v>-51.903333333333336</v>
          </cell>
          <cell r="H10">
            <v>-9.6</v>
          </cell>
          <cell r="I10">
            <v>-11.7</v>
          </cell>
          <cell r="J10">
            <v>-13.5</v>
          </cell>
          <cell r="K10">
            <v>-14.2</v>
          </cell>
          <cell r="L10">
            <v>-49</v>
          </cell>
          <cell r="M10">
            <v>-11.39</v>
          </cell>
          <cell r="N10">
            <v>-11.18</v>
          </cell>
        </row>
        <row r="12">
          <cell r="B12" t="str">
            <v>Total imports (c.i.f.)</v>
          </cell>
          <cell r="E12">
            <v>278.30999999999995</v>
          </cell>
          <cell r="F12">
            <v>355.28999999999996</v>
          </cell>
          <cell r="G12">
            <v>251.57</v>
          </cell>
          <cell r="H12">
            <v>137.11000000000001</v>
          </cell>
          <cell r="I12">
            <v>167.67000000000002</v>
          </cell>
          <cell r="J12">
            <v>192.35000000000002</v>
          </cell>
          <cell r="K12">
            <v>203.02</v>
          </cell>
          <cell r="L12">
            <v>700.15</v>
          </cell>
          <cell r="M12">
            <v>162.79</v>
          </cell>
          <cell r="N12">
            <v>159.66</v>
          </cell>
        </row>
        <row r="13">
          <cell r="B13" t="str">
            <v>Food products</v>
          </cell>
          <cell r="C13">
            <v>0.63</v>
          </cell>
          <cell r="E13">
            <v>79.23</v>
          </cell>
          <cell r="F13">
            <v>96.39</v>
          </cell>
          <cell r="G13">
            <v>67.010000000000005</v>
          </cell>
          <cell r="H13">
            <v>56.9</v>
          </cell>
          <cell r="I13">
            <v>60.82</v>
          </cell>
          <cell r="J13">
            <v>44.94</v>
          </cell>
          <cell r="K13">
            <v>48.08</v>
          </cell>
          <cell r="L13">
            <v>210.74</v>
          </cell>
          <cell r="M13">
            <v>38.61</v>
          </cell>
          <cell r="N13">
            <v>53.21</v>
          </cell>
        </row>
        <row r="14">
          <cell r="B14" t="str">
            <v>Beverages and tobacco</v>
          </cell>
          <cell r="C14">
            <v>0.25</v>
          </cell>
          <cell r="E14">
            <v>4.26</v>
          </cell>
          <cell r="F14">
            <v>4.9400000000000004</v>
          </cell>
          <cell r="G14">
            <v>1.72</v>
          </cell>
          <cell r="H14">
            <v>0.92</v>
          </cell>
          <cell r="I14">
            <v>3.2</v>
          </cell>
          <cell r="J14">
            <v>2.64</v>
          </cell>
          <cell r="K14">
            <v>1.44</v>
          </cell>
          <cell r="L14">
            <v>8.1999999999999993</v>
          </cell>
          <cell r="M14">
            <v>2.5099999999999998</v>
          </cell>
          <cell r="N14">
            <v>3.07</v>
          </cell>
        </row>
        <row r="15">
          <cell r="B15" t="str">
            <v>Non-edible raw materials</v>
          </cell>
          <cell r="C15">
            <v>0.9</v>
          </cell>
          <cell r="E15">
            <v>1.73</v>
          </cell>
          <cell r="F15">
            <v>3.96</v>
          </cell>
          <cell r="G15">
            <v>2.48</v>
          </cell>
          <cell r="H15">
            <v>2.64</v>
          </cell>
          <cell r="I15">
            <v>5.49</v>
          </cell>
          <cell r="J15">
            <v>4.8</v>
          </cell>
          <cell r="K15">
            <v>5.45</v>
          </cell>
          <cell r="L15">
            <v>18.38</v>
          </cell>
          <cell r="M15">
            <v>3.44</v>
          </cell>
          <cell r="N15">
            <v>1.29</v>
          </cell>
        </row>
        <row r="16">
          <cell r="B16" t="str">
            <v>Fuels</v>
          </cell>
          <cell r="E16">
            <v>61.21</v>
          </cell>
          <cell r="F16">
            <v>70.709999999999994</v>
          </cell>
          <cell r="G16">
            <v>46.24</v>
          </cell>
          <cell r="H16">
            <v>11.36</v>
          </cell>
          <cell r="I16">
            <v>16.45</v>
          </cell>
          <cell r="J16">
            <v>22.78</v>
          </cell>
          <cell r="K16">
            <v>23.14</v>
          </cell>
          <cell r="L16">
            <v>73.73</v>
          </cell>
          <cell r="M16">
            <v>16.73</v>
          </cell>
          <cell r="N16">
            <v>23.45</v>
          </cell>
        </row>
        <row r="17">
          <cell r="B17" t="str">
            <v>Fats and oils</v>
          </cell>
          <cell r="C17">
            <v>0.9</v>
          </cell>
          <cell r="E17">
            <v>47.83</v>
          </cell>
          <cell r="F17">
            <v>64.03</v>
          </cell>
          <cell r="G17">
            <v>59.87</v>
          </cell>
          <cell r="H17">
            <v>7.53</v>
          </cell>
          <cell r="I17">
            <v>13.37</v>
          </cell>
          <cell r="J17">
            <v>13.55</v>
          </cell>
          <cell r="K17">
            <v>18.91</v>
          </cell>
          <cell r="L17">
            <v>53.36</v>
          </cell>
          <cell r="M17">
            <v>14.44</v>
          </cell>
          <cell r="N17">
            <v>18.14</v>
          </cell>
        </row>
        <row r="18">
          <cell r="B18" t="str">
            <v>Chemical products</v>
          </cell>
          <cell r="C18">
            <v>0.4</v>
          </cell>
          <cell r="E18">
            <v>22.18</v>
          </cell>
          <cell r="F18">
            <v>34.36</v>
          </cell>
          <cell r="G18">
            <v>16.48</v>
          </cell>
          <cell r="H18">
            <v>7.12</v>
          </cell>
          <cell r="I18">
            <v>9</v>
          </cell>
          <cell r="J18">
            <v>10.86</v>
          </cell>
          <cell r="K18">
            <v>14.03</v>
          </cell>
          <cell r="L18">
            <v>41.01</v>
          </cell>
          <cell r="M18">
            <v>16.18</v>
          </cell>
          <cell r="N18">
            <v>11.57</v>
          </cell>
        </row>
        <row r="19">
          <cell r="B19" t="str">
            <v>Manufactured articles</v>
          </cell>
          <cell r="C19">
            <v>0.75</v>
          </cell>
          <cell r="E19">
            <v>36.630000000000003</v>
          </cell>
          <cell r="F19">
            <v>51.09</v>
          </cell>
          <cell r="G19">
            <v>30.68</v>
          </cell>
          <cell r="H19">
            <v>11</v>
          </cell>
          <cell r="I19">
            <v>18.579999999999998</v>
          </cell>
          <cell r="J19">
            <v>29.05</v>
          </cell>
          <cell r="K19">
            <v>32.06</v>
          </cell>
          <cell r="L19">
            <v>90.69</v>
          </cell>
          <cell r="M19">
            <v>33.32</v>
          </cell>
          <cell r="N19">
            <v>14.28</v>
          </cell>
        </row>
        <row r="20">
          <cell r="B20" t="str">
            <v>Machinery and transport materials</v>
          </cell>
          <cell r="C20">
            <v>0.5</v>
          </cell>
          <cell r="E20">
            <v>18.22</v>
          </cell>
          <cell r="F20">
            <v>21.53</v>
          </cell>
          <cell r="G20">
            <v>15.45</v>
          </cell>
          <cell r="H20">
            <v>17.91</v>
          </cell>
          <cell r="I20">
            <v>19.96</v>
          </cell>
          <cell r="J20">
            <v>34.67</v>
          </cell>
          <cell r="K20">
            <v>36.46</v>
          </cell>
          <cell r="L20">
            <v>109</v>
          </cell>
          <cell r="M20">
            <v>32.700000000000003</v>
          </cell>
          <cell r="N20">
            <v>30.1</v>
          </cell>
        </row>
        <row r="21">
          <cell r="B21" t="str">
            <v>Other manufactured articles</v>
          </cell>
          <cell r="C21">
            <v>0.7</v>
          </cell>
          <cell r="E21">
            <v>5.82</v>
          </cell>
          <cell r="F21">
            <v>8.2799999999999994</v>
          </cell>
          <cell r="G21">
            <v>11.64</v>
          </cell>
          <cell r="H21">
            <v>8.01</v>
          </cell>
          <cell r="I21">
            <v>7.78</v>
          </cell>
          <cell r="J21">
            <v>13.9</v>
          </cell>
          <cell r="K21">
            <v>9.61</v>
          </cell>
          <cell r="L21">
            <v>39.299999999999997</v>
          </cell>
          <cell r="M21">
            <v>4.2300000000000004</v>
          </cell>
          <cell r="N21">
            <v>3.97</v>
          </cell>
        </row>
        <row r="22">
          <cell r="B22" t="str">
            <v>Other</v>
          </cell>
          <cell r="C22">
            <v>0.9</v>
          </cell>
          <cell r="E22">
            <v>1.2</v>
          </cell>
          <cell r="F22" t="str">
            <v xml:space="preserve">          -</v>
          </cell>
          <cell r="G22" t="str">
            <v xml:space="preserve">          -</v>
          </cell>
          <cell r="H22">
            <v>13.72</v>
          </cell>
          <cell r="I22">
            <v>13.02</v>
          </cell>
          <cell r="J22">
            <v>15.16</v>
          </cell>
          <cell r="K22">
            <v>13.84</v>
          </cell>
          <cell r="L22">
            <v>55.740000000000009</v>
          </cell>
          <cell r="M22">
            <v>0.63</v>
          </cell>
          <cell r="N22">
            <v>0.57999999999999996</v>
          </cell>
        </row>
        <row r="24">
          <cell r="B24" t="str">
            <v>Adjustments for classification</v>
          </cell>
          <cell r="E24">
            <v>43.75</v>
          </cell>
          <cell r="F24">
            <v>51</v>
          </cell>
          <cell r="G24">
            <v>26</v>
          </cell>
        </row>
        <row r="28">
          <cell r="B28" t="str">
            <v>Non-oil imports (c.i.f.)</v>
          </cell>
        </row>
        <row r="29">
          <cell r="B29" t="str">
            <v>Real GDP growth rate</v>
          </cell>
        </row>
        <row r="30">
          <cell r="B30" t="str">
            <v>Import Deflator</v>
          </cell>
        </row>
        <row r="31">
          <cell r="B31" t="str">
            <v>Freight/Imports CIF (check)</v>
          </cell>
          <cell r="E31">
            <v>-0.2163867688046289</v>
          </cell>
          <cell r="F31">
            <v>-0.21383356365016831</v>
          </cell>
          <cell r="G31">
            <v>-0.20631765843834057</v>
          </cell>
          <cell r="H31">
            <v>-7.0016774852308353E-2</v>
          </cell>
          <cell r="I31">
            <v>-6.9779924852388611E-2</v>
          </cell>
          <cell r="J31">
            <v>-7.0184559396932661E-2</v>
          </cell>
          <cell r="K31">
            <v>-6.9943847896758934E-2</v>
          </cell>
          <cell r="L31">
            <v>-6.9985003213597088E-2</v>
          </cell>
          <cell r="M31">
            <v>-6.9967442717611655E-2</v>
          </cell>
          <cell r="N31">
            <v>-7.0023800576224482E-2</v>
          </cell>
        </row>
        <row r="32">
          <cell r="B32" t="str">
            <v>Petrol spot price (WEO)</v>
          </cell>
        </row>
        <row r="33">
          <cell r="B33" t="str">
            <v>Growth rate of imports</v>
          </cell>
        </row>
        <row r="34">
          <cell r="B34" t="str">
            <v>Value of petroleum products (in millions of US$)</v>
          </cell>
        </row>
        <row r="35">
          <cell r="B35" t="str">
            <v>Volume (in thousands of barrels)</v>
          </cell>
        </row>
        <row r="36">
          <cell r="B36" t="str">
            <v>Haiti mix price supplement (per barrel)</v>
          </cell>
        </row>
        <row r="37">
          <cell r="B37" t="str">
            <v>Imputed Value</v>
          </cell>
        </row>
        <row r="39">
          <cell r="B39" t="str">
            <v>External Financing</v>
          </cell>
        </row>
        <row r="40">
          <cell r="B40" t="str">
            <v>External Financing to Imports</v>
          </cell>
        </row>
        <row r="42">
          <cell r="B42" t="str">
            <v>Table  : Haiti - Growth of imports</v>
          </cell>
          <cell r="C42" t="str">
            <v>Tableau  : Haiti - Croissance des importations</v>
          </cell>
        </row>
        <row r="43">
          <cell r="B43" t="str">
            <v>(in percentage)</v>
          </cell>
        </row>
        <row r="45">
          <cell r="L45" t="str">
            <v xml:space="preserve">             Fiscal year ending September 30</v>
          </cell>
        </row>
        <row r="46">
          <cell r="D46" t="str">
            <v>1991</v>
          </cell>
          <cell r="E46" t="str">
            <v>1992</v>
          </cell>
          <cell r="F46" t="str">
            <v>1993</v>
          </cell>
          <cell r="G46">
            <v>1994</v>
          </cell>
          <cell r="L46">
            <v>1995</v>
          </cell>
        </row>
        <row r="48">
          <cell r="B48" t="str">
            <v>Total imports</v>
          </cell>
          <cell r="L48">
            <v>1.885450516986706</v>
          </cell>
        </row>
        <row r="50">
          <cell r="B50" t="str">
            <v>(less freight and insurance)</v>
          </cell>
          <cell r="L50">
            <v>-5.5937319375762629E-2</v>
          </cell>
        </row>
        <row r="52">
          <cell r="B52" t="str">
            <v>Total imports (c.i.f.)</v>
          </cell>
          <cell r="L52">
            <v>1.7831219938784435</v>
          </cell>
        </row>
        <row r="53">
          <cell r="B53" t="str">
            <v>Food products</v>
          </cell>
          <cell r="L53">
            <v>2.1449037457095956</v>
          </cell>
        </row>
        <row r="54">
          <cell r="B54" t="str">
            <v>Beverages and tobacco</v>
          </cell>
          <cell r="L54">
            <v>3.7674418604651159</v>
          </cell>
        </row>
        <row r="55">
          <cell r="B55" t="str">
            <v>Non-edible raw materials</v>
          </cell>
          <cell r="L55">
            <v>6.411290322580645</v>
          </cell>
        </row>
        <row r="56">
          <cell r="B56" t="str">
            <v>Fuels</v>
          </cell>
          <cell r="L56">
            <v>0.5945069204152249</v>
          </cell>
        </row>
        <row r="57">
          <cell r="B57" t="str">
            <v>Fats and oils</v>
          </cell>
          <cell r="L57">
            <v>-0.10873559378653752</v>
          </cell>
        </row>
        <row r="58">
          <cell r="B58" t="str">
            <v>Chemical products</v>
          </cell>
        </row>
        <row r="59">
          <cell r="B59" t="str">
            <v>Manufactured articles</v>
          </cell>
        </row>
        <row r="60">
          <cell r="B60" t="str">
            <v>Machinery and transport materials</v>
          </cell>
        </row>
        <row r="61">
          <cell r="B61" t="str">
            <v>Other manufactured articles</v>
          </cell>
        </row>
        <row r="62">
          <cell r="B62" t="str">
            <v>Other</v>
          </cell>
        </row>
        <row r="64">
          <cell r="B64" t="str">
            <v>Adjustments for classification</v>
          </cell>
        </row>
        <row r="68">
          <cell r="B68" t="str">
            <v>Memorandum:</v>
          </cell>
        </row>
        <row r="69">
          <cell r="B69" t="str">
            <v>Petroleum imports (from BRH table)</v>
          </cell>
        </row>
        <row r="70">
          <cell r="B70" t="str">
            <v xml:space="preserve">   Volume (thousands of barrels)</v>
          </cell>
          <cell r="E70">
            <v>1726.4</v>
          </cell>
          <cell r="F70">
            <v>1651.3</v>
          </cell>
          <cell r="G70">
            <v>1220.9000000000001</v>
          </cell>
        </row>
        <row r="71">
          <cell r="B71" t="str">
            <v xml:space="preserve">   Value (c.i.f. US$ m)</v>
          </cell>
          <cell r="E71">
            <v>58.616099999999996</v>
          </cell>
          <cell r="F71">
            <v>58.7789</v>
          </cell>
          <cell r="G71">
            <v>43.330599999999997</v>
          </cell>
        </row>
        <row r="72">
          <cell r="B72" t="str">
            <v xml:space="preserve">  Petroleum spot price (WEO calendar year)</v>
          </cell>
        </row>
      </sheetData>
      <sheetData sheetId="13" refreshError="1">
        <row r="2">
          <cell r="B2" t="str">
            <v>(Millions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  <cell r="K4">
            <v>1994</v>
          </cell>
          <cell r="L4">
            <v>1995</v>
          </cell>
          <cell r="M4">
            <v>1996</v>
          </cell>
          <cell r="N4">
            <v>1997</v>
          </cell>
        </row>
        <row r="7">
          <cell r="B7" t="str">
            <v>Services</v>
          </cell>
        </row>
        <row r="9">
          <cell r="B9" t="str">
            <v xml:space="preserve">   Services (net)</v>
          </cell>
          <cell r="C9">
            <v>-53.099999999999994</v>
          </cell>
          <cell r="D9">
            <v>236.7</v>
          </cell>
          <cell r="E9">
            <v>-9.6999999999999886</v>
          </cell>
          <cell r="F9">
            <v>-56.000000000000007</v>
          </cell>
          <cell r="G9">
            <v>-85.300000000000011</v>
          </cell>
          <cell r="H9" t="e">
            <v>#NULL!</v>
          </cell>
          <cell r="I9">
            <v>-40.702286626016253</v>
          </cell>
          <cell r="J9">
            <v>-36.701554829268289</v>
          </cell>
          <cell r="K9">
            <v>-32.113508133333326</v>
          </cell>
          <cell r="L9">
            <v>-66.86999999999999</v>
          </cell>
          <cell r="M9">
            <v>-28.189999999999998</v>
          </cell>
          <cell r="N9">
            <v>-2.7600000000000193</v>
          </cell>
        </row>
        <row r="10">
          <cell r="B10" t="str">
            <v xml:space="preserve">     Receipts</v>
          </cell>
          <cell r="C10">
            <v>101.4</v>
          </cell>
          <cell r="D10">
            <v>110.3</v>
          </cell>
          <cell r="E10">
            <v>110.5</v>
          </cell>
          <cell r="F10">
            <v>59.1</v>
          </cell>
          <cell r="G10">
            <v>52.1</v>
          </cell>
          <cell r="H10" t="e">
            <v>#NULL!</v>
          </cell>
          <cell r="I10">
            <v>29.46</v>
          </cell>
          <cell r="J10">
            <v>23.08</v>
          </cell>
          <cell r="K10">
            <v>22.69</v>
          </cell>
          <cell r="L10">
            <v>74.11</v>
          </cell>
          <cell r="M10">
            <v>159.4</v>
          </cell>
          <cell r="N10">
            <v>173.67</v>
          </cell>
        </row>
        <row r="11">
          <cell r="B11" t="str">
            <v xml:space="preserve">        Transport</v>
          </cell>
          <cell r="C11">
            <v>7.4</v>
          </cell>
          <cell r="D11">
            <v>7.6</v>
          </cell>
          <cell r="E11">
            <v>10</v>
          </cell>
          <cell r="F11">
            <v>7</v>
          </cell>
          <cell r="G11">
            <v>8.9</v>
          </cell>
          <cell r="H11" t="e">
            <v>#NULL!</v>
          </cell>
        </row>
        <row r="12">
          <cell r="B12" t="str">
            <v xml:space="preserve">        Travel</v>
          </cell>
          <cell r="C12">
            <v>82</v>
          </cell>
          <cell r="D12">
            <v>90.3</v>
          </cell>
          <cell r="E12">
            <v>77</v>
          </cell>
          <cell r="F12">
            <v>37.200000000000003</v>
          </cell>
          <cell r="G12">
            <v>33.700000000000003</v>
          </cell>
          <cell r="H12">
            <v>83.77</v>
          </cell>
        </row>
        <row r="13">
          <cell r="B13" t="str">
            <v xml:space="preserve">        Telecommunication</v>
          </cell>
        </row>
        <row r="14">
          <cell r="B14" t="str">
            <v xml:space="preserve">        Other</v>
          </cell>
          <cell r="C14">
            <v>12</v>
          </cell>
          <cell r="D14">
            <v>12.4</v>
          </cell>
          <cell r="E14">
            <v>23.5</v>
          </cell>
          <cell r="F14">
            <v>14.9</v>
          </cell>
          <cell r="G14">
            <v>9.5</v>
          </cell>
          <cell r="H14">
            <v>7.44</v>
          </cell>
        </row>
        <row r="15">
          <cell r="B15" t="str">
            <v xml:space="preserve">     Payments</v>
          </cell>
          <cell r="C15">
            <v>-154.5</v>
          </cell>
          <cell r="D15">
            <v>126.4</v>
          </cell>
          <cell r="E15">
            <v>-120.19999999999999</v>
          </cell>
          <cell r="F15">
            <v>-115.10000000000001</v>
          </cell>
          <cell r="G15">
            <v>-137.4</v>
          </cell>
          <cell r="H15" t="e">
            <v>#NULL!</v>
          </cell>
          <cell r="I15">
            <v>-70.162286626016254</v>
          </cell>
          <cell r="J15">
            <v>-59.781554829268288</v>
          </cell>
          <cell r="K15">
            <v>-54.803508133333324</v>
          </cell>
          <cell r="L15">
            <v>-140.97999999999999</v>
          </cell>
          <cell r="M15">
            <v>-187.59</v>
          </cell>
          <cell r="N15">
            <v>-176.43</v>
          </cell>
        </row>
        <row r="16">
          <cell r="B16" t="str">
            <v xml:space="preserve">        Freight and Insurance</v>
          </cell>
          <cell r="C16">
            <v>-47.9</v>
          </cell>
          <cell r="D16">
            <v>49.2</v>
          </cell>
          <cell r="E16">
            <v>-44.9</v>
          </cell>
          <cell r="F16">
            <v>-44.2</v>
          </cell>
          <cell r="G16">
            <v>-66.400000000000006</v>
          </cell>
          <cell r="H16" t="e">
            <v>#NULL!</v>
          </cell>
          <cell r="I16">
            <v>-60.222601626016257</v>
          </cell>
          <cell r="J16">
            <v>-75.972926829268289</v>
          </cell>
          <cell r="K16">
            <v>-51.903333333333336</v>
          </cell>
          <cell r="L16">
            <v>-49</v>
          </cell>
          <cell r="M16">
            <v>-48.15</v>
          </cell>
          <cell r="N16">
            <v>-52.940000000000005</v>
          </cell>
        </row>
        <row r="17">
          <cell r="B17" t="str">
            <v xml:space="preserve">        Travel</v>
          </cell>
          <cell r="C17">
            <v>-30.6</v>
          </cell>
          <cell r="D17">
            <v>35.200000000000003</v>
          </cell>
          <cell r="E17">
            <v>-40.9</v>
          </cell>
          <cell r="F17">
            <v>-38.1</v>
          </cell>
          <cell r="G17">
            <v>-34</v>
          </cell>
          <cell r="H17" t="e">
            <v>#NULL!</v>
          </cell>
        </row>
        <row r="18">
          <cell r="B18" t="str">
            <v>Other</v>
          </cell>
        </row>
        <row r="19">
          <cell r="B19" t="str">
            <v xml:space="preserve">        Telecommunication</v>
          </cell>
          <cell r="C19">
            <v>-36.5</v>
          </cell>
          <cell r="D19">
            <v>42</v>
          </cell>
          <cell r="E19">
            <v>-34.4</v>
          </cell>
          <cell r="F19">
            <v>-32.799999999999997</v>
          </cell>
          <cell r="G19">
            <v>-37</v>
          </cell>
          <cell r="H19">
            <v>-42.72</v>
          </cell>
        </row>
        <row r="20">
          <cell r="B20" t="str">
            <v xml:space="preserve">        Other</v>
          </cell>
          <cell r="C20">
            <v>-39.5</v>
          </cell>
          <cell r="H20">
            <v>-63.91</v>
          </cell>
          <cell r="K20">
            <v>-2.9001747999999878</v>
          </cell>
          <cell r="L20">
            <v>-91.97999999999999</v>
          </cell>
          <cell r="M20">
            <v>-139.44</v>
          </cell>
          <cell r="N20">
            <v>-123.49000000000001</v>
          </cell>
        </row>
        <row r="22">
          <cell r="B22" t="str">
            <v>BRH figure for F&amp;I</v>
          </cell>
          <cell r="H22">
            <v>-67.290000000000006</v>
          </cell>
          <cell r="I22">
            <v>-65.820315000000008</v>
          </cell>
          <cell r="J22">
            <v>-94.791371999999996</v>
          </cell>
          <cell r="K22">
            <v>-80.089825200000007</v>
          </cell>
          <cell r="L22">
            <v>-182.99820550000001</v>
          </cell>
          <cell r="M22">
            <v>-189.26550369</v>
          </cell>
          <cell r="N22">
            <v>-196.61</v>
          </cell>
        </row>
        <row r="23">
          <cell r="B23" t="str">
            <v>Adjustment to F&amp;I for overestimates</v>
          </cell>
          <cell r="H23" t="e">
            <v>#NULL!</v>
          </cell>
          <cell r="I23">
            <v>5.5977133739837512</v>
          </cell>
          <cell r="J23">
            <v>18.818445170731707</v>
          </cell>
          <cell r="K23">
            <v>28.186491866666671</v>
          </cell>
          <cell r="L23">
            <v>163.99820550000001</v>
          </cell>
          <cell r="M23">
            <v>196.11550369</v>
          </cell>
          <cell r="N23">
            <v>195.67000000000002</v>
          </cell>
        </row>
        <row r="24">
          <cell r="B24" t="str">
            <v xml:space="preserve">     Payments (before adj to F&amp;I)</v>
          </cell>
          <cell r="H24">
            <v>-206.65</v>
          </cell>
          <cell r="I24">
            <v>-75.760000000000005</v>
          </cell>
          <cell r="J24">
            <v>-78.599999999999994</v>
          </cell>
          <cell r="K24">
            <v>-82.99</v>
          </cell>
          <cell r="L24">
            <v>-284.51</v>
          </cell>
          <cell r="M24">
            <v>-328.59</v>
          </cell>
          <cell r="N24">
            <v>-331.45</v>
          </cell>
        </row>
        <row r="25">
          <cell r="B25" t="str">
            <v>BRH</v>
          </cell>
        </row>
        <row r="26">
          <cell r="B26" t="str">
            <v>Services (net)</v>
          </cell>
          <cell r="K26">
            <v>-60.3</v>
          </cell>
          <cell r="L26">
            <v>-180.39999999999998</v>
          </cell>
          <cell r="M26">
            <v>-169.18999999999997</v>
          </cell>
          <cell r="N26">
            <v>-157.78</v>
          </cell>
        </row>
        <row r="27">
          <cell r="B27" t="str">
            <v>Credit</v>
          </cell>
          <cell r="K27">
            <v>22.69</v>
          </cell>
          <cell r="L27">
            <v>104.11</v>
          </cell>
          <cell r="M27">
            <v>159.4</v>
          </cell>
          <cell r="N27">
            <v>173.67</v>
          </cell>
        </row>
        <row r="28">
          <cell r="B28" t="str">
            <v>Debit</v>
          </cell>
          <cell r="K28">
            <v>-82.99</v>
          </cell>
          <cell r="L28">
            <v>-284.51</v>
          </cell>
          <cell r="M28">
            <v>-328.59</v>
          </cell>
          <cell r="N28">
            <v>-331.45</v>
          </cell>
        </row>
        <row r="32">
          <cell r="B32" t="str">
            <v>Transfers</v>
          </cell>
        </row>
        <row r="34">
          <cell r="B34" t="str">
            <v>Public transfers</v>
          </cell>
          <cell r="H34">
            <v>164.7</v>
          </cell>
          <cell r="I34">
            <v>85</v>
          </cell>
          <cell r="J34">
            <v>100</v>
          </cell>
          <cell r="K34">
            <v>113.3</v>
          </cell>
          <cell r="L34">
            <v>409.89863999999994</v>
          </cell>
          <cell r="M34">
            <v>293.13205709281959</v>
          </cell>
          <cell r="N34">
            <v>221.89</v>
          </cell>
        </row>
        <row r="35">
          <cell r="B35" t="str">
            <v xml:space="preserve">  Total aid disbursements (Source: WB)</v>
          </cell>
          <cell r="L35">
            <v>625.11863999999991</v>
          </cell>
          <cell r="M35">
            <v>414.60624649281959</v>
          </cell>
          <cell r="N35">
            <v>109.68999999999998</v>
          </cell>
        </row>
        <row r="36">
          <cell r="B36" t="str">
            <v xml:space="preserve">  of which: Loan disbursements</v>
          </cell>
          <cell r="L36">
            <v>148.41999999999999</v>
          </cell>
          <cell r="M36">
            <v>121.4741894</v>
          </cell>
          <cell r="N36">
            <v>112.2</v>
          </cell>
        </row>
        <row r="37">
          <cell r="B37" t="str">
            <v xml:space="preserve">                     Debt relief</v>
          </cell>
          <cell r="L37">
            <v>66.8</v>
          </cell>
        </row>
        <row r="39">
          <cell r="B39" t="str">
            <v>From BRH</v>
          </cell>
          <cell r="H39">
            <v>164.7</v>
          </cell>
          <cell r="I39">
            <v>93</v>
          </cell>
          <cell r="J39">
            <v>101.64</v>
          </cell>
        </row>
        <row r="40">
          <cell r="B40" t="str">
            <v>Current transfers</v>
          </cell>
          <cell r="K40">
            <v>163.69999999999999</v>
          </cell>
          <cell r="L40">
            <v>552.87</v>
          </cell>
          <cell r="M40">
            <v>462.52</v>
          </cell>
          <cell r="N40">
            <v>477.9</v>
          </cell>
        </row>
        <row r="42">
          <cell r="B42" t="str">
            <v>External Assistance</v>
          </cell>
          <cell r="K42">
            <v>112.14</v>
          </cell>
          <cell r="L42">
            <v>557.11</v>
          </cell>
          <cell r="M42">
            <v>377.45</v>
          </cell>
          <cell r="N42">
            <v>276.98009326776327</v>
          </cell>
        </row>
        <row r="43">
          <cell r="B43" t="str">
            <v xml:space="preserve">   Official grants (public transfers)</v>
          </cell>
          <cell r="K43">
            <v>112.14</v>
          </cell>
          <cell r="L43">
            <v>444.37</v>
          </cell>
          <cell r="M43">
            <v>310.52</v>
          </cell>
          <cell r="N43">
            <v>221.85009326776324</v>
          </cell>
        </row>
        <row r="44">
          <cell r="B44" t="str">
            <v xml:space="preserve">   Net loans</v>
          </cell>
          <cell r="L44">
            <v>112.74</v>
          </cell>
          <cell r="M44">
            <v>66.930000000000007</v>
          </cell>
          <cell r="N44">
            <v>55.13</v>
          </cell>
        </row>
        <row r="45">
          <cell r="B45" t="str">
            <v>Private transfers</v>
          </cell>
          <cell r="K45">
            <v>51.559999999999988</v>
          </cell>
          <cell r="L45">
            <v>108.5</v>
          </cell>
          <cell r="M45">
            <v>152</v>
          </cell>
          <cell r="N45">
            <v>256.04990673223676</v>
          </cell>
        </row>
        <row r="46">
          <cell r="B46" t="str">
            <v>Authorities' estimate</v>
          </cell>
          <cell r="M46">
            <v>152</v>
          </cell>
          <cell r="N46">
            <v>256</v>
          </cell>
        </row>
        <row r="47">
          <cell r="B47" t="str">
            <v>IMF Estimate</v>
          </cell>
        </row>
        <row r="48">
          <cell r="B48" t="str">
            <v>Private transfers</v>
          </cell>
        </row>
        <row r="49">
          <cell r="B49" t="str">
            <v xml:space="preserve">   Total receipts</v>
          </cell>
          <cell r="H49">
            <v>114.37263959211226</v>
          </cell>
          <cell r="I49">
            <v>23.798086983128751</v>
          </cell>
          <cell r="J49">
            <v>24.758934745072569</v>
          </cell>
          <cell r="K49">
            <v>25.758576735404876</v>
          </cell>
          <cell r="L49">
            <v>133.99289635548422</v>
          </cell>
          <cell r="M49">
            <v>278.80571909167372</v>
          </cell>
          <cell r="N49">
            <v>290.0625</v>
          </cell>
        </row>
        <row r="50">
          <cell r="B50" t="str">
            <v xml:space="preserve">      Number of Haitians in US (in thousands)</v>
          </cell>
          <cell r="H50">
            <v>640.17953476251023</v>
          </cell>
          <cell r="I50">
            <v>649.78222778394786</v>
          </cell>
          <cell r="J50">
            <v>659.52896120070704</v>
          </cell>
          <cell r="K50">
            <v>669.4218956187176</v>
          </cell>
          <cell r="L50">
            <v>679.46322405299827</v>
          </cell>
          <cell r="M50">
            <v>689.65517241379314</v>
          </cell>
          <cell r="N50">
            <v>700</v>
          </cell>
        </row>
        <row r="51">
          <cell r="B51" t="str">
            <v xml:space="preserve">      of which: Of working age</v>
          </cell>
          <cell r="H51">
            <v>320.08976738125511</v>
          </cell>
          <cell r="I51">
            <v>324.89111389197393</v>
          </cell>
          <cell r="J51">
            <v>329.76448060035352</v>
          </cell>
          <cell r="K51">
            <v>334.7109478093588</v>
          </cell>
          <cell r="L51">
            <v>339.73161202649914</v>
          </cell>
          <cell r="M51">
            <v>344.82758620689657</v>
          </cell>
          <cell r="N51">
            <v>350</v>
          </cell>
        </row>
        <row r="52">
          <cell r="B52" t="str">
            <v xml:space="preserve">      Rate of unemployment/marginal employment</v>
          </cell>
          <cell r="H52">
            <v>15</v>
          </cell>
          <cell r="I52">
            <v>15</v>
          </cell>
          <cell r="J52">
            <v>15</v>
          </cell>
          <cell r="K52">
            <v>15</v>
          </cell>
          <cell r="L52">
            <v>15</v>
          </cell>
          <cell r="M52">
            <v>15</v>
          </cell>
          <cell r="N52">
            <v>15</v>
          </cell>
        </row>
        <row r="53">
          <cell r="B53" t="str">
            <v xml:space="preserve">      Share of workings persons sending remittances</v>
          </cell>
          <cell r="H53">
            <v>75</v>
          </cell>
          <cell r="I53">
            <v>75</v>
          </cell>
          <cell r="J53">
            <v>75</v>
          </cell>
          <cell r="K53">
            <v>75</v>
          </cell>
          <cell r="L53">
            <v>75</v>
          </cell>
          <cell r="M53">
            <v>75</v>
          </cell>
          <cell r="N53">
            <v>75</v>
          </cell>
        </row>
        <row r="54">
          <cell r="B54" t="str">
            <v xml:space="preserve">      Average remittances per working person</v>
          </cell>
          <cell r="H54">
            <v>1120.9859257486562</v>
          </cell>
          <cell r="I54">
            <v>1149.0105738923726</v>
          </cell>
          <cell r="J54">
            <v>1177.7358382396817</v>
          </cell>
          <cell r="K54">
            <v>1207.1792341956736</v>
          </cell>
          <cell r="L54">
            <v>1237.3587150505655</v>
          </cell>
          <cell r="M54">
            <v>1268.2926829268295</v>
          </cell>
          <cell r="N54">
            <v>1300</v>
          </cell>
        </row>
        <row r="55">
          <cell r="B55" t="str">
            <v xml:space="preserve">      Impact of embargo/political instability</v>
          </cell>
          <cell r="H55">
            <v>-0.5</v>
          </cell>
          <cell r="I55">
            <v>-0.9</v>
          </cell>
          <cell r="J55">
            <v>-0.9</v>
          </cell>
          <cell r="K55">
            <v>-0.9</v>
          </cell>
          <cell r="L55">
            <v>-0.5</v>
          </cell>
          <cell r="M55">
            <v>0</v>
          </cell>
          <cell r="N55">
            <v>0</v>
          </cell>
        </row>
        <row r="56">
          <cell r="B56" t="str">
            <v xml:space="preserve">  Growth total receipts</v>
          </cell>
          <cell r="K56">
            <v>4.037500000000005E-2</v>
          </cell>
          <cell r="L56">
            <v>4.2018749999999994</v>
          </cell>
          <cell r="M56">
            <v>1.0807499999999997</v>
          </cell>
          <cell r="N56">
            <v>4.0374999999999828E-2</v>
          </cell>
        </row>
        <row r="58">
          <cell r="B58" t="str">
            <v xml:space="preserve">   From BRH</v>
          </cell>
          <cell r="H58">
            <v>69.53</v>
          </cell>
          <cell r="I58">
            <v>57.5</v>
          </cell>
          <cell r="J58">
            <v>70</v>
          </cell>
        </row>
        <row r="59">
          <cell r="B59" t="str">
            <v xml:space="preserve">        ratio (BRH/IMF proj.)</v>
          </cell>
        </row>
        <row r="60">
          <cell r="B60" t="str">
            <v xml:space="preserve">            growth rate</v>
          </cell>
        </row>
        <row r="61">
          <cell r="B61" t="str">
            <v xml:space="preserve">            projection with 1998 ratio</v>
          </cell>
        </row>
      </sheetData>
      <sheetData sheetId="14" refreshError="1">
        <row r="2">
          <cell r="B2" t="str">
            <v>(Millions of US$)</v>
          </cell>
        </row>
        <row r="4">
          <cell r="G4" t="str">
            <v xml:space="preserve">             Fiscal year ending September 30</v>
          </cell>
        </row>
        <row r="5">
          <cell r="C5" t="str">
            <v>1991</v>
          </cell>
          <cell r="D5" t="str">
            <v>1992</v>
          </cell>
          <cell r="E5" t="str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  <cell r="J5">
            <v>1998</v>
          </cell>
          <cell r="K5">
            <v>1999</v>
          </cell>
          <cell r="L5">
            <v>2000</v>
          </cell>
          <cell r="M5">
            <v>2001</v>
          </cell>
          <cell r="N5">
            <v>2002</v>
          </cell>
        </row>
        <row r="6">
          <cell r="J6" t="str">
            <v>Prel.</v>
          </cell>
          <cell r="K6" t="str">
            <v>Proj.</v>
          </cell>
        </row>
        <row r="8">
          <cell r="B8" t="str">
            <v>Income balance</v>
          </cell>
          <cell r="C8">
            <v>-4.029099254132765</v>
          </cell>
          <cell r="D8">
            <v>-5.0556213798591489</v>
          </cell>
          <cell r="E8">
            <v>-2.9219403934495096</v>
          </cell>
          <cell r="F8">
            <v>3.3541770994283375</v>
          </cell>
          <cell r="G8">
            <v>10.410996263165716</v>
          </cell>
          <cell r="H8">
            <v>14.36443940865132</v>
          </cell>
          <cell r="I8">
            <v>13.021405158179299</v>
          </cell>
          <cell r="J8">
            <v>10.145939780341175</v>
          </cell>
          <cell r="K8">
            <v>6.6842341922572146</v>
          </cell>
          <cell r="L8">
            <v>14.365181971775751</v>
          </cell>
          <cell r="M8">
            <v>1.8320435348533941</v>
          </cell>
          <cell r="N8">
            <v>-15.363767385088073</v>
          </cell>
        </row>
        <row r="10">
          <cell r="B10" t="str">
            <v>Credits</v>
          </cell>
          <cell r="C10">
            <v>6.1709007458672342</v>
          </cell>
          <cell r="D10">
            <v>5.3443786201408514</v>
          </cell>
          <cell r="E10">
            <v>7.6629396065504904</v>
          </cell>
          <cell r="F10">
            <v>15.888370998997591</v>
          </cell>
          <cell r="G10">
            <v>19.416731700833335</v>
          </cell>
          <cell r="H10">
            <v>24.047703919079279</v>
          </cell>
          <cell r="I10">
            <v>27.934574385474988</v>
          </cell>
          <cell r="J10">
            <v>25.305674598122991</v>
          </cell>
          <cell r="K10">
            <v>29.452316662742998</v>
          </cell>
          <cell r="L10">
            <v>33.112275239646586</v>
          </cell>
          <cell r="M10">
            <v>20.011803262167788</v>
          </cell>
          <cell r="N10">
            <v>5.892341651578592</v>
          </cell>
        </row>
        <row r="11">
          <cell r="B11" t="str">
            <v>Interest earned on BRH reserves</v>
          </cell>
          <cell r="C11">
            <v>1.1885559017422545</v>
          </cell>
          <cell r="D11">
            <v>1.076551631310684</v>
          </cell>
          <cell r="E11">
            <v>1.410096867339389</v>
          </cell>
          <cell r="F11">
            <v>3.8</v>
          </cell>
          <cell r="G11">
            <v>4.5999999999999996</v>
          </cell>
          <cell r="H11">
            <v>7.533541446995943</v>
          </cell>
          <cell r="I11">
            <v>11.178981795474989</v>
          </cell>
          <cell r="J11">
            <v>10.4</v>
          </cell>
          <cell r="K11">
            <v>14.67</v>
          </cell>
          <cell r="L11">
            <v>15.035</v>
          </cell>
          <cell r="M11">
            <v>9.9</v>
          </cell>
          <cell r="N11">
            <v>-0.27202059274999968</v>
          </cell>
        </row>
        <row r="12">
          <cell r="B12" t="str">
            <v xml:space="preserve">   Stock of gross reserves (period average)</v>
          </cell>
          <cell r="C12">
            <v>31.307032802689314</v>
          </cell>
          <cell r="D12">
            <v>44.207517860018058</v>
          </cell>
          <cell r="E12">
            <v>66.585434208535247</v>
          </cell>
          <cell r="F12">
            <v>149.33933290078315</v>
          </cell>
          <cell r="G12">
            <v>149.33933290078315</v>
          </cell>
          <cell r="H12">
            <v>215.81684807335517</v>
          </cell>
          <cell r="I12">
            <v>240.6665383385</v>
          </cell>
          <cell r="J12">
            <v>279.22320153149997</v>
          </cell>
          <cell r="K12">
            <v>310.95</v>
          </cell>
          <cell r="L12">
            <v>300.7</v>
          </cell>
          <cell r="M12">
            <v>252.38499999999999</v>
          </cell>
          <cell r="N12">
            <v>217.185</v>
          </cell>
        </row>
        <row r="13">
          <cell r="B13" t="str">
            <v xml:space="preserve">   Stock of gross reserves (eop)</v>
          </cell>
          <cell r="C13">
            <v>24.738255033557049</v>
          </cell>
          <cell r="D13">
            <v>37.875810571821575</v>
          </cell>
          <cell r="E13">
            <v>50.539225148214541</v>
          </cell>
          <cell r="F13">
            <v>82.631643268855967</v>
          </cell>
          <cell r="G13">
            <v>216.04702253271034</v>
          </cell>
          <cell r="H13">
            <v>215.58667361400001</v>
          </cell>
          <cell r="I13">
            <v>265.746403063</v>
          </cell>
          <cell r="J13">
            <v>292.7</v>
          </cell>
          <cell r="K13">
            <v>329.2</v>
          </cell>
          <cell r="L13">
            <v>272.2</v>
          </cell>
          <cell r="M13">
            <v>277.10000000000002</v>
          </cell>
          <cell r="N13">
            <v>227.67</v>
          </cell>
        </row>
        <row r="14">
          <cell r="B14" t="str">
            <v xml:space="preserve">   Implicit interest rate</v>
          </cell>
          <cell r="C14">
            <v>3.7964501753745119</v>
          </cell>
          <cell r="D14">
            <v>2.4352229743356242</v>
          </cell>
          <cell r="E14">
            <v>2.117725721999776</v>
          </cell>
          <cell r="F14">
            <v>2.5445406285058292</v>
          </cell>
          <cell r="G14">
            <v>3.0802333924017931</v>
          </cell>
          <cell r="H14">
            <v>3.4907105326806209</v>
          </cell>
          <cell r="I14">
            <v>4.6450087630178292</v>
          </cell>
          <cell r="J14">
            <v>3.7246188507822646</v>
          </cell>
          <cell r="K14">
            <v>4.7178002894356013</v>
          </cell>
          <cell r="L14">
            <v>5</v>
          </cell>
          <cell r="M14">
            <v>1.7277225</v>
          </cell>
          <cell r="N14">
            <v>-0.12524833333333318</v>
          </cell>
        </row>
        <row r="15">
          <cell r="B15" t="str">
            <v>Interest earned on banks foreign assets</v>
          </cell>
          <cell r="C15">
            <v>-1.4624551558750198</v>
          </cell>
          <cell r="D15">
            <v>-0.2951730111698318</v>
          </cell>
          <cell r="E15">
            <v>0.52115805127877213</v>
          </cell>
          <cell r="F15">
            <v>1.8700205406642567</v>
          </cell>
          <cell r="G15">
            <v>3.8001634591666673</v>
          </cell>
          <cell r="H15">
            <v>5.2633231554166677</v>
          </cell>
          <cell r="I15">
            <v>5.8819565899999997</v>
          </cell>
          <cell r="J15">
            <v>6.9766492231229931</v>
          </cell>
          <cell r="K15">
            <v>6.9043850854929989</v>
          </cell>
          <cell r="L15">
            <v>10.264129043750751</v>
          </cell>
          <cell r="M15">
            <v>6.4772738246677868</v>
          </cell>
          <cell r="N15">
            <v>4.4958332609952585</v>
          </cell>
        </row>
        <row r="16">
          <cell r="B16" t="str">
            <v xml:space="preserve">   Stock of gross assets (period average)</v>
          </cell>
          <cell r="C16">
            <v>-24.053538747944405</v>
          </cell>
          <cell r="D16">
            <v>-7.5685387479444053</v>
          </cell>
          <cell r="E16">
            <v>15.366461252055593</v>
          </cell>
          <cell r="F16">
            <v>36.875730626027803</v>
          </cell>
          <cell r="G16">
            <v>62.300000000000011</v>
          </cell>
          <cell r="H16">
            <v>94.15</v>
          </cell>
          <cell r="I16">
            <v>100.4</v>
          </cell>
          <cell r="J16">
            <v>125.383949133222</v>
          </cell>
          <cell r="K16">
            <v>124.89</v>
          </cell>
          <cell r="L16">
            <v>154.35973324986949</v>
          </cell>
          <cell r="M16">
            <v>173.75954955519856</v>
          </cell>
          <cell r="N16">
            <v>164.06092203745885</v>
          </cell>
        </row>
        <row r="17">
          <cell r="B17" t="str">
            <v xml:space="preserve">   Interest rate (LIBOR)</v>
          </cell>
          <cell r="C17">
            <v>6.08</v>
          </cell>
          <cell r="D17">
            <v>3.9</v>
          </cell>
          <cell r="E17">
            <v>3.3915294011433903</v>
          </cell>
          <cell r="F17">
            <v>5.0711416666666667</v>
          </cell>
          <cell r="G17">
            <v>6.0997808333333339</v>
          </cell>
          <cell r="H17">
            <v>5.5903591666666665</v>
          </cell>
          <cell r="I17">
            <v>5.8585224999999994</v>
          </cell>
          <cell r="J17">
            <v>5.5642283333333333</v>
          </cell>
          <cell r="K17">
            <v>5.5283730366666655</v>
          </cell>
          <cell r="L17">
            <v>6.6494861241666658</v>
          </cell>
          <cell r="M17">
            <v>3.7277225</v>
          </cell>
          <cell r="N17">
            <v>1.8747516666666668</v>
          </cell>
        </row>
        <row r="18">
          <cell r="B18" t="str">
            <v>Interest earned on assets of  nonbanks</v>
          </cell>
          <cell r="C18">
            <v>6.4447999999999999</v>
          </cell>
          <cell r="D18">
            <v>4.5629999999999997</v>
          </cell>
          <cell r="E18">
            <v>5.7316846879323293</v>
          </cell>
          <cell r="F18">
            <v>10.218350458333333</v>
          </cell>
          <cell r="G18">
            <v>11.016568241666668</v>
          </cell>
          <cell r="H18">
            <v>11.250839316666667</v>
          </cell>
          <cell r="I18">
            <v>10.873635999999999</v>
          </cell>
          <cell r="J18">
            <v>7.9290253750000002</v>
          </cell>
          <cell r="K18">
            <v>7.8779315772499983</v>
          </cell>
          <cell r="L18">
            <v>7.8131461958958326</v>
          </cell>
          <cell r="M18">
            <v>3.6345294375000003</v>
          </cell>
          <cell r="N18">
            <v>1.6685289833333334</v>
          </cell>
        </row>
        <row r="19">
          <cell r="B19" t="str">
            <v xml:space="preserve">   Stock of gross assets (period average)</v>
          </cell>
          <cell r="C19">
            <v>106</v>
          </cell>
          <cell r="D19">
            <v>117</v>
          </cell>
          <cell r="E19">
            <v>169</v>
          </cell>
          <cell r="F19">
            <v>201.5</v>
          </cell>
          <cell r="G19">
            <v>197</v>
          </cell>
          <cell r="H19">
            <v>178</v>
          </cell>
          <cell r="I19">
            <v>160</v>
          </cell>
          <cell r="J19">
            <v>142.5</v>
          </cell>
          <cell r="K19">
            <v>142.5</v>
          </cell>
          <cell r="L19">
            <v>117.5</v>
          </cell>
          <cell r="M19">
            <v>97.5</v>
          </cell>
          <cell r="N19">
            <v>89</v>
          </cell>
        </row>
        <row r="20">
          <cell r="B20" t="str">
            <v xml:space="preserve">   Interest rate (LIBOR)</v>
          </cell>
          <cell r="C20">
            <v>6.08</v>
          </cell>
          <cell r="D20">
            <v>3.9</v>
          </cell>
          <cell r="E20">
            <v>3.3915294011433903</v>
          </cell>
          <cell r="F20">
            <v>5.0711416666666667</v>
          </cell>
          <cell r="G20">
            <v>6.0997808333333339</v>
          </cell>
          <cell r="H20">
            <v>5.5903591666666665</v>
          </cell>
          <cell r="I20">
            <v>5.8585224999999994</v>
          </cell>
          <cell r="J20">
            <v>5.5642283333333333</v>
          </cell>
          <cell r="K20">
            <v>5.5283730366666655</v>
          </cell>
          <cell r="L20">
            <v>6.6494861241666658</v>
          </cell>
          <cell r="M20">
            <v>3.7277225</v>
          </cell>
          <cell r="N20">
            <v>1.8747516666666668</v>
          </cell>
        </row>
        <row r="23">
          <cell r="B23" t="str">
            <v>Debits</v>
          </cell>
          <cell r="C23">
            <v>-10.199999999999999</v>
          </cell>
          <cell r="D23">
            <v>-10.4</v>
          </cell>
          <cell r="E23">
            <v>-10.58488</v>
          </cell>
          <cell r="F23">
            <v>-12.534193899569253</v>
          </cell>
          <cell r="G23">
            <v>-9.0057354376676191</v>
          </cell>
          <cell r="H23">
            <v>-9.6832645104279589</v>
          </cell>
          <cell r="I23">
            <v>-14.91316922729569</v>
          </cell>
          <cell r="J23">
            <v>-15.159734817781816</v>
          </cell>
          <cell r="K23">
            <v>-22.768082470485783</v>
          </cell>
          <cell r="L23">
            <v>-18.747093267870834</v>
          </cell>
          <cell r="M23">
            <v>-18.179759727314394</v>
          </cell>
          <cell r="N23">
            <v>-21.256109036666665</v>
          </cell>
        </row>
        <row r="24">
          <cell r="B24" t="str">
            <v>Interest of external public sector debt</v>
          </cell>
          <cell r="C24">
            <v>-10.199999999999999</v>
          </cell>
          <cell r="D24">
            <v>-10.4</v>
          </cell>
          <cell r="E24">
            <v>-10.58488</v>
          </cell>
          <cell r="F24">
            <v>-12.534193899569253</v>
          </cell>
          <cell r="G24">
            <v>-9.0057354376676191</v>
          </cell>
          <cell r="H24">
            <v>-9.4196501437612916</v>
          </cell>
          <cell r="I24">
            <v>-13.981919042245689</v>
          </cell>
          <cell r="J24">
            <v>-12.911600655464404</v>
          </cell>
          <cell r="K24">
            <v>-20.238826514985782</v>
          </cell>
          <cell r="L24">
            <v>-13.788</v>
          </cell>
          <cell r="M24">
            <v>-10.662670727314392</v>
          </cell>
          <cell r="N24">
            <v>-14.50620837</v>
          </cell>
        </row>
        <row r="25">
          <cell r="B25" t="str">
            <v>Interest on commercial bank liabilities</v>
          </cell>
          <cell r="H25">
            <v>-0.26361436666666666</v>
          </cell>
          <cell r="I25">
            <v>-0.9312501850499999</v>
          </cell>
          <cell r="J25">
            <v>-1.0981341623174108</v>
          </cell>
          <cell r="K25">
            <v>-0.97925595549999978</v>
          </cell>
          <cell r="L25">
            <v>-2.3330932678708329</v>
          </cell>
          <cell r="M25">
            <v>-1.891089</v>
          </cell>
          <cell r="N25">
            <v>-1.1499006666666667</v>
          </cell>
        </row>
        <row r="26">
          <cell r="B26" t="str">
            <v xml:space="preserve">   Stock of gross liabilities (period average)</v>
          </cell>
          <cell r="H26">
            <v>-4</v>
          </cell>
          <cell r="I26">
            <v>-13.577999999999999</v>
          </cell>
          <cell r="J26">
            <v>-16.7290670975148</v>
          </cell>
          <cell r="K26">
            <v>-15</v>
          </cell>
          <cell r="L26">
            <v>-30.5</v>
          </cell>
          <cell r="M26">
            <v>-40</v>
          </cell>
          <cell r="N26">
            <v>-40</v>
          </cell>
        </row>
        <row r="27">
          <cell r="B27" t="str">
            <v>Earnings on direct foreign invest</v>
          </cell>
          <cell r="J27">
            <v>-1.1500000000000001</v>
          </cell>
          <cell r="K27">
            <v>-1.55</v>
          </cell>
          <cell r="L27">
            <v>-2.6259999999999999</v>
          </cell>
          <cell r="M27">
            <v>-5.6260000000000003</v>
          </cell>
          <cell r="N27">
            <v>-5.6</v>
          </cell>
        </row>
        <row r="30">
          <cell r="B30" t="str">
            <v>Memorandum item</v>
          </cell>
        </row>
        <row r="31">
          <cell r="B31" t="str">
            <v>LIBOR (6-month rate on U.S. dollar credits)</v>
          </cell>
          <cell r="C31">
            <v>6.08</v>
          </cell>
          <cell r="D31">
            <v>3.9</v>
          </cell>
          <cell r="E31">
            <v>3.3915294011433903</v>
          </cell>
          <cell r="F31">
            <v>5.0711416666666667</v>
          </cell>
          <cell r="G31">
            <v>6.0997808333333339</v>
          </cell>
          <cell r="H31">
            <v>5.5903591666666665</v>
          </cell>
          <cell r="I31">
            <v>5.8585224999999994</v>
          </cell>
          <cell r="J31">
            <v>5.5642283333333333</v>
          </cell>
          <cell r="K31">
            <v>5.5283730366666655</v>
          </cell>
          <cell r="L31">
            <v>6.6494861241666658</v>
          </cell>
          <cell r="M31">
            <v>3.7277225</v>
          </cell>
          <cell r="N31">
            <v>1.8747516666666668</v>
          </cell>
        </row>
        <row r="32">
          <cell r="B32" t="str">
            <v>Exchange rate (G/US$, period average)</v>
          </cell>
          <cell r="C32">
            <v>5.2</v>
          </cell>
          <cell r="D32">
            <v>9.0965000000000007</v>
          </cell>
          <cell r="E32">
            <v>12.2712</v>
          </cell>
          <cell r="F32">
            <v>14.744166666666667</v>
          </cell>
          <cell r="G32">
            <v>14.477199999999998</v>
          </cell>
          <cell r="H32">
            <v>16.043583333333334</v>
          </cell>
          <cell r="I32">
            <v>16.17455</v>
          </cell>
          <cell r="J32">
            <v>16.916924999999999</v>
          </cell>
          <cell r="K32">
            <v>16.672741666666663</v>
          </cell>
          <cell r="L32">
            <v>19.621433333333336</v>
          </cell>
          <cell r="M32">
            <v>23.829066666666662</v>
          </cell>
          <cell r="N32">
            <v>27.080283333333337</v>
          </cell>
        </row>
        <row r="33">
          <cell r="B33" t="str">
            <v>Exchange rate (G/US$, end of period)</v>
          </cell>
          <cell r="C33">
            <v>7.45</v>
          </cell>
          <cell r="D33">
            <v>10.178000000000001</v>
          </cell>
          <cell r="E33">
            <v>12.396000000000001</v>
          </cell>
          <cell r="F33">
            <v>15.096399999999999</v>
          </cell>
          <cell r="G33">
            <v>15.3874</v>
          </cell>
          <cell r="H33">
            <v>15.045400000000001</v>
          </cell>
          <cell r="I33">
            <v>16.9496</v>
          </cell>
          <cell r="J33">
            <v>16.8475</v>
          </cell>
          <cell r="K33">
            <v>28.3337</v>
          </cell>
          <cell r="L33">
            <v>28.3337</v>
          </cell>
          <cell r="M33">
            <v>25.492699999999999</v>
          </cell>
          <cell r="N33">
            <v>29.698399999999999</v>
          </cell>
        </row>
        <row r="34">
          <cell r="B34" t="str">
            <v>Change in average stock of banks' foreign assets</v>
          </cell>
          <cell r="C34">
            <v>7.2850000000000001</v>
          </cell>
          <cell r="D34">
            <v>16.484999999999999</v>
          </cell>
          <cell r="E34">
            <v>22.934999999999999</v>
          </cell>
          <cell r="F34">
            <v>21.509269373972209</v>
          </cell>
          <cell r="G34">
            <v>25.424269373972209</v>
          </cell>
          <cell r="H34">
            <v>31.849999999999998</v>
          </cell>
          <cell r="I34">
            <v>6.2499999999999991</v>
          </cell>
          <cell r="J34">
            <v>-7.0866459454985167</v>
          </cell>
          <cell r="K34">
            <v>2.8056957184232574</v>
          </cell>
          <cell r="L34">
            <v>29.469733249869492</v>
          </cell>
          <cell r="M34">
            <v>19.399816305329061</v>
          </cell>
          <cell r="N34">
            <v>-9.6986275177396948</v>
          </cell>
        </row>
        <row r="35">
          <cell r="B35" t="str">
            <v>Change in average stock of foreign assets of nonbanks</v>
          </cell>
          <cell r="C35">
            <v>-15</v>
          </cell>
          <cell r="D35">
            <v>11</v>
          </cell>
          <cell r="E35">
            <v>52</v>
          </cell>
          <cell r="F35">
            <v>32.5</v>
          </cell>
          <cell r="G35">
            <v>-4.5</v>
          </cell>
          <cell r="H35">
            <v>-19</v>
          </cell>
          <cell r="I35">
            <v>-18</v>
          </cell>
          <cell r="J35">
            <v>-17.5</v>
          </cell>
          <cell r="K35">
            <v>-20</v>
          </cell>
          <cell r="L35">
            <v>-25</v>
          </cell>
          <cell r="M35">
            <v>-20</v>
          </cell>
          <cell r="N35">
            <v>-8.5</v>
          </cell>
        </row>
        <row r="36">
          <cell r="B36" t="str">
            <v>Stock of external public sector debt (end of period)</v>
          </cell>
          <cell r="C36">
            <v>837</v>
          </cell>
          <cell r="D36">
            <v>845.5</v>
          </cell>
          <cell r="E36">
            <v>862.9</v>
          </cell>
          <cell r="F36">
            <v>40.4</v>
          </cell>
          <cell r="G36">
            <v>781.2</v>
          </cell>
          <cell r="H36">
            <v>905.5</v>
          </cell>
          <cell r="I36">
            <v>1028.0999999999999</v>
          </cell>
          <cell r="J36">
            <v>1104.2</v>
          </cell>
          <cell r="K36">
            <v>1162.133</v>
          </cell>
          <cell r="L36">
            <v>1203.3794321200053</v>
          </cell>
          <cell r="M36">
            <v>1204.1333348700052</v>
          </cell>
          <cell r="N36">
            <v>1196.1824650000053</v>
          </cell>
        </row>
        <row r="37">
          <cell r="B37" t="str">
            <v>Accumulated direct investment (since 1995)</v>
          </cell>
          <cell r="G37">
            <v>7.4</v>
          </cell>
          <cell r="H37">
            <v>11.5</v>
          </cell>
          <cell r="I37">
            <v>15.5</v>
          </cell>
          <cell r="J37">
            <v>26.259999999999998</v>
          </cell>
          <cell r="K37">
            <v>56.26</v>
          </cell>
          <cell r="L37">
            <v>64.259999999999991</v>
          </cell>
          <cell r="M37">
            <v>66.259999999999991</v>
          </cell>
          <cell r="N37">
            <v>70.959999999999994</v>
          </cell>
        </row>
      </sheetData>
      <sheetData sheetId="15" refreshError="1">
        <row r="2">
          <cell r="B2" t="str">
            <v>(In millions of SDRs)</v>
          </cell>
          <cell r="C2" t="str">
            <v>(Millions de DTS)</v>
          </cell>
        </row>
        <row r="3">
          <cell r="B3" t="str">
            <v>_</v>
          </cell>
          <cell r="C3" t="str">
            <v>_</v>
          </cell>
          <cell r="D3" t="str">
            <v>_</v>
          </cell>
          <cell r="E3" t="str">
            <v>_</v>
          </cell>
          <cell r="F3" t="str">
            <v>_</v>
          </cell>
          <cell r="G3" t="str">
            <v>_</v>
          </cell>
          <cell r="H3" t="str">
            <v>_</v>
          </cell>
          <cell r="I3" t="str">
            <v>_</v>
          </cell>
          <cell r="J3" t="str">
            <v>_</v>
          </cell>
          <cell r="K3" t="str">
            <v>_</v>
          </cell>
          <cell r="L3" t="str">
            <v>_</v>
          </cell>
          <cell r="M3" t="str">
            <v>_</v>
          </cell>
          <cell r="N3" t="str">
            <v>_</v>
          </cell>
        </row>
        <row r="5">
          <cell r="D5">
            <v>1986</v>
          </cell>
          <cell r="E5">
            <v>1987</v>
          </cell>
          <cell r="F5">
            <v>1988</v>
          </cell>
          <cell r="G5">
            <v>1989</v>
          </cell>
          <cell r="H5">
            <v>1990</v>
          </cell>
          <cell r="I5">
            <v>1991</v>
          </cell>
          <cell r="J5" t="str">
            <v>1992</v>
          </cell>
          <cell r="K5">
            <v>1993</v>
          </cell>
          <cell r="L5">
            <v>1994</v>
          </cell>
          <cell r="M5">
            <v>1995</v>
          </cell>
          <cell r="N5">
            <v>1996</v>
          </cell>
        </row>
        <row r="7">
          <cell r="B7" t="str">
            <v>_</v>
          </cell>
          <cell r="C7" t="str">
            <v>_</v>
          </cell>
          <cell r="D7" t="str">
            <v>_</v>
          </cell>
          <cell r="E7" t="str">
            <v>_</v>
          </cell>
          <cell r="F7" t="str">
            <v>_</v>
          </cell>
          <cell r="G7" t="str">
            <v>_</v>
          </cell>
          <cell r="H7" t="str">
            <v>_</v>
          </cell>
          <cell r="I7" t="str">
            <v>_</v>
          </cell>
          <cell r="J7" t="str">
            <v>_</v>
          </cell>
          <cell r="K7" t="str">
            <v>_</v>
          </cell>
          <cell r="L7" t="str">
            <v>_</v>
          </cell>
          <cell r="M7" t="str">
            <v>_</v>
          </cell>
          <cell r="N7" t="str">
            <v>_</v>
          </cell>
        </row>
        <row r="9">
          <cell r="B9" t="str">
            <v>Quota</v>
          </cell>
          <cell r="C9" t="str">
            <v>Quote-part</v>
          </cell>
          <cell r="D9">
            <v>44.1</v>
          </cell>
          <cell r="E9">
            <v>44.1</v>
          </cell>
          <cell r="F9">
            <v>44.1</v>
          </cell>
          <cell r="G9">
            <v>44.1</v>
          </cell>
          <cell r="H9">
            <v>44.1</v>
          </cell>
          <cell r="I9">
            <v>44.1</v>
          </cell>
          <cell r="J9">
            <v>44.1</v>
          </cell>
          <cell r="K9">
            <v>44.1</v>
          </cell>
          <cell r="L9">
            <v>44.1</v>
          </cell>
          <cell r="M9">
            <v>60.7</v>
          </cell>
          <cell r="N9">
            <v>60.7</v>
          </cell>
        </row>
        <row r="11">
          <cell r="B11" t="str">
            <v>Transactions under GRA (net)</v>
          </cell>
          <cell r="C11" t="str">
            <v>Opérations s/ GRA</v>
          </cell>
          <cell r="D11">
            <v>0</v>
          </cell>
          <cell r="E11">
            <v>0</v>
          </cell>
          <cell r="F11">
            <v>0</v>
          </cell>
          <cell r="G11">
            <v>-1.3000000000000007</v>
          </cell>
          <cell r="H11">
            <v>-8.0500000000000007</v>
          </cell>
          <cell r="I11">
            <v>-3.133</v>
          </cell>
          <cell r="J11">
            <v>0</v>
          </cell>
          <cell r="K11">
            <v>0</v>
          </cell>
          <cell r="L11">
            <v>0</v>
          </cell>
          <cell r="M11">
            <v>1.129999999999999</v>
          </cell>
          <cell r="N11">
            <v>0</v>
          </cell>
        </row>
        <row r="12">
          <cell r="B12" t="str">
            <v xml:space="preserve">  Purchases</v>
          </cell>
          <cell r="C12" t="str">
            <v xml:space="preserve">  Achâts</v>
          </cell>
          <cell r="D12">
            <v>0</v>
          </cell>
          <cell r="E12">
            <v>0</v>
          </cell>
          <cell r="F12">
            <v>0</v>
          </cell>
          <cell r="G12">
            <v>13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16.39</v>
          </cell>
          <cell r="N12">
            <v>0</v>
          </cell>
        </row>
        <row r="13">
          <cell r="B13" t="str">
            <v xml:space="preserve">  Repurchases</v>
          </cell>
          <cell r="C13" t="str">
            <v xml:space="preserve">  Rachâts</v>
          </cell>
          <cell r="D13">
            <v>0</v>
          </cell>
          <cell r="E13">
            <v>0</v>
          </cell>
          <cell r="F13">
            <v>0</v>
          </cell>
          <cell r="G13">
            <v>14.3</v>
          </cell>
          <cell r="H13">
            <v>8.0500000000000007</v>
          </cell>
          <cell r="I13">
            <v>3.133</v>
          </cell>
          <cell r="J13">
            <v>0</v>
          </cell>
          <cell r="K13">
            <v>0</v>
          </cell>
          <cell r="L13">
            <v>0</v>
          </cell>
          <cell r="M13">
            <v>0.3</v>
          </cell>
          <cell r="N13">
            <v>0</v>
          </cell>
        </row>
        <row r="14">
          <cell r="B14" t="str">
            <v xml:space="preserve">  Arrears reduction</v>
          </cell>
          <cell r="L14">
            <v>0</v>
          </cell>
          <cell r="M14">
            <v>14.96</v>
          </cell>
          <cell r="N14">
            <v>0</v>
          </cell>
        </row>
        <row r="15">
          <cell r="G15" t="str">
            <v xml:space="preserve"> </v>
          </cell>
          <cell r="H15" t="str">
            <v xml:space="preserve"> </v>
          </cell>
          <cell r="I15" t="str">
            <v xml:space="preserve"> </v>
          </cell>
          <cell r="K15" t="str">
            <v xml:space="preserve"> 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</row>
        <row r="16">
          <cell r="B16" t="str">
            <v>SAF &amp; ESAF</v>
          </cell>
          <cell r="C16" t="str">
            <v>Opérations s/ FAS et FASR</v>
          </cell>
          <cell r="D16">
            <v>0</v>
          </cell>
          <cell r="E16">
            <v>0</v>
          </cell>
          <cell r="F16">
            <v>0</v>
          </cell>
          <cell r="G16">
            <v>-1.9</v>
          </cell>
          <cell r="H16">
            <v>-0.6</v>
          </cell>
          <cell r="I16">
            <v>-0.1</v>
          </cell>
          <cell r="J16">
            <v>0</v>
          </cell>
          <cell r="K16">
            <v>0</v>
          </cell>
          <cell r="L16">
            <v>0</v>
          </cell>
          <cell r="M16">
            <v>-7.09</v>
          </cell>
          <cell r="N16">
            <v>-1.76</v>
          </cell>
        </row>
        <row r="17">
          <cell r="B17" t="str">
            <v xml:space="preserve">  Disbursement</v>
          </cell>
          <cell r="C17" t="str">
            <v xml:space="preserve">  Tirages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 t="str">
            <v xml:space="preserve">  Amortization</v>
          </cell>
          <cell r="C18" t="str">
            <v xml:space="preserve">  Remboursements</v>
          </cell>
          <cell r="D18">
            <v>0</v>
          </cell>
          <cell r="E18">
            <v>0</v>
          </cell>
          <cell r="F18">
            <v>0</v>
          </cell>
          <cell r="G18">
            <v>1.9</v>
          </cell>
          <cell r="H18">
            <v>0.6</v>
          </cell>
          <cell r="I18">
            <v>0.1</v>
          </cell>
          <cell r="J18">
            <v>0</v>
          </cell>
          <cell r="K18">
            <v>0</v>
          </cell>
          <cell r="L18">
            <v>0</v>
          </cell>
          <cell r="M18">
            <v>1.8</v>
          </cell>
          <cell r="N18">
            <v>1.76</v>
          </cell>
        </row>
        <row r="20">
          <cell r="B20" t="str">
            <v xml:space="preserve">  Arrears reduction</v>
          </cell>
          <cell r="L20">
            <v>0</v>
          </cell>
          <cell r="M20">
            <v>5.29</v>
          </cell>
          <cell r="N20">
            <v>0</v>
          </cell>
        </row>
        <row r="22">
          <cell r="B22" t="str">
            <v>Total Fund credit outstanding (eop)</v>
          </cell>
          <cell r="C22" t="str">
            <v>Encours de credit</v>
          </cell>
          <cell r="D22">
            <v>54.66</v>
          </cell>
          <cell r="E22">
            <v>36.53</v>
          </cell>
          <cell r="F22">
            <v>22.4</v>
          </cell>
          <cell r="G22">
            <v>30.599999999999998</v>
          </cell>
          <cell r="H22">
            <v>25.479999999999997</v>
          </cell>
          <cell r="I22">
            <v>23.82</v>
          </cell>
          <cell r="J22">
            <v>23.82</v>
          </cell>
          <cell r="K22">
            <v>23.82</v>
          </cell>
          <cell r="L22">
            <v>23.82</v>
          </cell>
          <cell r="M22">
            <v>17.86</v>
          </cell>
          <cell r="N22">
            <v>16.099999999999998</v>
          </cell>
        </row>
        <row r="23">
          <cell r="B23" t="str">
            <v xml:space="preserve">  under GRA</v>
          </cell>
          <cell r="C23" t="str">
            <v xml:space="preserve">  s/ GRA</v>
          </cell>
          <cell r="D23">
            <v>54.66</v>
          </cell>
          <cell r="E23">
            <v>36.53</v>
          </cell>
          <cell r="F23">
            <v>22.4</v>
          </cell>
          <cell r="G23">
            <v>21.08</v>
          </cell>
          <cell r="H23">
            <v>16.559999999999999</v>
          </cell>
          <cell r="I23">
            <v>15</v>
          </cell>
          <cell r="J23">
            <v>15</v>
          </cell>
          <cell r="K23">
            <v>15</v>
          </cell>
          <cell r="L23">
            <v>15</v>
          </cell>
          <cell r="M23">
            <v>16.13</v>
          </cell>
          <cell r="N23">
            <v>16.13</v>
          </cell>
        </row>
        <row r="24">
          <cell r="B24" t="str">
            <v xml:space="preserve">  under SAF &amp; ESAF/Trust Fund</v>
          </cell>
          <cell r="C24" t="str">
            <v xml:space="preserve">  s/ FAS et FASR</v>
          </cell>
          <cell r="D24">
            <v>0</v>
          </cell>
          <cell r="E24">
            <v>0</v>
          </cell>
          <cell r="F24">
            <v>0</v>
          </cell>
          <cell r="G24">
            <v>9.52</v>
          </cell>
          <cell r="H24">
            <v>8.92</v>
          </cell>
          <cell r="I24">
            <v>8.82</v>
          </cell>
          <cell r="J24">
            <v>8.82</v>
          </cell>
          <cell r="K24">
            <v>8.82</v>
          </cell>
          <cell r="L24">
            <v>8.82</v>
          </cell>
          <cell r="M24">
            <v>1.7300000000000004</v>
          </cell>
          <cell r="N24">
            <v>-2.9999999999999583E-2</v>
          </cell>
        </row>
        <row r="26">
          <cell r="B26" t="str">
            <v xml:space="preserve">                                                              (In percent of quota)</v>
          </cell>
        </row>
        <row r="28">
          <cell r="B28" t="str">
            <v>Total Fund credit outstanding (eop)</v>
          </cell>
          <cell r="C28" t="str">
            <v>Encours de credit (fin de période)</v>
          </cell>
          <cell r="D28">
            <v>123.9455782312925</v>
          </cell>
          <cell r="E28">
            <v>82.834467120181415</v>
          </cell>
          <cell r="F28">
            <v>50.793650793650791</v>
          </cell>
          <cell r="G28">
            <v>69.387755102040799</v>
          </cell>
          <cell r="H28">
            <v>57.777777777777771</v>
          </cell>
          <cell r="I28">
            <v>54.013605442176868</v>
          </cell>
          <cell r="J28">
            <v>54.013605442176868</v>
          </cell>
          <cell r="K28">
            <v>54.013605442176868</v>
          </cell>
          <cell r="L28">
            <v>54.013605442176868</v>
          </cell>
          <cell r="M28">
            <v>29.423393739703457</v>
          </cell>
          <cell r="N28">
            <v>26.523887973640853</v>
          </cell>
        </row>
        <row r="29">
          <cell r="B29" t="str">
            <v xml:space="preserve">  under GRA</v>
          </cell>
          <cell r="C29" t="str">
            <v xml:space="preserve">  s/ GRA</v>
          </cell>
          <cell r="D29">
            <v>123.9455782312925</v>
          </cell>
          <cell r="E29">
            <v>82.834467120181415</v>
          </cell>
          <cell r="F29">
            <v>50.793650793650791</v>
          </cell>
          <cell r="G29">
            <v>47.800453514739225</v>
          </cell>
          <cell r="H29">
            <v>37.551020408163261</v>
          </cell>
          <cell r="I29">
            <v>34.013605442176868</v>
          </cell>
          <cell r="J29">
            <v>34.013605442176868</v>
          </cell>
          <cell r="K29">
            <v>34.013605442176868</v>
          </cell>
          <cell r="L29">
            <v>34.013605442176868</v>
          </cell>
          <cell r="M29">
            <v>26.573311367380558</v>
          </cell>
          <cell r="N29">
            <v>26.573311367380558</v>
          </cell>
        </row>
        <row r="30">
          <cell r="B30" t="str">
            <v xml:space="preserve">  under SAF &amp; ESAF</v>
          </cell>
          <cell r="C30" t="str">
            <v xml:space="preserve">  s/ FAS et FASR</v>
          </cell>
          <cell r="D30">
            <v>0</v>
          </cell>
          <cell r="E30">
            <v>0</v>
          </cell>
          <cell r="F30">
            <v>0</v>
          </cell>
          <cell r="G30">
            <v>21.587301587301585</v>
          </cell>
          <cell r="H30">
            <v>20.226757369614511</v>
          </cell>
          <cell r="I30">
            <v>20</v>
          </cell>
          <cell r="J30">
            <v>20</v>
          </cell>
          <cell r="K30">
            <v>20</v>
          </cell>
          <cell r="L30">
            <v>20</v>
          </cell>
          <cell r="M30">
            <v>2.8500823723229001</v>
          </cell>
          <cell r="N30">
            <v>-4.9423393739702767E-2</v>
          </cell>
        </row>
        <row r="32">
          <cell r="B32" t="str">
            <v>Memorandum items:</v>
          </cell>
          <cell r="C32" t="str">
            <v>Pour mémoire:</v>
          </cell>
        </row>
        <row r="33">
          <cell r="B33" t="str">
            <v>Trust Fund loans repayments</v>
          </cell>
          <cell r="C33" t="str">
            <v xml:space="preserve">  Remboursements au Fond fiduciaire</v>
          </cell>
          <cell r="D33">
            <v>5.0999999999999996</v>
          </cell>
          <cell r="E33">
            <v>5.0999999999999996</v>
          </cell>
          <cell r="F33">
            <v>4.5999999999999996</v>
          </cell>
          <cell r="G33">
            <v>2.9</v>
          </cell>
          <cell r="H33">
            <v>2.9</v>
          </cell>
          <cell r="I33">
            <v>0.1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5">
          <cell r="B35" t="str">
            <v>Trust Fund loans outstanding (eop)</v>
          </cell>
          <cell r="C35" t="str">
            <v xml:space="preserve">  Engagements aupres du Fond fiduciaire</v>
          </cell>
        </row>
        <row r="36">
          <cell r="B36" t="str">
            <v xml:space="preserve">    In millions of SDRs</v>
          </cell>
          <cell r="C36" t="str">
            <v xml:space="preserve">    En millions de DTS</v>
          </cell>
          <cell r="D36">
            <v>15.6</v>
          </cell>
          <cell r="E36">
            <v>10.5</v>
          </cell>
          <cell r="F36">
            <v>5.9</v>
          </cell>
          <cell r="G36">
            <v>3.0000000000000004</v>
          </cell>
          <cell r="H36">
            <v>0.10000000000000053</v>
          </cell>
          <cell r="I36">
            <v>5.2735593669694936E-16</v>
          </cell>
          <cell r="J36">
            <v>5.2735593669694936E-16</v>
          </cell>
          <cell r="K36">
            <v>5.2735593669694936E-16</v>
          </cell>
          <cell r="L36">
            <v>5.2735593669694936E-16</v>
          </cell>
          <cell r="M36">
            <v>5.2735593669694936E-16</v>
          </cell>
          <cell r="N36">
            <v>5.2735593669694936E-16</v>
          </cell>
        </row>
        <row r="37">
          <cell r="B37" t="str">
            <v xml:space="preserve">    In percent of quota</v>
          </cell>
          <cell r="C37" t="str">
            <v xml:space="preserve">    En pour cent de la quote-part</v>
          </cell>
          <cell r="D37">
            <v>35.374149659863946</v>
          </cell>
          <cell r="E37">
            <v>23.809523809523807</v>
          </cell>
          <cell r="F37">
            <v>13.378684807256235</v>
          </cell>
          <cell r="G37">
            <v>6.8027210884353746</v>
          </cell>
          <cell r="H37">
            <v>0.2267573696145137</v>
          </cell>
          <cell r="I37">
            <v>1.1958184505599757E-15</v>
          </cell>
          <cell r="J37">
            <v>1.1958184505599757E-15</v>
          </cell>
          <cell r="K37">
            <v>1.1958184505599757E-15</v>
          </cell>
          <cell r="L37">
            <v>1.1958184505599757E-15</v>
          </cell>
          <cell r="M37">
            <v>8.6879067001144868E-16</v>
          </cell>
          <cell r="N37">
            <v>8.6879067001144868E-16</v>
          </cell>
        </row>
        <row r="39">
          <cell r="B39" t="str">
            <v>Charges to the Fund (TRE data)  1/</v>
          </cell>
          <cell r="C39" t="str">
            <v xml:space="preserve">  Charges financières dues au FMI (TRE)</v>
          </cell>
          <cell r="H39">
            <v>4.0999999999999996</v>
          </cell>
          <cell r="I39">
            <v>3.9</v>
          </cell>
          <cell r="J39">
            <v>2.1</v>
          </cell>
          <cell r="K39">
            <v>3.5</v>
          </cell>
          <cell r="L39">
            <v>1.5</v>
          </cell>
          <cell r="M39">
            <v>1.3</v>
          </cell>
          <cell r="N39">
            <v>1</v>
          </cell>
        </row>
        <row r="40">
          <cell r="B40" t="str">
            <v>Charges to the Fund (BRH data)  1/</v>
          </cell>
          <cell r="C40" t="str">
            <v xml:space="preserve">  Charges financières dues au FMI (HAITI)</v>
          </cell>
          <cell r="D40" t="e">
            <v>#NULL!</v>
          </cell>
          <cell r="E40" t="e">
            <v>#NULL!</v>
          </cell>
          <cell r="F40" t="e">
            <v>#NULL!</v>
          </cell>
          <cell r="G40" t="e">
            <v>#NULL!</v>
          </cell>
          <cell r="H40">
            <v>4.0999999999999996</v>
          </cell>
          <cell r="I40">
            <v>3.9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 t="str">
            <v>Debt service ratio on Fund obligations 2/  (In US$)</v>
          </cell>
          <cell r="C41" t="str">
            <v xml:space="preserve">  Service de la dette due au FMI</v>
          </cell>
          <cell r="D41" t="e">
            <v>#NULL!</v>
          </cell>
          <cell r="E41" t="e">
            <v>#NULL!</v>
          </cell>
          <cell r="F41" t="e">
            <v>#NULL!</v>
          </cell>
          <cell r="G41" t="e">
            <v>#NULL!</v>
          </cell>
          <cell r="H41" t="e">
            <v>#NULL!</v>
          </cell>
          <cell r="I41" t="e">
            <v>#NULL!</v>
          </cell>
          <cell r="J41" t="e">
            <v>#NULL!</v>
          </cell>
          <cell r="K41" t="e">
            <v>#NULL!</v>
          </cell>
          <cell r="L41" t="e">
            <v>#NULL!</v>
          </cell>
          <cell r="M41" t="e">
            <v>#NULL!</v>
          </cell>
          <cell r="N41" t="e">
            <v>#NULL!</v>
          </cell>
        </row>
        <row r="43">
          <cell r="B43" t="str">
            <v>Indicators:                                                                (In percent)</v>
          </cell>
          <cell r="C43" t="str">
            <v>Indicateurs:</v>
          </cell>
        </row>
        <row r="45">
          <cell r="B45" t="str">
            <v xml:space="preserve">Outstanding Fund credit/GDP </v>
          </cell>
          <cell r="C45" t="str">
            <v xml:space="preserve">Encours de crédit due au FMI/PIB </v>
          </cell>
          <cell r="D45">
            <v>2.9888044769976054</v>
          </cell>
          <cell r="E45">
            <v>2.3985770520463818</v>
          </cell>
          <cell r="F45">
            <v>1.3877025702943346</v>
          </cell>
          <cell r="G45">
            <v>1.6883572099470956</v>
          </cell>
          <cell r="H45">
            <v>1.215198578228694</v>
          </cell>
          <cell r="I45">
            <v>1.0296302506115633</v>
          </cell>
          <cell r="J45">
            <v>1.6855234003733879</v>
          </cell>
          <cell r="K45">
            <v>1.8001294014084508</v>
          </cell>
          <cell r="L45">
            <v>1.604263376931268</v>
          </cell>
          <cell r="M45">
            <v>0.94367805104109137</v>
          </cell>
          <cell r="N45">
            <v>0.79625253264124729</v>
          </cell>
        </row>
        <row r="46">
          <cell r="B46" t="str">
            <v>Outstanding Fund credit/Quota</v>
          </cell>
          <cell r="C46" t="str">
            <v>Encours de crédits due au FMI/Quote-part</v>
          </cell>
          <cell r="D46">
            <v>123.9455782312925</v>
          </cell>
          <cell r="E46">
            <v>82.834467120181415</v>
          </cell>
          <cell r="F46">
            <v>50.793650793650791</v>
          </cell>
          <cell r="G46">
            <v>69.387755102040799</v>
          </cell>
          <cell r="H46">
            <v>57.777777777777771</v>
          </cell>
          <cell r="I46">
            <v>54.013605442176868</v>
          </cell>
          <cell r="J46">
            <v>54.013605442176868</v>
          </cell>
          <cell r="K46">
            <v>54.013605442176868</v>
          </cell>
          <cell r="L46">
            <v>54.013605442176868</v>
          </cell>
          <cell r="M46">
            <v>29.423393739703457</v>
          </cell>
          <cell r="N46">
            <v>26.523887973640853</v>
          </cell>
        </row>
        <row r="47">
          <cell r="B47" t="str">
            <v>Fund repurchases and charges/current</v>
          </cell>
          <cell r="C47" t="str">
            <v>Rachâts et charges/entrées courantes</v>
          </cell>
        </row>
        <row r="48">
          <cell r="B48" t="str">
            <v xml:space="preserve">  account receipts 3/</v>
          </cell>
          <cell r="C48" t="str">
            <v xml:space="preserve">  de devises  1/</v>
          </cell>
          <cell r="D48" t="e">
            <v>#NULL!</v>
          </cell>
          <cell r="E48" t="e">
            <v>#NULL!</v>
          </cell>
          <cell r="F48" t="e">
            <v>#NULL!</v>
          </cell>
          <cell r="G48" t="e">
            <v>#NULL!</v>
          </cell>
          <cell r="H48" t="e">
            <v>#NULL!</v>
          </cell>
          <cell r="I48" t="e">
            <v>#NULL!</v>
          </cell>
          <cell r="J48" t="e">
            <v>#NULL!</v>
          </cell>
          <cell r="K48" t="e">
            <v>#NULL!</v>
          </cell>
          <cell r="L48" t="e">
            <v>#NULL!</v>
          </cell>
          <cell r="M48" t="e">
            <v>#NULL!</v>
          </cell>
          <cell r="N48" t="e">
            <v>#NULL!</v>
          </cell>
        </row>
        <row r="49">
          <cell r="B49" t="str">
            <v xml:space="preserve">Fund repurchases and charges/exports </v>
          </cell>
          <cell r="C49" t="str">
            <v>Rachâts et charges/recettes</v>
          </cell>
        </row>
        <row r="50">
          <cell r="B50" t="str">
            <v xml:space="preserve">  of goods and services</v>
          </cell>
          <cell r="C50" t="str">
            <v xml:space="preserve">  courantes en devises </v>
          </cell>
          <cell r="D50" t="e">
            <v>#NULL!</v>
          </cell>
          <cell r="E50" t="e">
            <v>#NULL!</v>
          </cell>
          <cell r="F50" t="e">
            <v>#NULL!</v>
          </cell>
          <cell r="G50" t="e">
            <v>#NULL!</v>
          </cell>
          <cell r="H50" t="e">
            <v>#NULL!</v>
          </cell>
          <cell r="I50" t="e">
            <v>#NULL!</v>
          </cell>
          <cell r="J50" t="e">
            <v>#NULL!</v>
          </cell>
          <cell r="K50" t="e">
            <v>#NULL!</v>
          </cell>
          <cell r="L50" t="e">
            <v>#NULL!</v>
          </cell>
          <cell r="M50" t="e">
            <v>#NULL!</v>
          </cell>
          <cell r="N50" t="e">
            <v>#NULL!</v>
          </cell>
        </row>
        <row r="51">
          <cell r="B51" t="str">
            <v>Fund repurchases and charges/total</v>
          </cell>
          <cell r="C51" t="str">
            <v>Rachâts et charges/Avoirs extérieurs</v>
          </cell>
        </row>
        <row r="52">
          <cell r="B52" t="str">
            <v xml:space="preserve">  gross reserves</v>
          </cell>
          <cell r="C52" t="str">
            <v xml:space="preserve">  bruts de la Banque centrale</v>
          </cell>
          <cell r="D52" t="e">
            <v>#NULL!</v>
          </cell>
          <cell r="E52" t="e">
            <v>#NULL!</v>
          </cell>
          <cell r="F52" t="e">
            <v>#NULL!</v>
          </cell>
          <cell r="G52" t="e">
            <v>#NULL!</v>
          </cell>
          <cell r="H52" t="e">
            <v>#NULL!</v>
          </cell>
          <cell r="I52" t="e">
            <v>#NULL!</v>
          </cell>
          <cell r="J52" t="e">
            <v>#NULL!</v>
          </cell>
          <cell r="K52" t="e">
            <v>#NULL!</v>
          </cell>
          <cell r="L52" t="e">
            <v>#NULL!</v>
          </cell>
          <cell r="M52" t="e">
            <v>#NULL!</v>
          </cell>
          <cell r="N52" t="e">
            <v>#NULL!</v>
          </cell>
        </row>
        <row r="53">
          <cell r="B53" t="str">
            <v>_</v>
          </cell>
          <cell r="C53" t="str">
            <v>_</v>
          </cell>
          <cell r="D53" t="str">
            <v>_</v>
          </cell>
          <cell r="E53" t="str">
            <v>_</v>
          </cell>
          <cell r="F53" t="str">
            <v>_</v>
          </cell>
          <cell r="G53" t="str">
            <v>_</v>
          </cell>
          <cell r="H53" t="str">
            <v>_</v>
          </cell>
          <cell r="I53" t="str">
            <v>_</v>
          </cell>
          <cell r="J53" t="str">
            <v>_</v>
          </cell>
          <cell r="K53" t="str">
            <v>_</v>
          </cell>
          <cell r="L53" t="str">
            <v>_</v>
          </cell>
          <cell r="M53" t="str">
            <v>_</v>
          </cell>
          <cell r="N53" t="str">
            <v>_</v>
          </cell>
        </row>
        <row r="54">
          <cell r="B54" t="str">
            <v xml:space="preserve">  Sources:  IMF, Treasurer's Department; and staff projections.</v>
          </cell>
          <cell r="C54" t="str">
            <v>Source:  Direction du Tresor du FMI; et estimations des services du FMI</v>
          </cell>
        </row>
        <row r="55">
          <cell r="B55" t="str">
            <v>1/  In millions of SDRs</v>
          </cell>
        </row>
        <row r="56">
          <cell r="B56" t="str">
            <v>2/  In percent of exports of goods and services</v>
          </cell>
        </row>
        <row r="57">
          <cell r="B57" t="str">
            <v>3/  Including net official transfers.</v>
          </cell>
          <cell r="C57" t="str">
            <v>1/  Y compris les transfers officiels</v>
          </cell>
        </row>
        <row r="63">
          <cell r="B63" t="str">
            <v>Table 12.  Haiti:  Medium-Term Indicators of Fund Credit, 1996-2000</v>
          </cell>
        </row>
        <row r="64">
          <cell r="B64" t="str">
            <v>(In millions of SDRs)</v>
          </cell>
          <cell r="C64" t="str">
            <v>(Millions de DTS)</v>
          </cell>
        </row>
        <row r="65">
          <cell r="B65" t="str">
            <v>_</v>
          </cell>
          <cell r="C65" t="str">
            <v>_</v>
          </cell>
          <cell r="D65" t="str">
            <v>_</v>
          </cell>
          <cell r="E65" t="str">
            <v>_</v>
          </cell>
          <cell r="F65" t="str">
            <v>_</v>
          </cell>
          <cell r="G65" t="str">
            <v>_</v>
          </cell>
          <cell r="H65" t="str">
            <v>_</v>
          </cell>
          <cell r="I65" t="str">
            <v>_</v>
          </cell>
          <cell r="J65" t="str">
            <v>_</v>
          </cell>
        </row>
        <row r="67">
          <cell r="D67">
            <v>1986</v>
          </cell>
          <cell r="E67">
            <v>1987</v>
          </cell>
          <cell r="F67">
            <v>1988</v>
          </cell>
          <cell r="G67">
            <v>1989</v>
          </cell>
          <cell r="H67">
            <v>1990</v>
          </cell>
          <cell r="I67">
            <v>1991</v>
          </cell>
          <cell r="J67" t="str">
            <v>1992</v>
          </cell>
        </row>
        <row r="69">
          <cell r="B69" t="str">
            <v>_</v>
          </cell>
          <cell r="C69" t="str">
            <v>_</v>
          </cell>
          <cell r="D69" t="str">
            <v>_</v>
          </cell>
          <cell r="E69" t="str">
            <v>_</v>
          </cell>
          <cell r="F69" t="str">
            <v>_</v>
          </cell>
          <cell r="G69" t="str">
            <v>_</v>
          </cell>
          <cell r="H69" t="str">
            <v>_</v>
          </cell>
          <cell r="I69" t="str">
            <v>_</v>
          </cell>
          <cell r="J69" t="str">
            <v>_</v>
          </cell>
        </row>
        <row r="71">
          <cell r="B71" t="str">
            <v>Outstanding Fund Credit (end of period)</v>
          </cell>
        </row>
        <row r="72">
          <cell r="B72" t="str">
            <v>In millions of SDRs</v>
          </cell>
          <cell r="D72">
            <v>54.66</v>
          </cell>
          <cell r="E72">
            <v>36.53</v>
          </cell>
          <cell r="F72">
            <v>22.4</v>
          </cell>
          <cell r="G72">
            <v>30.599999999999998</v>
          </cell>
          <cell r="H72">
            <v>25.479999999999997</v>
          </cell>
          <cell r="I72">
            <v>23.82</v>
          </cell>
          <cell r="J72">
            <v>23.82</v>
          </cell>
        </row>
      </sheetData>
      <sheetData sheetId="16" refreshError="1">
        <row r="2">
          <cell r="B2" t="str">
            <v>(In 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6">
          <cell r="B6" t="str">
            <v>Grants</v>
          </cell>
          <cell r="C6">
            <v>114.4</v>
          </cell>
          <cell r="D6">
            <v>130.80000000000001</v>
          </cell>
          <cell r="E6">
            <v>117.3</v>
          </cell>
          <cell r="F6">
            <v>114.2</v>
          </cell>
          <cell r="G6">
            <v>131.9</v>
          </cell>
          <cell r="H6">
            <v>164.7</v>
          </cell>
          <cell r="I6">
            <v>84.983999999999995</v>
          </cell>
          <cell r="J6">
            <v>100</v>
          </cell>
        </row>
        <row r="8">
          <cell r="B8" t="str">
            <v>Bilateral donors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 t="str">
            <v xml:space="preserve">    Canada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...</v>
          </cell>
          <cell r="H9">
            <v>0</v>
          </cell>
          <cell r="I9">
            <v>0</v>
          </cell>
          <cell r="J9">
            <v>0</v>
          </cell>
        </row>
        <row r="10">
          <cell r="B10" t="str">
            <v xml:space="preserve">    France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...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 Germany</v>
          </cell>
        </row>
        <row r="12">
          <cell r="B12" t="str">
            <v xml:space="preserve">    Japan</v>
          </cell>
        </row>
        <row r="13">
          <cell r="B13" t="str">
            <v xml:space="preserve">    Netherlands</v>
          </cell>
        </row>
        <row r="14">
          <cell r="B14" t="str">
            <v xml:space="preserve">    Switzerland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...</v>
          </cell>
          <cell r="H14">
            <v>0</v>
          </cell>
          <cell r="I14">
            <v>0</v>
          </cell>
          <cell r="J14">
            <v>0</v>
          </cell>
        </row>
        <row r="15">
          <cell r="B15" t="str">
            <v xml:space="preserve">    Taiwan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...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 xml:space="preserve">    United States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...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    Other bilateral donors</v>
          </cell>
        </row>
        <row r="19">
          <cell r="B19" t="str">
            <v>Multilateral donors</v>
          </cell>
        </row>
        <row r="20">
          <cell r="B20" t="str">
            <v xml:space="preserve">    European Union 1/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...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 xml:space="preserve">    IDB</v>
          </cell>
        </row>
        <row r="22">
          <cell r="B22" t="str">
            <v xml:space="preserve">    UNDP</v>
          </cell>
        </row>
        <row r="23">
          <cell r="B23" t="str">
            <v xml:space="preserve">    WHO-PAHO</v>
          </cell>
        </row>
        <row r="24">
          <cell r="B24" t="str">
            <v xml:space="preserve">    WFP</v>
          </cell>
        </row>
        <row r="25">
          <cell r="B25" t="str">
            <v xml:space="preserve">    Other UN organizations</v>
          </cell>
        </row>
        <row r="26">
          <cell r="B26" t="str">
            <v xml:space="preserve">    Other multilateral donors</v>
          </cell>
        </row>
        <row r="28">
          <cell r="B28" t="str">
            <v>Non-Government organizations</v>
          </cell>
        </row>
        <row r="30">
          <cell r="B30" t="str">
            <v>Memorandum:</v>
          </cell>
        </row>
        <row r="31">
          <cell r="B31" t="str">
            <v xml:space="preserve">Grants recorded by BRH </v>
          </cell>
        </row>
        <row r="32">
          <cell r="B32" t="str">
            <v>Source: Staff estimates, and World Bank: Haiti: External Financing HFY 1998/99</v>
          </cell>
        </row>
        <row r="34">
          <cell r="B34" t="str">
            <v>1/ All non-budgetary in 1998/99. In 1999/00, Euro 12 million is budgetary.</v>
          </cell>
        </row>
        <row r="39">
          <cell r="B39" t="str">
            <v>Haiti:  Official Grants, by sectors; 1997/98 - 1999/2000</v>
          </cell>
        </row>
        <row r="40">
          <cell r="B40" t="str">
            <v>(In millions of US$)</v>
          </cell>
        </row>
        <row r="44">
          <cell r="B44" t="str">
            <v>Grants</v>
          </cell>
        </row>
        <row r="46">
          <cell r="B46" t="str">
            <v>Balance of payments support</v>
          </cell>
        </row>
        <row r="47">
          <cell r="B47" t="str">
            <v>Humanitarian assistance</v>
          </cell>
        </row>
        <row r="48">
          <cell r="B48" t="str">
            <v>Governance</v>
          </cell>
        </row>
        <row r="49">
          <cell r="B49" t="str">
            <v>Environment</v>
          </cell>
        </row>
        <row r="50">
          <cell r="B50" t="str">
            <v>Agriculture</v>
          </cell>
        </row>
        <row r="51">
          <cell r="B51" t="str">
            <v>Health</v>
          </cell>
        </row>
        <row r="52">
          <cell r="B52" t="str">
            <v>Education</v>
          </cell>
        </row>
        <row r="53">
          <cell r="B53" t="str">
            <v>Transport &amp; Ports</v>
          </cell>
        </row>
        <row r="54">
          <cell r="B54" t="str">
            <v>Energy</v>
          </cell>
        </row>
        <row r="55">
          <cell r="B55" t="str">
            <v>Water &amp;Urban Infrastructure</v>
          </cell>
        </row>
        <row r="56">
          <cell r="B56" t="str">
            <v>Private Sector Development</v>
          </cell>
        </row>
        <row r="57">
          <cell r="B57" t="str">
            <v>Other</v>
          </cell>
        </row>
        <row r="59">
          <cell r="B59" t="str">
            <v>Total</v>
          </cell>
        </row>
        <row r="60">
          <cell r="B60" t="str">
            <v xml:space="preserve">check: P6 </v>
          </cell>
        </row>
        <row r="62">
          <cell r="B62" t="str">
            <v>Source: Staff estimates, and World Bank: Haiti: External Financing HFY 1998/99</v>
          </cell>
        </row>
        <row r="69">
          <cell r="B69" t="str">
            <v>Old Data</v>
          </cell>
        </row>
        <row r="70">
          <cell r="B70" t="str">
            <v xml:space="preserve">Haiti:  Official Grants; 1996/97 - 1999/2000   </v>
          </cell>
        </row>
        <row r="71">
          <cell r="B71" t="str">
            <v>(In millions of US$)</v>
          </cell>
        </row>
        <row r="72">
          <cell r="C72">
            <v>1986</v>
          </cell>
          <cell r="D72">
            <v>1987</v>
          </cell>
          <cell r="E72">
            <v>1988</v>
          </cell>
          <cell r="F72">
            <v>1989</v>
          </cell>
          <cell r="G72">
            <v>1990</v>
          </cell>
          <cell r="H72">
            <v>1991</v>
          </cell>
          <cell r="I72" t="str">
            <v>1992</v>
          </cell>
          <cell r="J72">
            <v>1993</v>
          </cell>
        </row>
      </sheetData>
      <sheetData sheetId="17" refreshError="1">
        <row r="5">
          <cell r="B5" t="str">
            <v xml:space="preserve">                                    Fiscal Year Ending September 30</v>
          </cell>
        </row>
        <row r="6">
          <cell r="B6">
            <v>1993</v>
          </cell>
          <cell r="C6">
            <v>1994</v>
          </cell>
          <cell r="D6">
            <v>1995</v>
          </cell>
          <cell r="E6">
            <v>1996</v>
          </cell>
          <cell r="F6">
            <v>1997</v>
          </cell>
          <cell r="G6">
            <v>1998</v>
          </cell>
          <cell r="H6">
            <v>1999</v>
          </cell>
          <cell r="I6">
            <v>2000</v>
          </cell>
          <cell r="J6">
            <v>2001</v>
          </cell>
        </row>
        <row r="8">
          <cell r="B8">
            <v>-14.695574245139937</v>
          </cell>
          <cell r="C8">
            <v>9.2846077716604398</v>
          </cell>
          <cell r="D8">
            <v>280.55983643209402</v>
          </cell>
          <cell r="E8">
            <v>258.05796082201169</v>
          </cell>
          <cell r="F8">
            <v>269.606054634359</v>
          </cell>
          <cell r="G8">
            <v>303.61282242654863</v>
          </cell>
          <cell r="H8">
            <v>330.86734974775021</v>
          </cell>
          <cell r="I8">
            <v>340.06204591180614</v>
          </cell>
          <cell r="J8">
            <v>327.69383938670956</v>
          </cell>
        </row>
        <row r="10">
          <cell r="B10">
            <v>-58.5</v>
          </cell>
          <cell r="C10">
            <v>-50.068356731144043</v>
          </cell>
          <cell r="D10">
            <v>186.35983643209403</v>
          </cell>
          <cell r="E10">
            <v>135.03294320865479</v>
          </cell>
          <cell r="F10">
            <v>162.49973397664436</v>
          </cell>
          <cell r="G10">
            <v>194.77106083794499</v>
          </cell>
          <cell r="H10">
            <v>218.13563036589187</v>
          </cell>
          <cell r="I10">
            <v>172.27554335805237</v>
          </cell>
          <cell r="J10">
            <v>176.16248739419314</v>
          </cell>
        </row>
        <row r="11">
          <cell r="E11">
            <v>129.16444320865477</v>
          </cell>
          <cell r="F11">
            <v>154.93644169664435</v>
          </cell>
          <cell r="G11">
            <v>189.28666271834268</v>
          </cell>
          <cell r="H11">
            <v>208.67773297552171</v>
          </cell>
          <cell r="I11">
            <v>162.92181537864974</v>
          </cell>
          <cell r="J11">
            <v>108.81251677476089</v>
          </cell>
        </row>
        <row r="14">
          <cell r="E14">
            <v>5.8685000000000116</v>
          </cell>
          <cell r="F14">
            <v>7.5632922800000131</v>
          </cell>
          <cell r="G14">
            <v>5.4843981196023037</v>
          </cell>
          <cell r="H14">
            <v>9.4578973903701637</v>
          </cell>
          <cell r="I14">
            <v>9.3537279794026347</v>
          </cell>
          <cell r="J14">
            <v>67.349970619432241</v>
          </cell>
        </row>
        <row r="15">
          <cell r="H15">
            <v>218.29999999999998</v>
          </cell>
          <cell r="I15">
            <v>172.27554335805237</v>
          </cell>
          <cell r="J15">
            <v>176.16248739419314</v>
          </cell>
        </row>
        <row r="16">
          <cell r="B16">
            <v>50.539225148214541</v>
          </cell>
          <cell r="C16">
            <v>82.631643268855967</v>
          </cell>
          <cell r="D16">
            <v>216.04702253271034</v>
          </cell>
          <cell r="E16">
            <v>215.58667361400001</v>
          </cell>
          <cell r="F16">
            <v>265.746403063</v>
          </cell>
          <cell r="G16">
            <v>292.7</v>
          </cell>
          <cell r="H16">
            <v>329.2</v>
          </cell>
          <cell r="I16">
            <v>272.2</v>
          </cell>
          <cell r="J16">
            <v>277.10000000000002</v>
          </cell>
        </row>
        <row r="17">
          <cell r="B17">
            <v>6.5</v>
          </cell>
          <cell r="C17">
            <v>6.6</v>
          </cell>
          <cell r="D17">
            <v>7.2</v>
          </cell>
          <cell r="E17">
            <v>7.1866736140000018</v>
          </cell>
          <cell r="F17">
            <v>6.446403063</v>
          </cell>
          <cell r="G17">
            <v>5.8</v>
          </cell>
          <cell r="H17">
            <v>0</v>
          </cell>
          <cell r="I17">
            <v>0</v>
          </cell>
          <cell r="J17">
            <v>0.33</v>
          </cell>
        </row>
        <row r="18">
          <cell r="B18">
            <v>40</v>
          </cell>
          <cell r="C18">
            <v>6.1</v>
          </cell>
          <cell r="D18">
            <v>125.5</v>
          </cell>
          <cell r="E18">
            <v>159.4</v>
          </cell>
          <cell r="F18">
            <v>209.1</v>
          </cell>
          <cell r="G18">
            <v>237</v>
          </cell>
          <cell r="H18">
            <v>279.38</v>
          </cell>
          <cell r="I18">
            <v>222.34</v>
          </cell>
          <cell r="J18">
            <v>227.29</v>
          </cell>
        </row>
        <row r="19">
          <cell r="B19">
            <v>4.0392251482145412</v>
          </cell>
          <cell r="C19">
            <v>69.931643268855964</v>
          </cell>
          <cell r="D19">
            <v>83.347022532710355</v>
          </cell>
          <cell r="E19">
            <v>49</v>
          </cell>
          <cell r="F19">
            <v>50.2</v>
          </cell>
          <cell r="G19">
            <v>49.9</v>
          </cell>
          <cell r="H19">
            <v>49.819999999999993</v>
          </cell>
          <cell r="I19">
            <v>49.859999999999985</v>
          </cell>
          <cell r="J19">
            <v>49.810000000000031</v>
          </cell>
        </row>
        <row r="21">
          <cell r="B21">
            <v>109.03922514821454</v>
          </cell>
          <cell r="C21">
            <v>132.69999999999999</v>
          </cell>
          <cell r="D21">
            <v>29.687186100616316</v>
          </cell>
          <cell r="E21">
            <v>80.570490811117565</v>
          </cell>
          <cell r="F21">
            <v>103.19999999999999</v>
          </cell>
          <cell r="G21">
            <v>97.9</v>
          </cell>
          <cell r="H21">
            <v>110.9</v>
          </cell>
          <cell r="I21">
            <v>99.924456641947614</v>
          </cell>
          <cell r="J21">
            <v>100.93751260580689</v>
          </cell>
        </row>
        <row r="22">
          <cell r="B22">
            <v>83.9</v>
          </cell>
          <cell r="C22">
            <v>120.9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4">
          <cell r="B24">
            <v>17.3</v>
          </cell>
          <cell r="C24">
            <v>34.4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B25">
            <v>20</v>
          </cell>
          <cell r="C25">
            <v>6.6</v>
          </cell>
          <cell r="D25">
            <v>27.880600000000001</v>
          </cell>
          <cell r="E25">
            <v>24.875192340000002</v>
          </cell>
          <cell r="F25">
            <v>42.8</v>
          </cell>
          <cell r="G25">
            <v>37.799999999999997</v>
          </cell>
          <cell r="H25">
            <v>47.188011376066505</v>
          </cell>
          <cell r="I25">
            <v>44.286670165152188</v>
          </cell>
          <cell r="J25">
            <v>44.286670165152188</v>
          </cell>
        </row>
        <row r="26">
          <cell r="B26">
            <v>5.1392251482145355</v>
          </cell>
          <cell r="C26">
            <v>5.1999999999999833</v>
          </cell>
          <cell r="D26">
            <v>1.8065861006163146</v>
          </cell>
          <cell r="E26">
            <v>55.695298471117567</v>
          </cell>
          <cell r="F26">
            <v>60.4</v>
          </cell>
          <cell r="G26">
            <v>60.100000000000009</v>
          </cell>
          <cell r="H26">
            <v>63.7119886239335</v>
          </cell>
          <cell r="I26">
            <v>55.637786476795426</v>
          </cell>
          <cell r="J26">
            <v>56.650842440654699</v>
          </cell>
        </row>
        <row r="28">
          <cell r="B28">
            <v>43.804425754860063</v>
          </cell>
          <cell r="C28">
            <v>59.352964502804483</v>
          </cell>
          <cell r="D28">
            <v>94.2</v>
          </cell>
          <cell r="E28">
            <v>123.02501761335691</v>
          </cell>
          <cell r="F28">
            <v>107.10632065771463</v>
          </cell>
          <cell r="G28">
            <v>108.84176158860366</v>
          </cell>
          <cell r="H28">
            <v>112.73171938185833</v>
          </cell>
          <cell r="I28">
            <v>167.78650255375376</v>
          </cell>
          <cell r="J28">
            <v>151.53135199251645</v>
          </cell>
        </row>
        <row r="29">
          <cell r="B29">
            <v>44.441610368123541</v>
          </cell>
          <cell r="C29">
            <v>59.409132728888331</v>
          </cell>
          <cell r="D29">
            <v>95.056023951940588</v>
          </cell>
          <cell r="E29">
            <v>128</v>
          </cell>
          <cell r="F29">
            <v>124.34380162363712</v>
          </cell>
          <cell r="G29">
            <v>121.5</v>
          </cell>
          <cell r="H29">
            <v>124.89</v>
          </cell>
          <cell r="I29">
            <v>188.77</v>
          </cell>
          <cell r="J29">
            <v>171.57</v>
          </cell>
        </row>
        <row r="30">
          <cell r="B30">
            <v>0.63718461326347731</v>
          </cell>
          <cell r="C30">
            <v>5.6168226083850172E-2</v>
          </cell>
          <cell r="D30">
            <v>0.43419372816880414</v>
          </cell>
          <cell r="E30">
            <v>4.9579074002685219</v>
          </cell>
          <cell r="F30">
            <v>17.237492330202485</v>
          </cell>
          <cell r="G30">
            <v>12.7</v>
          </cell>
          <cell r="H30">
            <v>12.158280618141674</v>
          </cell>
          <cell r="I30">
            <v>20.983497446246247</v>
          </cell>
          <cell r="J30">
            <v>20.038648007483545</v>
          </cell>
        </row>
        <row r="32">
          <cell r="I32">
            <v>272.2</v>
          </cell>
          <cell r="J32">
            <v>277.10000000000002</v>
          </cell>
        </row>
        <row r="33">
          <cell r="I33">
            <v>222.34</v>
          </cell>
          <cell r="J33">
            <v>227.29</v>
          </cell>
        </row>
        <row r="34">
          <cell r="I34">
            <v>9.35</v>
          </cell>
          <cell r="J34">
            <v>67.349999999999994</v>
          </cell>
        </row>
        <row r="35">
          <cell r="I35">
            <v>212.99</v>
          </cell>
          <cell r="J35">
            <v>159.94</v>
          </cell>
        </row>
        <row r="39">
          <cell r="B39">
            <v>1.5546599199486919</v>
          </cell>
          <cell r="C39">
            <v>3.5354194788567286</v>
          </cell>
          <cell r="D39">
            <v>3.2729025164966918</v>
          </cell>
          <cell r="E39">
            <v>3.1268614428640493</v>
          </cell>
          <cell r="F39">
            <v>3.6250503998590435</v>
          </cell>
          <cell r="G39">
            <v>3.437665159433906</v>
          </cell>
          <cell r="H39">
            <v>3.1473779817390888</v>
          </cell>
          <cell r="I39">
            <v>2.410591725583386</v>
          </cell>
          <cell r="J39">
            <v>2.5562141094531952</v>
          </cell>
        </row>
        <row r="41">
          <cell r="B41">
            <v>-1.7995449089351836</v>
          </cell>
          <cell r="C41">
            <v>-2.1421895615181414</v>
          </cell>
          <cell r="D41">
            <v>2.8231704861388009</v>
          </cell>
          <cell r="E41">
            <v>1.9585130034130942</v>
          </cell>
          <cell r="F41">
            <v>2.2166611432530781</v>
          </cell>
          <cell r="G41">
            <v>2.2875220017375648</v>
          </cell>
          <cell r="H41">
            <v>2.0855263670910835</v>
          </cell>
          <cell r="I41">
            <v>1.5256649498137507</v>
          </cell>
          <cell r="J41">
            <v>1.6250777186337317</v>
          </cell>
        </row>
        <row r="43">
          <cell r="B43">
            <v>25.5</v>
          </cell>
          <cell r="C43">
            <v>70.931643268855964</v>
          </cell>
          <cell r="D43">
            <v>186.35983643209403</v>
          </cell>
          <cell r="E43">
            <v>135.03294320865476</v>
          </cell>
          <cell r="F43">
            <v>162.49973397664436</v>
          </cell>
          <cell r="G43">
            <v>194.77106083794499</v>
          </cell>
          <cell r="H43">
            <v>218.13563036589187</v>
          </cell>
          <cell r="I43">
            <v>172.27554335805237</v>
          </cell>
          <cell r="J43">
            <v>176.16248739419314</v>
          </cell>
        </row>
        <row r="44">
          <cell r="F44">
            <v>612.15527428277255</v>
          </cell>
          <cell r="G44">
            <v>523.4467750087008</v>
          </cell>
          <cell r="H44">
            <v>776.72818374473422</v>
          </cell>
          <cell r="I44">
            <v>712.90808923275051</v>
          </cell>
          <cell r="J44">
            <v>615.12899889881851</v>
          </cell>
        </row>
        <row r="54">
          <cell r="C54">
            <v>8.4316432688559573</v>
          </cell>
          <cell r="D54">
            <v>236.42819316323806</v>
          </cell>
          <cell r="E54">
            <v>-51.326893223439242</v>
          </cell>
          <cell r="F54">
            <v>27.466790767989579</v>
          </cell>
          <cell r="G54">
            <v>32.271326861300622</v>
          </cell>
          <cell r="H54">
            <v>23.364569527946884</v>
          </cell>
          <cell r="I54">
            <v>-45.860087007839496</v>
          </cell>
          <cell r="J54">
            <v>3.8869440361407612</v>
          </cell>
        </row>
        <row r="55">
          <cell r="C55">
            <v>32.092418120641426</v>
          </cell>
          <cell r="D55">
            <v>133.41537926385439</v>
          </cell>
          <cell r="E55">
            <v>-0.46034891871033778</v>
          </cell>
          <cell r="F55">
            <v>50.159729448999997</v>
          </cell>
          <cell r="G55">
            <v>26.953596936999986</v>
          </cell>
          <cell r="H55">
            <v>36.5</v>
          </cell>
          <cell r="I55">
            <v>-57</v>
          </cell>
          <cell r="J55">
            <v>4.9000000000000341</v>
          </cell>
        </row>
        <row r="56">
          <cell r="C56">
            <v>15.54853874794442</v>
          </cell>
          <cell r="D56">
            <v>34.84703549719552</v>
          </cell>
          <cell r="E56">
            <v>28.825017613356906</v>
          </cell>
          <cell r="F56">
            <v>-15.918696955642275</v>
          </cell>
          <cell r="G56">
            <v>1.7354409308890268</v>
          </cell>
          <cell r="H56">
            <v>3.8899577932546663</v>
          </cell>
          <cell r="I56">
            <v>55.054783171895437</v>
          </cell>
          <cell r="J56">
            <v>-16.255150561237315</v>
          </cell>
        </row>
      </sheetData>
      <sheetData sheetId="18" refreshError="1">
        <row r="3">
          <cell r="F3">
            <v>1.6899999999999998E-2</v>
          </cell>
          <cell r="G3">
            <v>1.9600000000000003E-2</v>
          </cell>
          <cell r="H3">
            <v>3.0499999999999999E-2</v>
          </cell>
          <cell r="I3">
            <v>3.567898862393349E-2</v>
          </cell>
          <cell r="J3">
            <v>2.8594909090909088E-2</v>
          </cell>
        </row>
        <row r="6">
          <cell r="C6">
            <v>1993</v>
          </cell>
          <cell r="D6">
            <v>1994</v>
          </cell>
          <cell r="E6">
            <v>1995</v>
          </cell>
          <cell r="F6">
            <v>1996</v>
          </cell>
          <cell r="G6">
            <v>1997</v>
          </cell>
          <cell r="H6">
            <v>1998</v>
          </cell>
          <cell r="I6">
            <v>1999</v>
          </cell>
          <cell r="J6">
            <v>2000</v>
          </cell>
        </row>
        <row r="8">
          <cell r="C8">
            <v>0</v>
          </cell>
          <cell r="D8">
            <v>2.2204460492503131E-14</v>
          </cell>
          <cell r="E8">
            <v>150.0779203284298</v>
          </cell>
          <cell r="F8">
            <v>121.5</v>
          </cell>
          <cell r="G8">
            <v>131.9</v>
          </cell>
          <cell r="H8">
            <v>97.399999999999991</v>
          </cell>
          <cell r="I8">
            <v>103</v>
          </cell>
          <cell r="J8">
            <v>66.94</v>
          </cell>
        </row>
        <row r="10">
          <cell r="C10">
            <v>0</v>
          </cell>
          <cell r="D10">
            <v>0</v>
          </cell>
          <cell r="E10">
            <v>2</v>
          </cell>
          <cell r="F10">
            <v>9</v>
          </cell>
          <cell r="G10">
            <v>11.7</v>
          </cell>
          <cell r="H10">
            <v>5.7</v>
          </cell>
          <cell r="I10">
            <v>1.5</v>
          </cell>
          <cell r="J10">
            <v>13.200000000000001</v>
          </cell>
        </row>
        <row r="11">
          <cell r="J11">
            <v>0</v>
          </cell>
        </row>
        <row r="12">
          <cell r="C12">
            <v>0</v>
          </cell>
          <cell r="D12">
            <v>0</v>
          </cell>
          <cell r="E12">
            <v>2</v>
          </cell>
          <cell r="F12">
            <v>9</v>
          </cell>
          <cell r="G12">
            <v>11.7</v>
          </cell>
          <cell r="H12">
            <v>5.7</v>
          </cell>
          <cell r="I12">
            <v>1.5</v>
          </cell>
          <cell r="J12">
            <v>0.8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12.4</v>
          </cell>
        </row>
        <row r="15">
          <cell r="C15">
            <v>0</v>
          </cell>
          <cell r="D15">
            <v>2.2204460492503131E-14</v>
          </cell>
          <cell r="E15">
            <v>123.5</v>
          </cell>
          <cell r="F15">
            <v>112.5</v>
          </cell>
          <cell r="G15">
            <v>100.5</v>
          </cell>
          <cell r="H15">
            <v>91.699999999999989</v>
          </cell>
          <cell r="I15">
            <v>80.899999999999991</v>
          </cell>
          <cell r="J15">
            <v>53.739999999999995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1</v>
          </cell>
          <cell r="G16">
            <v>3.5</v>
          </cell>
          <cell r="H16">
            <v>0</v>
          </cell>
          <cell r="I16">
            <v>0</v>
          </cell>
          <cell r="J16">
            <v>1.5</v>
          </cell>
        </row>
        <row r="17">
          <cell r="C17">
            <v>0</v>
          </cell>
          <cell r="D17">
            <v>4.5297099404706387E-14</v>
          </cell>
          <cell r="E17">
            <v>49.4</v>
          </cell>
          <cell r="F17">
            <v>66.7</v>
          </cell>
          <cell r="G17">
            <v>39.9</v>
          </cell>
          <cell r="H17">
            <v>37.799999999999997</v>
          </cell>
          <cell r="I17">
            <v>14.6</v>
          </cell>
          <cell r="J17">
            <v>7.88</v>
          </cell>
        </row>
        <row r="18">
          <cell r="C18">
            <v>0</v>
          </cell>
          <cell r="D18">
            <v>-2.3092638912203256E-14</v>
          </cell>
          <cell r="E18">
            <v>74.099999999999994</v>
          </cell>
          <cell r="F18">
            <v>44.8</v>
          </cell>
          <cell r="G18">
            <v>57.1</v>
          </cell>
          <cell r="H18">
            <v>52.4</v>
          </cell>
          <cell r="I18">
            <v>64.8</v>
          </cell>
          <cell r="J18">
            <v>42.67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1.5</v>
          </cell>
          <cell r="I19">
            <v>1.5</v>
          </cell>
          <cell r="J19">
            <v>1.69</v>
          </cell>
        </row>
        <row r="20">
          <cell r="J20">
            <v>0</v>
          </cell>
        </row>
        <row r="21">
          <cell r="C21">
            <v>0</v>
          </cell>
          <cell r="D21">
            <v>0</v>
          </cell>
          <cell r="E21">
            <v>24.577920328429808</v>
          </cell>
          <cell r="F21">
            <v>0</v>
          </cell>
          <cell r="G21">
            <v>19.7</v>
          </cell>
          <cell r="H21">
            <v>0</v>
          </cell>
          <cell r="I21">
            <v>20.6</v>
          </cell>
          <cell r="J21">
            <v>0</v>
          </cell>
        </row>
        <row r="24">
          <cell r="C24">
            <v>0</v>
          </cell>
          <cell r="D24">
            <v>2.2204460492503131E-14</v>
          </cell>
          <cell r="E24">
            <v>125.49999999999999</v>
          </cell>
          <cell r="F24">
            <v>121.5</v>
          </cell>
          <cell r="G24">
            <v>112.2</v>
          </cell>
          <cell r="H24">
            <v>97.399999999999991</v>
          </cell>
          <cell r="I24">
            <v>82.4</v>
          </cell>
          <cell r="J24">
            <v>66.94</v>
          </cell>
        </row>
        <row r="28">
          <cell r="C28" t="e">
            <v>#DIV/0!</v>
          </cell>
          <cell r="D28">
            <v>100</v>
          </cell>
          <cell r="E28">
            <v>82.290585936780829</v>
          </cell>
          <cell r="F28">
            <v>92.592592592592595</v>
          </cell>
          <cell r="G28">
            <v>76.194086429112957</v>
          </cell>
          <cell r="H28">
            <v>94.147843942505133</v>
          </cell>
          <cell r="I28">
            <v>78.543689320388339</v>
          </cell>
          <cell r="J28">
            <v>80.280848521063632</v>
          </cell>
        </row>
        <row r="34">
          <cell r="C34">
            <v>1993</v>
          </cell>
          <cell r="D34">
            <v>1994</v>
          </cell>
          <cell r="E34">
            <v>1995</v>
          </cell>
          <cell r="F34">
            <v>1996</v>
          </cell>
          <cell r="G34">
            <v>1997</v>
          </cell>
          <cell r="H34">
            <v>1998</v>
          </cell>
          <cell r="I34">
            <v>1999</v>
          </cell>
          <cell r="J34">
            <v>2000</v>
          </cell>
        </row>
        <row r="36">
          <cell r="C36">
            <v>862.40000000000009</v>
          </cell>
          <cell r="D36">
            <v>940.5</v>
          </cell>
          <cell r="E36">
            <v>933.40000000000009</v>
          </cell>
          <cell r="F36">
            <v>922.3</v>
          </cell>
          <cell r="G36">
            <v>1053.0999999999999</v>
          </cell>
          <cell r="H36">
            <v>1162.554445</v>
          </cell>
          <cell r="I36">
            <v>1183.9504010000001</v>
          </cell>
          <cell r="J36">
            <v>1180.4866370000002</v>
          </cell>
        </row>
        <row r="38">
          <cell r="C38">
            <v>769.2</v>
          </cell>
          <cell r="D38">
            <v>735.2</v>
          </cell>
          <cell r="E38">
            <v>923.7</v>
          </cell>
          <cell r="F38">
            <v>922.3</v>
          </cell>
          <cell r="G38">
            <v>1053.0999999999999</v>
          </cell>
          <cell r="H38">
            <v>1161.554445</v>
          </cell>
          <cell r="I38">
            <v>1183.8504010000001</v>
          </cell>
          <cell r="J38">
            <v>1174.5866370000001</v>
          </cell>
        </row>
        <row r="40">
          <cell r="C40">
            <v>230.3</v>
          </cell>
          <cell r="D40">
            <v>219.2</v>
          </cell>
          <cell r="E40">
            <v>223.8</v>
          </cell>
          <cell r="F40">
            <v>141.1</v>
          </cell>
          <cell r="G40">
            <v>172.7</v>
          </cell>
          <cell r="H40">
            <v>173.2</v>
          </cell>
          <cell r="I40">
            <v>155.80000000000001</v>
          </cell>
          <cell r="J40">
            <v>163</v>
          </cell>
        </row>
        <row r="41">
          <cell r="C41">
            <v>144.19999999999999</v>
          </cell>
          <cell r="D41">
            <v>144.1</v>
          </cell>
          <cell r="E41">
            <v>97.5</v>
          </cell>
          <cell r="F41">
            <v>11.9</v>
          </cell>
          <cell r="G41">
            <v>11.8</v>
          </cell>
          <cell r="H41">
            <v>10.8</v>
          </cell>
          <cell r="I41">
            <v>10.6</v>
          </cell>
          <cell r="J41">
            <v>10.3</v>
          </cell>
        </row>
        <row r="42">
          <cell r="C42">
            <v>28.3</v>
          </cell>
          <cell r="D42">
            <v>17.3</v>
          </cell>
          <cell r="E42">
            <v>41.1</v>
          </cell>
          <cell r="F42">
            <v>43.6</v>
          </cell>
          <cell r="G42">
            <v>52.4</v>
          </cell>
          <cell r="H42">
            <v>53.9</v>
          </cell>
          <cell r="I42">
            <v>48.4</v>
          </cell>
          <cell r="J42">
            <v>41.5</v>
          </cell>
        </row>
        <row r="43">
          <cell r="C43">
            <v>57.8</v>
          </cell>
          <cell r="D43">
            <v>57.8</v>
          </cell>
          <cell r="E43">
            <v>85.2</v>
          </cell>
          <cell r="F43">
            <v>85.6</v>
          </cell>
          <cell r="G43">
            <v>108.5</v>
          </cell>
          <cell r="H43">
            <v>108.5</v>
          </cell>
          <cell r="I43">
            <v>96.8</v>
          </cell>
          <cell r="J43">
            <v>111.2</v>
          </cell>
        </row>
        <row r="44">
          <cell r="C44">
            <v>518.90000000000009</v>
          </cell>
          <cell r="D44">
            <v>509.40000000000003</v>
          </cell>
          <cell r="E44">
            <v>673.7</v>
          </cell>
          <cell r="F44">
            <v>755.9</v>
          </cell>
          <cell r="G44">
            <v>834.4</v>
          </cell>
          <cell r="H44">
            <v>930.97722249999993</v>
          </cell>
          <cell r="I44">
            <v>983.37520050000001</v>
          </cell>
          <cell r="J44">
            <v>972.04331850000005</v>
          </cell>
        </row>
        <row r="45">
          <cell r="C45">
            <v>333.4</v>
          </cell>
          <cell r="D45">
            <v>330.6</v>
          </cell>
          <cell r="E45">
            <v>388.3</v>
          </cell>
          <cell r="F45">
            <v>447.1</v>
          </cell>
          <cell r="G45">
            <v>463.8</v>
          </cell>
          <cell r="H45">
            <v>502.5</v>
          </cell>
          <cell r="I45">
            <v>514.70000000000005</v>
          </cell>
          <cell r="J45">
            <v>486.2</v>
          </cell>
        </row>
        <row r="46">
          <cell r="E46">
            <v>25.4</v>
          </cell>
          <cell r="F46">
            <v>25.1</v>
          </cell>
          <cell r="G46">
            <v>22.3</v>
          </cell>
          <cell r="H46">
            <v>21.4</v>
          </cell>
          <cell r="I46">
            <v>22.3</v>
          </cell>
          <cell r="J46">
            <v>22</v>
          </cell>
        </row>
        <row r="47">
          <cell r="C47">
            <v>179.8</v>
          </cell>
          <cell r="D47">
            <v>173.7</v>
          </cell>
          <cell r="E47">
            <v>230.1</v>
          </cell>
          <cell r="F47">
            <v>255.3</v>
          </cell>
          <cell r="G47">
            <v>298.2</v>
          </cell>
          <cell r="H47">
            <v>344.9</v>
          </cell>
          <cell r="I47">
            <v>397.7</v>
          </cell>
          <cell r="J47">
            <v>420.1</v>
          </cell>
        </row>
        <row r="48">
          <cell r="C48">
            <v>5.7</v>
          </cell>
          <cell r="D48">
            <v>5.0999999999999996</v>
          </cell>
          <cell r="E48">
            <v>3.7</v>
          </cell>
          <cell r="F48">
            <v>3.1</v>
          </cell>
          <cell r="G48">
            <v>4.0999999999999996</v>
          </cell>
          <cell r="H48">
            <v>4.8</v>
          </cell>
          <cell r="I48">
            <v>4</v>
          </cell>
          <cell r="J48">
            <v>4.2</v>
          </cell>
        </row>
        <row r="49">
          <cell r="C49">
            <v>20</v>
          </cell>
          <cell r="D49">
            <v>6.6</v>
          </cell>
          <cell r="E49">
            <v>26.2</v>
          </cell>
          <cell r="F49">
            <v>25.3</v>
          </cell>
          <cell r="G49">
            <v>46</v>
          </cell>
          <cell r="H49">
            <v>57.377222499999995</v>
          </cell>
          <cell r="I49">
            <v>44.675200499999995</v>
          </cell>
          <cell r="J49">
            <v>39.543318500000005</v>
          </cell>
        </row>
        <row r="51">
          <cell r="E51">
            <v>0</v>
          </cell>
          <cell r="F51">
            <v>17.3</v>
          </cell>
          <cell r="G51">
            <v>17.7</v>
          </cell>
          <cell r="H51">
            <v>19.37</v>
          </cell>
          <cell r="I51">
            <v>16.3</v>
          </cell>
          <cell r="J51">
            <v>14.4</v>
          </cell>
        </row>
        <row r="53">
          <cell r="C53">
            <v>93.2</v>
          </cell>
          <cell r="D53">
            <v>205.29999999999998</v>
          </cell>
          <cell r="E53">
            <v>9.6999999999999993</v>
          </cell>
          <cell r="F53">
            <v>0</v>
          </cell>
          <cell r="G53">
            <v>0</v>
          </cell>
          <cell r="H53">
            <v>1</v>
          </cell>
          <cell r="I53">
            <v>0.1</v>
          </cell>
          <cell r="J53">
            <v>5.9</v>
          </cell>
        </row>
        <row r="54">
          <cell r="C54">
            <v>9.6999999999999993</v>
          </cell>
          <cell r="D54">
            <v>9.6999999999999993</v>
          </cell>
          <cell r="E54">
            <v>9.6999999999999993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C55">
            <v>83.5</v>
          </cell>
          <cell r="D55">
            <v>195.6</v>
          </cell>
          <cell r="E55">
            <v>0</v>
          </cell>
          <cell r="F55">
            <v>0</v>
          </cell>
          <cell r="G55">
            <v>0</v>
          </cell>
          <cell r="H55">
            <v>1</v>
          </cell>
          <cell r="I55">
            <v>0.1</v>
          </cell>
          <cell r="J55">
            <v>5.9</v>
          </cell>
        </row>
        <row r="58">
          <cell r="C58">
            <v>47.447183098591559</v>
          </cell>
          <cell r="D58">
            <v>43.389552681174074</v>
          </cell>
          <cell r="E58">
            <v>33.177961588423734</v>
          </cell>
          <cell r="F58">
            <v>31.721362742308518</v>
          </cell>
          <cell r="G58">
            <v>31.540207397631697</v>
          </cell>
          <cell r="H58">
            <v>31.218793407289592</v>
          </cell>
          <cell r="I58">
            <v>28.503411369977545</v>
          </cell>
          <cell r="J58">
            <v>29.856663360363754</v>
          </cell>
        </row>
        <row r="59">
          <cell r="C59">
            <v>1817.6</v>
          </cell>
          <cell r="D59">
            <v>2167.5724728272335</v>
          </cell>
          <cell r="E59">
            <v>2813.3132818071517</v>
          </cell>
          <cell r="F59">
            <v>2907.5043449185682</v>
          </cell>
          <cell r="G59">
            <v>3338.9127304187464</v>
          </cell>
          <cell r="H59">
            <v>3723.8929443331513</v>
          </cell>
          <cell r="I59">
            <v>4153.714745341139</v>
          </cell>
          <cell r="J59">
            <v>3953.8464923282636</v>
          </cell>
        </row>
      </sheetData>
      <sheetData sheetId="19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1.19419027</v>
          </cell>
          <cell r="C9">
            <v>1.207837</v>
          </cell>
          <cell r="D9">
            <v>1.1608160000000001</v>
          </cell>
          <cell r="E9">
            <v>1.1953609999999999</v>
          </cell>
          <cell r="F9">
            <v>4.7582042700000002</v>
          </cell>
        </row>
        <row r="10">
          <cell r="B10">
            <v>0.83421800000000002</v>
          </cell>
          <cell r="C10">
            <v>1.1812910000000001</v>
          </cell>
          <cell r="D10">
            <v>0.83105099999999998</v>
          </cell>
          <cell r="E10">
            <v>1.1987540000000001</v>
          </cell>
          <cell r="F10">
            <v>4.0453140000000003</v>
          </cell>
        </row>
        <row r="11">
          <cell r="B11">
            <v>0.58739899999999956</v>
          </cell>
          <cell r="C11">
            <v>1.4094900000000001</v>
          </cell>
          <cell r="D11">
            <v>0.61007799999999945</v>
          </cell>
          <cell r="E11">
            <v>1.5046840000000001</v>
          </cell>
          <cell r="F11">
            <v>4.1116509999999993</v>
          </cell>
        </row>
        <row r="12">
          <cell r="B12">
            <v>0.40921007400000003</v>
          </cell>
          <cell r="C12">
            <v>0.36048849200000005</v>
          </cell>
          <cell r="D12">
            <v>0.38000234999999999</v>
          </cell>
          <cell r="E12">
            <v>0.31721326000000005</v>
          </cell>
          <cell r="F12">
            <v>1.466914176</v>
          </cell>
        </row>
        <row r="13">
          <cell r="B13">
            <v>3.0250173439999997</v>
          </cell>
          <cell r="C13">
            <v>4.1591064920000003</v>
          </cell>
          <cell r="D13">
            <v>2.9819473499999996</v>
          </cell>
          <cell r="E13">
            <v>4.2160122600000003</v>
          </cell>
          <cell r="F13">
            <v>14.382083445999999</v>
          </cell>
        </row>
        <row r="16">
          <cell r="B16">
            <v>1.8820619999999999</v>
          </cell>
          <cell r="C16">
            <v>1.6321179999999997</v>
          </cell>
          <cell r="D16">
            <v>1.8810000000000002</v>
          </cell>
          <cell r="E16">
            <v>1.6430730000000002</v>
          </cell>
          <cell r="F16">
            <v>7.0382530000000001</v>
          </cell>
        </row>
        <row r="17">
          <cell r="B17">
            <v>2.0687500000000001</v>
          </cell>
          <cell r="C17">
            <v>2.2559049999999998</v>
          </cell>
          <cell r="D17">
            <v>2.0250219999999999</v>
          </cell>
          <cell r="E17">
            <v>2.453522</v>
          </cell>
          <cell r="F17">
            <v>8.8031989999999993</v>
          </cell>
        </row>
        <row r="18">
          <cell r="B18">
            <v>1.5342731800000005</v>
          </cell>
          <cell r="C18">
            <v>0.83720500000000087</v>
          </cell>
          <cell r="D18">
            <v>1.7156215499999998</v>
          </cell>
          <cell r="E18">
            <v>1.0300515699999995</v>
          </cell>
          <cell r="F18">
            <v>5.1171513000000006</v>
          </cell>
        </row>
        <row r="19">
          <cell r="B19">
            <v>0</v>
          </cell>
          <cell r="C19">
            <v>2.41661875</v>
          </cell>
          <cell r="D19">
            <v>4.3499137500000007</v>
          </cell>
          <cell r="E19">
            <v>2.41661875</v>
          </cell>
          <cell r="F19">
            <v>9.1831512499999999</v>
          </cell>
        </row>
        <row r="20">
          <cell r="B20">
            <v>5.4850851800000004</v>
          </cell>
          <cell r="C20">
            <v>7.1418467500000009</v>
          </cell>
          <cell r="D20">
            <v>9.9715573000000006</v>
          </cell>
          <cell r="E20">
            <v>7.5432653199999997</v>
          </cell>
          <cell r="F20">
            <v>30.141754550000002</v>
          </cell>
        </row>
        <row r="22">
          <cell r="B22">
            <v>8.5101025240000006</v>
          </cell>
          <cell r="C22">
            <v>11.300953242000002</v>
          </cell>
          <cell r="D22">
            <v>12.953504649999999</v>
          </cell>
          <cell r="E22">
            <v>11.759277579999999</v>
          </cell>
          <cell r="F22">
            <v>44.523837995999997</v>
          </cell>
        </row>
        <row r="25">
          <cell r="B25">
            <v>8.1008924499999999</v>
          </cell>
          <cell r="C25">
            <v>8.5238460000000025</v>
          </cell>
          <cell r="D25">
            <v>8.2235885499999988</v>
          </cell>
          <cell r="E25">
            <v>9.0254455699999987</v>
          </cell>
          <cell r="F25">
            <v>33.87377257</v>
          </cell>
        </row>
        <row r="30">
          <cell r="B30" t="str">
            <v>Oct.01</v>
          </cell>
          <cell r="C30" t="str">
            <v>Nov.01</v>
          </cell>
          <cell r="D30" t="str">
            <v>Dic.01</v>
          </cell>
          <cell r="E30" t="str">
            <v>Jan.02</v>
          </cell>
          <cell r="F30" t="str">
            <v>Feb.02</v>
          </cell>
          <cell r="G30" t="str">
            <v>Mar.02</v>
          </cell>
          <cell r="H30" t="str">
            <v>Abr.02</v>
          </cell>
          <cell r="I30" t="str">
            <v>May.02</v>
          </cell>
          <cell r="J30" t="str">
            <v>Jun.02</v>
          </cell>
        </row>
        <row r="31">
          <cell r="B31">
            <v>1.1248339999999999</v>
          </cell>
          <cell r="C31">
            <v>0.75722800000000001</v>
          </cell>
          <cell r="D31">
            <v>0</v>
          </cell>
          <cell r="E31">
            <v>0.52411799999999997</v>
          </cell>
          <cell r="F31">
            <v>0.97399999999999998</v>
          </cell>
          <cell r="G31">
            <v>0.13400000000000001</v>
          </cell>
          <cell r="H31">
            <v>1.1240000000000001</v>
          </cell>
          <cell r="I31">
            <v>0.75700000000000001</v>
          </cell>
          <cell r="J31">
            <v>0</v>
          </cell>
        </row>
        <row r="32">
          <cell r="B32">
            <v>0.170151</v>
          </cell>
          <cell r="C32">
            <v>0.60886799999999996</v>
          </cell>
          <cell r="D32">
            <v>0.94913499999999995</v>
          </cell>
          <cell r="E32">
            <v>0.94913499999999995</v>
          </cell>
          <cell r="F32">
            <v>0.692388</v>
          </cell>
          <cell r="G32">
            <v>0.54169100000000003</v>
          </cell>
          <cell r="H32">
            <v>0.170151</v>
          </cell>
          <cell r="I32">
            <v>0.60886799999999996</v>
          </cell>
          <cell r="J32">
            <v>0.90540699999999996</v>
          </cell>
        </row>
        <row r="33">
          <cell r="G33">
            <v>2.41661875</v>
          </cell>
          <cell r="I33">
            <v>1.9332950000000002</v>
          </cell>
          <cell r="J33">
            <v>2.41661875</v>
          </cell>
        </row>
        <row r="35">
          <cell r="B35">
            <v>1.21034218</v>
          </cell>
          <cell r="H35">
            <v>1.3908299799999999</v>
          </cell>
        </row>
        <row r="36">
          <cell r="B36">
            <v>0.221</v>
          </cell>
          <cell r="E36">
            <v>0.16666600000000001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2.7263271800000002</v>
          </cell>
          <cell r="C48">
            <v>1.366096</v>
          </cell>
          <cell r="D48">
            <v>1.3926620000000001</v>
          </cell>
          <cell r="E48">
            <v>1.7539009999999999</v>
          </cell>
          <cell r="F48">
            <v>1.7924360000000001</v>
          </cell>
          <cell r="G48">
            <v>3.5955097500000006</v>
          </cell>
          <cell r="H48">
            <v>2.9068409799999997</v>
          </cell>
          <cell r="I48">
            <v>3.2991630000000001</v>
          </cell>
          <cell r="J48">
            <v>3.76555332</v>
          </cell>
        </row>
        <row r="53">
          <cell r="B53" t="str">
            <v>Oct.01</v>
          </cell>
          <cell r="C53" t="str">
            <v>Nov.01</v>
          </cell>
          <cell r="D53" t="str">
            <v>Dic.01</v>
          </cell>
          <cell r="E53" t="str">
            <v>Jan.02</v>
          </cell>
          <cell r="F53" t="str">
            <v>Feb.02</v>
          </cell>
          <cell r="G53" t="str">
            <v>Mar.02</v>
          </cell>
          <cell r="H53" t="str">
            <v>Abr.02</v>
          </cell>
          <cell r="I53" t="str">
            <v>May.02</v>
          </cell>
          <cell r="J53" t="str">
            <v>Jun.02</v>
          </cell>
        </row>
        <row r="54">
          <cell r="B54">
            <v>0.70769126999999998</v>
          </cell>
          <cell r="C54">
            <v>0.48649900000000001</v>
          </cell>
          <cell r="D54">
            <v>0</v>
          </cell>
          <cell r="E54">
            <v>0.79357699999999998</v>
          </cell>
          <cell r="F54">
            <v>0.37074000000000001</v>
          </cell>
          <cell r="G54">
            <v>4.3520000000000003E-2</v>
          </cell>
          <cell r="H54">
            <v>0.69269199999999997</v>
          </cell>
          <cell r="I54">
            <v>0.46812399999999998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0.36048849200000005</v>
          </cell>
          <cell r="D56">
            <v>4.8721581999999999E-2</v>
          </cell>
          <cell r="F56">
            <v>0.36048849200000005</v>
          </cell>
          <cell r="H56">
            <v>1.9530420000000001E-3</v>
          </cell>
          <cell r="I56">
            <v>0.33165022799999999</v>
          </cell>
          <cell r="J56">
            <v>4.6399080000000002E-2</v>
          </cell>
        </row>
        <row r="57">
          <cell r="G57">
            <v>5.6841000000000003E-2</v>
          </cell>
        </row>
        <row r="58">
          <cell r="B58">
            <v>0.41736299999999998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3.7499999999999999E-2</v>
          </cell>
          <cell r="G70">
            <v>0.28899999999999998</v>
          </cell>
          <cell r="I70">
            <v>1.6500000000000001E-2</v>
          </cell>
          <cell r="J70">
            <v>7.4999999999999997E-2</v>
          </cell>
        </row>
        <row r="71">
          <cell r="B71">
            <v>1.30890127</v>
          </cell>
          <cell r="C71">
            <v>1.0069714919999999</v>
          </cell>
          <cell r="D71">
            <v>0.70914458199999997</v>
          </cell>
          <cell r="E71">
            <v>1.5498959999999999</v>
          </cell>
          <cell r="F71">
            <v>1.0835984920000001</v>
          </cell>
          <cell r="G71">
            <v>1.525612</v>
          </cell>
          <cell r="H71">
            <v>1.283157042</v>
          </cell>
          <cell r="I71">
            <v>0.95747422799999993</v>
          </cell>
          <cell r="J71">
            <v>0.74131608000000004</v>
          </cell>
        </row>
      </sheetData>
      <sheetData sheetId="20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1.1941899999999999</v>
          </cell>
          <cell r="C9">
            <v>1.46620167</v>
          </cell>
          <cell r="D9">
            <v>1.9841365500000008</v>
          </cell>
          <cell r="E9">
            <v>1.6134059399999998</v>
          </cell>
          <cell r="F9">
            <v>6.2579341600000005</v>
          </cell>
        </row>
        <row r="10">
          <cell r="B10">
            <v>0.72768900000000003</v>
          </cell>
          <cell r="C10">
            <v>1.1583940000000001</v>
          </cell>
          <cell r="D10">
            <v>0.72137200000000001</v>
          </cell>
          <cell r="E10">
            <v>1.17622</v>
          </cell>
          <cell r="F10">
            <v>3.7836750000000006</v>
          </cell>
        </row>
        <row r="11">
          <cell r="B11">
            <v>0.74282827000000018</v>
          </cell>
          <cell r="C11">
            <v>2.1306359899999991</v>
          </cell>
          <cell r="D11">
            <v>0.73115699999999972</v>
          </cell>
          <cell r="E11">
            <v>1.7189679900000003</v>
          </cell>
          <cell r="F11">
            <v>5.3235892499999995</v>
          </cell>
        </row>
        <row r="12">
          <cell r="B12">
            <v>0.37635299999999999</v>
          </cell>
          <cell r="C12">
            <v>0.328206</v>
          </cell>
          <cell r="D12">
            <v>0.34843100000000005</v>
          </cell>
          <cell r="E12">
            <v>0.29042000000000001</v>
          </cell>
          <cell r="F12">
            <v>1.34341</v>
          </cell>
        </row>
        <row r="13">
          <cell r="B13">
            <v>3.04106027</v>
          </cell>
          <cell r="C13">
            <v>5.0834376599999995</v>
          </cell>
          <cell r="D13">
            <v>3.7850965500000004</v>
          </cell>
          <cell r="E13">
            <v>4.7990139300000001</v>
          </cell>
          <cell r="F13">
            <v>16.70860841</v>
          </cell>
        </row>
        <row r="16">
          <cell r="B16">
            <v>1.8812280000000001</v>
          </cell>
          <cell r="C16">
            <v>2.5763549500000011</v>
          </cell>
          <cell r="D16">
            <v>3.2723841500000006</v>
          </cell>
          <cell r="E16">
            <v>2.5227628900000001</v>
          </cell>
          <cell r="F16">
            <v>10.252729990000002</v>
          </cell>
        </row>
        <row r="17">
          <cell r="B17">
            <v>1.7248587799999999</v>
          </cell>
          <cell r="C17">
            <v>2.8540355699999997</v>
          </cell>
          <cell r="D17">
            <v>2.2476564099999998</v>
          </cell>
          <cell r="E17">
            <v>2.8111371399999996</v>
          </cell>
          <cell r="F17">
            <v>9.6376878999999995</v>
          </cell>
        </row>
        <row r="18">
          <cell r="B18">
            <v>1.8753869999999999</v>
          </cell>
          <cell r="C18">
            <v>0.90989600000000204</v>
          </cell>
          <cell r="D18">
            <v>2.0562175499999995</v>
          </cell>
          <cell r="E18">
            <v>1.1027439000000006</v>
          </cell>
          <cell r="F18">
            <v>5.9442444500000011</v>
          </cell>
        </row>
        <row r="19">
          <cell r="B19">
            <v>4.2980540000000005</v>
          </cell>
          <cell r="C19">
            <v>2.3878080000000002</v>
          </cell>
          <cell r="D19">
            <v>4.2980547300000005</v>
          </cell>
          <cell r="E19">
            <v>2.3878080000000002</v>
          </cell>
          <cell r="F19">
            <v>13.37172473</v>
          </cell>
        </row>
        <row r="20">
          <cell r="B20">
            <v>9.7795277800000004</v>
          </cell>
          <cell r="C20">
            <v>8.7280945200000026</v>
          </cell>
          <cell r="D20">
            <v>11.87431284</v>
          </cell>
          <cell r="E20">
            <v>8.8244519300000004</v>
          </cell>
          <cell r="F20">
            <v>39.206387070000005</v>
          </cell>
        </row>
        <row r="22">
          <cell r="B22">
            <v>12.820588050000001</v>
          </cell>
          <cell r="C22">
            <v>13.811532180000002</v>
          </cell>
          <cell r="D22">
            <v>15.65940939</v>
          </cell>
          <cell r="E22">
            <v>13.62346586</v>
          </cell>
          <cell r="F22">
            <v>55.914995480000002</v>
          </cell>
        </row>
        <row r="25">
          <cell r="B25">
            <v>8.1461810500000009</v>
          </cell>
          <cell r="C25">
            <v>11.095518180000003</v>
          </cell>
          <cell r="D25">
            <v>11.01292366</v>
          </cell>
          <cell r="E25">
            <v>10.945237860000001</v>
          </cell>
          <cell r="F25">
            <v>41.199860749999999</v>
          </cell>
        </row>
        <row r="27">
          <cell r="D27">
            <v>3.8583779999999956E-2</v>
          </cell>
          <cell r="E27">
            <v>0.61051499999999992</v>
          </cell>
          <cell r="F27">
            <v>1.0895569999999966E-2</v>
          </cell>
          <cell r="G27">
            <v>4.9410999999999983E-2</v>
          </cell>
          <cell r="H27">
            <v>0.15000999999999998</v>
          </cell>
          <cell r="I27">
            <v>0.14978163</v>
          </cell>
          <cell r="J27">
            <v>0.26343877999999998</v>
          </cell>
        </row>
        <row r="30">
          <cell r="B30" t="str">
            <v>Oct.02</v>
          </cell>
          <cell r="C30" t="str">
            <v>Nov.02</v>
          </cell>
          <cell r="D30" t="str">
            <v>Dic.02</v>
          </cell>
          <cell r="E30" t="str">
            <v>Jan.03</v>
          </cell>
          <cell r="F30" t="str">
            <v>Feb.03</v>
          </cell>
          <cell r="G30" t="str">
            <v>Mar.03</v>
          </cell>
          <cell r="H30" t="str">
            <v>Abr.03</v>
          </cell>
          <cell r="I30" t="str">
            <v>May.03</v>
          </cell>
          <cell r="J30" t="str">
            <v>Jun.03</v>
          </cell>
        </row>
        <row r="31">
          <cell r="B31">
            <v>1.1240000000000001</v>
          </cell>
          <cell r="C31">
            <v>0.75722800000000001</v>
          </cell>
          <cell r="D31">
            <v>0</v>
          </cell>
          <cell r="E31">
            <v>0.57125120000000107</v>
          </cell>
          <cell r="F31">
            <v>1.8649464199999999</v>
          </cell>
          <cell r="G31">
            <v>0.14015733000000008</v>
          </cell>
          <cell r="H31">
            <v>1.5835262499999982</v>
          </cell>
          <cell r="I31">
            <v>1.6888579000000021</v>
          </cell>
          <cell r="J31">
            <v>0</v>
          </cell>
        </row>
        <row r="32">
          <cell r="B32">
            <v>0.17199999999999999</v>
          </cell>
          <cell r="C32">
            <v>0.60886799999999996</v>
          </cell>
          <cell r="D32">
            <v>0.94399077999999992</v>
          </cell>
          <cell r="E32">
            <v>1.55965</v>
          </cell>
          <cell r="F32">
            <v>0.70328356999999997</v>
          </cell>
          <cell r="G32">
            <v>0.59110200000000002</v>
          </cell>
          <cell r="H32">
            <v>0.32016099999999997</v>
          </cell>
          <cell r="I32">
            <v>0.75864962999999996</v>
          </cell>
          <cell r="J32">
            <v>1.1688457799999998</v>
          </cell>
        </row>
        <row r="33">
          <cell r="C33">
            <v>1.9102460000000001</v>
          </cell>
          <cell r="D33">
            <v>2.3878080000000002</v>
          </cell>
          <cell r="G33">
            <v>2.3878080000000002</v>
          </cell>
          <cell r="I33">
            <v>1.9102467299999999</v>
          </cell>
          <cell r="J33">
            <v>2.3878080000000002</v>
          </cell>
        </row>
        <row r="35">
          <cell r="B35">
            <v>1.21</v>
          </cell>
          <cell r="H35">
            <v>1.3908299799999999</v>
          </cell>
        </row>
        <row r="36">
          <cell r="B36">
            <v>0.22186</v>
          </cell>
          <cell r="E36">
            <v>0.16666600000000001</v>
          </cell>
          <cell r="F36">
            <v>0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38">
          <cell r="D38">
            <v>0</v>
          </cell>
          <cell r="F38">
            <v>0</v>
          </cell>
          <cell r="J38">
            <v>0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2.7278600000000002</v>
          </cell>
          <cell r="C48">
            <v>3.2763420000000001</v>
          </cell>
          <cell r="D48">
            <v>3.7753257800000002</v>
          </cell>
          <cell r="E48">
            <v>2.4115492000000014</v>
          </cell>
          <cell r="F48">
            <v>2.6942779899999998</v>
          </cell>
          <cell r="G48">
            <v>3.6222673300000006</v>
          </cell>
          <cell r="H48">
            <v>3.516377229999998</v>
          </cell>
          <cell r="I48">
            <v>4.3577542600000019</v>
          </cell>
          <cell r="J48">
            <v>4.0001813500000001</v>
          </cell>
        </row>
        <row r="50">
          <cell r="B50">
            <v>1.2100000000000002</v>
          </cell>
          <cell r="C50">
            <v>0</v>
          </cell>
          <cell r="D50">
            <v>0.10293099999999999</v>
          </cell>
          <cell r="E50">
            <v>0.11398200000000022</v>
          </cell>
          <cell r="F50">
            <v>5.3356999999999932E-2</v>
          </cell>
          <cell r="G50">
            <v>0.50320000000000009</v>
          </cell>
          <cell r="H50">
            <v>1.3908299799999999</v>
          </cell>
          <cell r="I50">
            <v>0</v>
          </cell>
          <cell r="J50">
            <v>0.10293157000000008</v>
          </cell>
        </row>
        <row r="53">
          <cell r="B53" t="str">
            <v>Oct.02</v>
          </cell>
          <cell r="C53" t="str">
            <v>Nov.02</v>
          </cell>
          <cell r="D53" t="str">
            <v>Dic.02</v>
          </cell>
          <cell r="E53" t="str">
            <v>Jan.03</v>
          </cell>
          <cell r="F53" t="str">
            <v>Feb.03</v>
          </cell>
          <cell r="G53" t="str">
            <v>Mar.03</v>
          </cell>
          <cell r="H53" t="str">
            <v>Abr.03</v>
          </cell>
          <cell r="I53" t="str">
            <v>May.03</v>
          </cell>
          <cell r="J53" t="str">
            <v>Jun.03</v>
          </cell>
        </row>
        <row r="54">
          <cell r="B54">
            <v>0.70769099999999996</v>
          </cell>
          <cell r="C54">
            <v>0.48649900000000001</v>
          </cell>
          <cell r="D54">
            <v>0</v>
          </cell>
          <cell r="E54">
            <v>0.59473148000000042</v>
          </cell>
          <cell r="F54">
            <v>0.82581657000000031</v>
          </cell>
          <cell r="G54">
            <v>4.565361999999918E-2</v>
          </cell>
          <cell r="H54">
            <v>1.0542659900000002</v>
          </cell>
          <cell r="I54">
            <v>0.92987056000000057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0.328206</v>
          </cell>
          <cell r="D56">
            <v>4.8147000000000002E-2</v>
          </cell>
          <cell r="F56">
            <v>0.328206</v>
          </cell>
          <cell r="I56">
            <v>0.30258600000000002</v>
          </cell>
          <cell r="J56">
            <v>4.5844999999999997E-2</v>
          </cell>
        </row>
        <row r="57">
          <cell r="G57">
            <v>5.6841000000000003E-2</v>
          </cell>
        </row>
        <row r="58">
          <cell r="B58">
            <v>0.41736327000000001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F59">
            <v>0.04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8.6400000000000005E-2</v>
          </cell>
          <cell r="E70">
            <v>0</v>
          </cell>
          <cell r="F70">
            <v>0</v>
          </cell>
          <cell r="G70">
            <v>0.94724899000000007</v>
          </cell>
          <cell r="I70">
            <v>1.6500000000000001E-2</v>
          </cell>
          <cell r="J70">
            <v>8.6400000000000005E-2</v>
          </cell>
        </row>
        <row r="71">
          <cell r="B71">
            <v>1.30890127</v>
          </cell>
          <cell r="C71">
            <v>0.97468899999999992</v>
          </cell>
          <cell r="D71">
            <v>0.75746999999999998</v>
          </cell>
          <cell r="E71">
            <v>1.3510504800000005</v>
          </cell>
          <cell r="F71">
            <v>1.5463925700000003</v>
          </cell>
          <cell r="G71">
            <v>2.1859946099999989</v>
          </cell>
          <cell r="H71">
            <v>1.6427779900000001</v>
          </cell>
          <cell r="I71">
            <v>1.3901565600000005</v>
          </cell>
          <cell r="J71">
            <v>0.752162</v>
          </cell>
        </row>
      </sheetData>
      <sheetData sheetId="21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3.1451450040737505</v>
          </cell>
          <cell r="C9">
            <v>1.4815442000000001</v>
          </cell>
          <cell r="D9">
            <v>1.7923905</v>
          </cell>
          <cell r="E9">
            <v>1.53517182</v>
          </cell>
          <cell r="F9">
            <v>7.9542515240737508</v>
          </cell>
        </row>
        <row r="10">
          <cell r="B10">
            <v>0.73017602999999998</v>
          </cell>
          <cell r="C10">
            <v>1.17030068</v>
          </cell>
          <cell r="D10">
            <v>0.72157749000000004</v>
          </cell>
          <cell r="E10">
            <v>1.1590283800000001</v>
          </cell>
          <cell r="F10">
            <v>3.7810825800000001</v>
          </cell>
        </row>
        <row r="11">
          <cell r="B11">
            <v>1.1112306599999997</v>
          </cell>
          <cell r="C11">
            <v>1.6689508099999997</v>
          </cell>
          <cell r="D11">
            <v>1.1594549200000004</v>
          </cell>
          <cell r="E11">
            <v>1.2951582999999998</v>
          </cell>
          <cell r="F11">
            <v>5.2347946899999993</v>
          </cell>
        </row>
        <row r="12">
          <cell r="B12">
            <v>6.5860520000000006E-2</v>
          </cell>
          <cell r="C12">
            <v>0</v>
          </cell>
          <cell r="D12">
            <v>3.6594420000000003E-2</v>
          </cell>
          <cell r="E12">
            <v>0</v>
          </cell>
          <cell r="F12">
            <v>0.10245494000000001</v>
          </cell>
        </row>
        <row r="13">
          <cell r="B13">
            <v>5.0524122140737502</v>
          </cell>
          <cell r="C13">
            <v>4.3207956899999997</v>
          </cell>
          <cell r="D13">
            <v>3.7100173300000008</v>
          </cell>
          <cell r="E13">
            <v>3.9893584999999998</v>
          </cell>
          <cell r="F13">
            <v>17.072583734073753</v>
          </cell>
        </row>
        <row r="16">
          <cell r="B16">
            <v>2.7318881259262495</v>
          </cell>
          <cell r="C16">
            <v>2.5449398299999997</v>
          </cell>
          <cell r="D16">
            <v>3.07362242</v>
          </cell>
          <cell r="E16">
            <v>2.5449398299999997</v>
          </cell>
          <cell r="F16">
            <v>10.895390205926248</v>
          </cell>
        </row>
        <row r="17">
          <cell r="B17">
            <v>2.2929439399999998</v>
          </cell>
          <cell r="C17">
            <v>3.0484458999999999</v>
          </cell>
          <cell r="D17">
            <v>2.2929439399999998</v>
          </cell>
          <cell r="E17">
            <v>3.0474459</v>
          </cell>
          <cell r="F17">
            <v>10.68177968</v>
          </cell>
        </row>
        <row r="18">
          <cell r="B18">
            <v>2.5452451399999996</v>
          </cell>
          <cell r="C18">
            <v>1.0775020900000012</v>
          </cell>
          <cell r="D18">
            <v>2.570223980000002</v>
          </cell>
          <cell r="E18">
            <v>1.0552985100000005</v>
          </cell>
          <cell r="F18">
            <v>7.2482697200000032</v>
          </cell>
        </row>
        <row r="19">
          <cell r="B19">
            <v>4.6069669100000006</v>
          </cell>
          <cell r="C19">
            <v>0</v>
          </cell>
          <cell r="D19">
            <v>2.1</v>
          </cell>
          <cell r="E19">
            <v>0</v>
          </cell>
          <cell r="F19">
            <v>6.7069669100000002</v>
          </cell>
        </row>
        <row r="20">
          <cell r="B20">
            <v>12.17704411592625</v>
          </cell>
          <cell r="C20">
            <v>6.6708878200000008</v>
          </cell>
          <cell r="D20">
            <v>10.036790340000001</v>
          </cell>
          <cell r="E20">
            <v>6.6476842400000002</v>
          </cell>
          <cell r="F20">
            <v>35.532406515926255</v>
          </cell>
        </row>
        <row r="22">
          <cell r="B22">
            <v>17.229456330000001</v>
          </cell>
          <cell r="C22">
            <v>10.991683510000001</v>
          </cell>
          <cell r="D22">
            <v>13.746807670000003</v>
          </cell>
          <cell r="E22">
            <v>10.63704274</v>
          </cell>
          <cell r="F22">
            <v>52.60499025</v>
          </cell>
        </row>
        <row r="25">
          <cell r="B25">
            <v>12.556628900000002</v>
          </cell>
          <cell r="C25">
            <v>10.991683510000001</v>
          </cell>
          <cell r="D25">
            <v>11.610213250000003</v>
          </cell>
          <cell r="E25">
            <v>10.63704274</v>
          </cell>
          <cell r="F25">
            <v>45.795568400000001</v>
          </cell>
        </row>
        <row r="29">
          <cell r="B29">
            <v>37895</v>
          </cell>
          <cell r="C29">
            <v>37926</v>
          </cell>
          <cell r="D29">
            <v>37956</v>
          </cell>
          <cell r="E29">
            <v>37987</v>
          </cell>
          <cell r="F29">
            <v>38018</v>
          </cell>
          <cell r="G29">
            <v>38047</v>
          </cell>
          <cell r="H29">
            <v>38078</v>
          </cell>
          <cell r="I29">
            <v>38108</v>
          </cell>
          <cell r="J29">
            <v>38139</v>
          </cell>
        </row>
        <row r="30">
          <cell r="B30">
            <v>1.5824879459632757</v>
          </cell>
          <cell r="C30">
            <v>1.1494001799629738</v>
          </cell>
          <cell r="D30">
            <v>0</v>
          </cell>
          <cell r="E30">
            <v>0.59566934999999999</v>
          </cell>
          <cell r="F30">
            <v>1.80589797</v>
          </cell>
          <cell r="G30">
            <v>0.14337251000000001</v>
          </cell>
          <cell r="H30">
            <v>1.5462762999999999</v>
          </cell>
          <cell r="I30">
            <v>1.52734612</v>
          </cell>
          <cell r="J30">
            <v>0</v>
          </cell>
        </row>
        <row r="31">
          <cell r="B31">
            <v>0.28941911999999997</v>
          </cell>
          <cell r="C31">
            <v>0.6235298199999999</v>
          </cell>
          <cell r="D31">
            <v>1.3799950000000001</v>
          </cell>
          <cell r="E31">
            <v>1.50902249</v>
          </cell>
          <cell r="F31">
            <v>0.69800488999999999</v>
          </cell>
          <cell r="G31">
            <v>0.84141852000000006</v>
          </cell>
          <cell r="H31">
            <v>0.28941911999999997</v>
          </cell>
          <cell r="I31">
            <v>0.6235298199999999</v>
          </cell>
          <cell r="J31">
            <v>1.3799950000000001</v>
          </cell>
        </row>
        <row r="32">
          <cell r="B32">
            <v>0</v>
          </cell>
          <cell r="C32">
            <v>2.1</v>
          </cell>
          <cell r="D32">
            <v>2.50696691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2.1</v>
          </cell>
          <cell r="J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3.2490000000000002E-3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1.88744771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1.91141406</v>
          </cell>
          <cell r="I34">
            <v>0</v>
          </cell>
          <cell r="J34">
            <v>0</v>
          </cell>
        </row>
        <row r="35">
          <cell r="B35">
            <v>0.29686000000000001</v>
          </cell>
          <cell r="C35">
            <v>0</v>
          </cell>
          <cell r="D35">
            <v>0</v>
          </cell>
          <cell r="E35">
            <v>0.16666667000000002</v>
          </cell>
          <cell r="F35">
            <v>0</v>
          </cell>
          <cell r="G35">
            <v>0</v>
          </cell>
          <cell r="H35">
            <v>0.29137000000000002</v>
          </cell>
          <cell r="I35">
            <v>0</v>
          </cell>
          <cell r="J35">
            <v>0</v>
          </cell>
        </row>
        <row r="36">
          <cell r="B36">
            <v>0</v>
          </cell>
          <cell r="C36">
            <v>0</v>
          </cell>
          <cell r="D36">
            <v>0.36093743</v>
          </cell>
          <cell r="E36">
            <v>0</v>
          </cell>
          <cell r="F36">
            <v>7.8131500000000007E-2</v>
          </cell>
          <cell r="G36">
            <v>0</v>
          </cell>
          <cell r="H36">
            <v>0</v>
          </cell>
          <cell r="I36">
            <v>0</v>
          </cell>
          <cell r="J36">
            <v>0.36671991999999998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0.11569266</v>
          </cell>
          <cell r="F40">
            <v>5.4969690000000002E-2</v>
          </cell>
          <cell r="G40">
            <v>7.5223999999999999E-2</v>
          </cell>
          <cell r="H40">
            <v>0</v>
          </cell>
          <cell r="I40">
            <v>0</v>
          </cell>
          <cell r="J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0.32793123000000002</v>
          </cell>
          <cell r="H41">
            <v>0</v>
          </cell>
          <cell r="I41">
            <v>0</v>
          </cell>
          <cell r="J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7.2000000000000005E-4</v>
          </cell>
          <cell r="I43">
            <v>0</v>
          </cell>
          <cell r="J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1.4861859999999999E-2</v>
          </cell>
          <cell r="H44">
            <v>0</v>
          </cell>
          <cell r="I44">
            <v>0</v>
          </cell>
          <cell r="J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0.24077547999999999</v>
          </cell>
          <cell r="H45">
            <v>0</v>
          </cell>
          <cell r="I45">
            <v>0</v>
          </cell>
          <cell r="J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>
            <v>4.0562147759632756</v>
          </cell>
          <cell r="C47">
            <v>3.8729299999629738</v>
          </cell>
          <cell r="D47">
            <v>4.24789934</v>
          </cell>
          <cell r="E47">
            <v>2.3870511700000003</v>
          </cell>
          <cell r="F47">
            <v>2.6370040500000003</v>
          </cell>
          <cell r="G47">
            <v>1.6468325999999998</v>
          </cell>
          <cell r="H47">
            <v>4.0391994799999997</v>
          </cell>
          <cell r="I47">
            <v>4.2508759400000002</v>
          </cell>
          <cell r="J47">
            <v>1.7467149200000001</v>
          </cell>
        </row>
        <row r="49">
          <cell r="B49">
            <v>2.1843077100000001</v>
          </cell>
          <cell r="C49">
            <v>0</v>
          </cell>
          <cell r="D49">
            <v>0.36093743</v>
          </cell>
          <cell r="E49">
            <v>0.28235933000000002</v>
          </cell>
          <cell r="F49">
            <v>0.13310119000000001</v>
          </cell>
          <cell r="G49">
            <v>0.66204156999999997</v>
          </cell>
          <cell r="H49">
            <v>2.2035040599999998</v>
          </cell>
          <cell r="I49">
            <v>0</v>
          </cell>
          <cell r="J49">
            <v>0.36671991999999998</v>
          </cell>
        </row>
        <row r="52">
          <cell r="B52">
            <v>37895</v>
          </cell>
          <cell r="C52">
            <v>37926</v>
          </cell>
          <cell r="D52">
            <v>37956</v>
          </cell>
          <cell r="E52">
            <v>37987</v>
          </cell>
          <cell r="F52">
            <v>38018</v>
          </cell>
          <cell r="G52">
            <v>38047</v>
          </cell>
          <cell r="H52">
            <v>38078</v>
          </cell>
          <cell r="I52">
            <v>38108</v>
          </cell>
          <cell r="J52">
            <v>38139</v>
          </cell>
        </row>
        <row r="53">
          <cell r="B53">
            <v>1.8087773340367239</v>
          </cell>
          <cell r="C53">
            <v>1.3363676700370264</v>
          </cell>
          <cell r="D53">
            <v>0</v>
          </cell>
          <cell r="E53">
            <v>0.69573478</v>
          </cell>
          <cell r="F53">
            <v>0.73147039000000003</v>
          </cell>
          <cell r="G53">
            <v>5.4339029999999997E-2</v>
          </cell>
          <cell r="H53">
            <v>0.95999545999999991</v>
          </cell>
          <cell r="I53">
            <v>0.83239504000000009</v>
          </cell>
          <cell r="J53">
            <v>0</v>
          </cell>
        </row>
        <row r="54">
          <cell r="B54">
            <v>0.12314464</v>
          </cell>
          <cell r="C54">
            <v>0.13850179000000001</v>
          </cell>
          <cell r="D54">
            <v>0.46852959999999999</v>
          </cell>
          <cell r="E54">
            <v>0.65069677000000004</v>
          </cell>
          <cell r="F54">
            <v>0.29312173999999996</v>
          </cell>
          <cell r="G54">
            <v>0.22648217000000001</v>
          </cell>
          <cell r="H54">
            <v>0.12205932000000001</v>
          </cell>
          <cell r="I54">
            <v>0.13616354999999999</v>
          </cell>
          <cell r="J54">
            <v>0.46335461999999999</v>
          </cell>
        </row>
        <row r="55">
          <cell r="B55">
            <v>0</v>
          </cell>
          <cell r="C55">
            <v>3.2337209999999998E-2</v>
          </cell>
          <cell r="D55">
            <v>3.3523310000000001E-2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8.08298E-3</v>
          </cell>
          <cell r="J55">
            <v>2.8511439999999999E-2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4.4652119999999997E-2</v>
          </cell>
          <cell r="H56">
            <v>0</v>
          </cell>
          <cell r="I56">
            <v>0</v>
          </cell>
          <cell r="J56">
            <v>0</v>
          </cell>
        </row>
        <row r="57">
          <cell r="B57">
            <v>0.61669039000000003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0.64397676000000004</v>
          </cell>
          <cell r="I57">
            <v>0</v>
          </cell>
          <cell r="J57">
            <v>0</v>
          </cell>
        </row>
        <row r="58">
          <cell r="B58">
            <v>0.10339834000000001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7.8711329999999996E-2</v>
          </cell>
          <cell r="I58">
            <v>0</v>
          </cell>
          <cell r="J58">
            <v>4.3036610000000003E-2</v>
          </cell>
        </row>
        <row r="59">
          <cell r="B59">
            <v>0</v>
          </cell>
          <cell r="C59">
            <v>0</v>
          </cell>
          <cell r="D59">
            <v>0.10732841</v>
          </cell>
          <cell r="E59">
            <v>4.16278E-2</v>
          </cell>
          <cell r="F59">
            <v>2.4243440000000002E-2</v>
          </cell>
          <cell r="G59">
            <v>0</v>
          </cell>
          <cell r="H59">
            <v>0</v>
          </cell>
          <cell r="I59">
            <v>0</v>
          </cell>
          <cell r="J59">
            <v>0.10987669999999999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>
            <v>0</v>
          </cell>
          <cell r="C62">
            <v>0</v>
          </cell>
          <cell r="D62">
            <v>4.956468E-2</v>
          </cell>
          <cell r="E62">
            <v>0</v>
          </cell>
          <cell r="F62">
            <v>0</v>
          </cell>
          <cell r="G62">
            <v>5.273137E-2</v>
          </cell>
          <cell r="H62">
            <v>0</v>
          </cell>
          <cell r="I62">
            <v>0</v>
          </cell>
          <cell r="J62">
            <v>4.9584679999999999E-2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7.5298400000000001E-2</v>
          </cell>
          <cell r="F63">
            <v>2.362972E-2</v>
          </cell>
          <cell r="G63">
            <v>0.11271863999999999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0.52758625000000003</v>
          </cell>
          <cell r="H64">
            <v>0</v>
          </cell>
          <cell r="I64">
            <v>0</v>
          </cell>
          <cell r="J64">
            <v>0</v>
          </cell>
        </row>
        <row r="65">
          <cell r="B65">
            <v>0</v>
          </cell>
          <cell r="C65">
            <v>0</v>
          </cell>
          <cell r="D65">
            <v>2.259717E-2</v>
          </cell>
          <cell r="E65">
            <v>0</v>
          </cell>
          <cell r="F65">
            <v>0</v>
          </cell>
          <cell r="G65">
            <v>2.340248E-2</v>
          </cell>
          <cell r="H65">
            <v>0</v>
          </cell>
          <cell r="I65">
            <v>0</v>
          </cell>
          <cell r="J65">
            <v>2.2617169999999999E-2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7.4885899999999998E-3</v>
          </cell>
          <cell r="H66">
            <v>0</v>
          </cell>
          <cell r="I66">
            <v>0</v>
          </cell>
          <cell r="J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4.729817E-2</v>
          </cell>
          <cell r="H67">
            <v>0</v>
          </cell>
          <cell r="I67">
            <v>0</v>
          </cell>
          <cell r="J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0.45787382999999998</v>
          </cell>
          <cell r="H68">
            <v>0</v>
          </cell>
          <cell r="I68">
            <v>0</v>
          </cell>
          <cell r="J68">
            <v>0</v>
          </cell>
        </row>
        <row r="69">
          <cell r="B69">
            <v>0</v>
          </cell>
          <cell r="C69">
            <v>1.6611669999999999E-2</v>
          </cell>
          <cell r="D69">
            <v>0.19503999999999999</v>
          </cell>
          <cell r="E69">
            <v>0</v>
          </cell>
          <cell r="F69">
            <v>0</v>
          </cell>
          <cell r="G69">
            <v>0.23039999999999999</v>
          </cell>
          <cell r="H69">
            <v>0</v>
          </cell>
          <cell r="I69">
            <v>1.6611669999999999E-2</v>
          </cell>
          <cell r="J69">
            <v>0.19503999999999999</v>
          </cell>
        </row>
        <row r="70">
          <cell r="B70">
            <v>2.6520107040367238</v>
          </cell>
          <cell r="C70">
            <v>1.5238183400370264</v>
          </cell>
          <cell r="D70">
            <v>0.87658317000000008</v>
          </cell>
          <cell r="E70">
            <v>1.4633577500000003</v>
          </cell>
          <cell r="F70">
            <v>1.07246529</v>
          </cell>
          <cell r="G70">
            <v>1.7849726499999996</v>
          </cell>
          <cell r="H70">
            <v>1.8047428700000001</v>
          </cell>
          <cell r="I70">
            <v>0.99325324000000004</v>
          </cell>
          <cell r="J70">
            <v>0.91202121999999997</v>
          </cell>
        </row>
      </sheetData>
      <sheetData sheetId="22" refreshError="1">
        <row r="5">
          <cell r="C5" t="str">
            <v>Fiscal Year 2000/2001</v>
          </cell>
        </row>
        <row r="6">
          <cell r="C6" t="str">
            <v>Oct.</v>
          </cell>
          <cell r="D6" t="str">
            <v>Nov.</v>
          </cell>
          <cell r="E6" t="str">
            <v>Dec</v>
          </cell>
          <cell r="F6" t="str">
            <v>Jan</v>
          </cell>
          <cell r="G6" t="str">
            <v>Feb</v>
          </cell>
          <cell r="H6" t="str">
            <v>Mar</v>
          </cell>
          <cell r="I6" t="str">
            <v>Apr</v>
          </cell>
          <cell r="J6" t="str">
            <v>May</v>
          </cell>
        </row>
        <row r="7">
          <cell r="C7">
            <v>1.194</v>
          </cell>
          <cell r="D7">
            <v>0.78100000000000003</v>
          </cell>
          <cell r="E7">
            <v>1.3109999999999999</v>
          </cell>
          <cell r="F7">
            <v>0.32</v>
          </cell>
          <cell r="G7">
            <v>0.421072</v>
          </cell>
          <cell r="H7">
            <v>0.153617</v>
          </cell>
          <cell r="I7">
            <v>0.53275300000000003</v>
          </cell>
          <cell r="J7">
            <v>1.7869999999999999</v>
          </cell>
        </row>
        <row r="8">
          <cell r="C8">
            <v>1.869</v>
          </cell>
          <cell r="D8">
            <v>0.45500000000000002</v>
          </cell>
          <cell r="E8">
            <v>0.122</v>
          </cell>
          <cell r="F8">
            <v>1.075</v>
          </cell>
          <cell r="H8">
            <v>0.26090600000000003</v>
          </cell>
          <cell r="I8">
            <v>0.31642599999999999</v>
          </cell>
        </row>
        <row r="9">
          <cell r="F9">
            <v>0.21</v>
          </cell>
          <cell r="I9">
            <v>0.26090600000000003</v>
          </cell>
        </row>
        <row r="10">
          <cell r="C10">
            <v>0.53900000000000003</v>
          </cell>
          <cell r="E10">
            <v>1.6</v>
          </cell>
          <cell r="G10">
            <v>6</v>
          </cell>
          <cell r="H10">
            <v>1.6</v>
          </cell>
          <cell r="J10">
            <v>0.55000000000000004</v>
          </cell>
        </row>
        <row r="11">
          <cell r="E11">
            <v>0.56599999999999995</v>
          </cell>
          <cell r="G11">
            <v>0.98427299999999995</v>
          </cell>
        </row>
        <row r="12">
          <cell r="D12">
            <v>0.13500000000000001</v>
          </cell>
        </row>
        <row r="13">
          <cell r="C13">
            <v>3.6019999999999999</v>
          </cell>
          <cell r="D13">
            <v>1.371</v>
          </cell>
          <cell r="E13">
            <v>3.5989999999999998</v>
          </cell>
          <cell r="F13">
            <v>1.605</v>
          </cell>
          <cell r="G13">
            <v>7.4053449999999996</v>
          </cell>
          <cell r="H13">
            <v>2.0145230000000001</v>
          </cell>
          <cell r="I13">
            <v>1.110085</v>
          </cell>
          <cell r="J13">
            <v>2.3369999999999997</v>
          </cell>
        </row>
        <row r="19">
          <cell r="C19" t="str">
            <v>Fiscal Year 2000/2001</v>
          </cell>
        </row>
        <row r="20">
          <cell r="C20" t="str">
            <v>Oct.</v>
          </cell>
          <cell r="D20" t="str">
            <v>Nov.</v>
          </cell>
          <cell r="E20" t="str">
            <v>Dec</v>
          </cell>
          <cell r="F20" t="str">
            <v>Jan</v>
          </cell>
          <cell r="G20" t="str">
            <v>Feb</v>
          </cell>
          <cell r="H20" t="str">
            <v>Mar</v>
          </cell>
          <cell r="I20" t="str">
            <v>Apr</v>
          </cell>
          <cell r="J20" t="str">
            <v>May</v>
          </cell>
        </row>
        <row r="21">
          <cell r="C21">
            <v>0.55500000000000005</v>
          </cell>
          <cell r="D21">
            <v>0.64500000000000002</v>
          </cell>
          <cell r="G21">
            <v>0.67554400000000003</v>
          </cell>
          <cell r="H21">
            <v>1.7784960000000001</v>
          </cell>
          <cell r="J21">
            <v>0.108626</v>
          </cell>
        </row>
        <row r="22">
          <cell r="C22">
            <v>0.29499999999999998</v>
          </cell>
          <cell r="J22">
            <v>0.41799999999999998</v>
          </cell>
        </row>
        <row r="23">
          <cell r="C23">
            <v>0.13200000000000001</v>
          </cell>
          <cell r="D23">
            <v>0.76600000000000001</v>
          </cell>
          <cell r="E23">
            <v>0.29099999999999998</v>
          </cell>
          <cell r="G23">
            <v>0.48343000000000003</v>
          </cell>
          <cell r="H23">
            <v>2.3135590000000001</v>
          </cell>
          <cell r="I23">
            <v>1.7417069999999999</v>
          </cell>
          <cell r="J23">
            <v>0.39823700000000001</v>
          </cell>
        </row>
        <row r="24">
          <cell r="C24">
            <v>0.23799999999999999</v>
          </cell>
          <cell r="E24">
            <v>0.27500000000000002</v>
          </cell>
          <cell r="G24">
            <v>0.11</v>
          </cell>
        </row>
        <row r="25">
          <cell r="C25">
            <v>0.62</v>
          </cell>
        </row>
        <row r="26">
          <cell r="D26">
            <v>0.46600000000000003</v>
          </cell>
        </row>
        <row r="28">
          <cell r="C28">
            <v>1.8400000000000003</v>
          </cell>
          <cell r="D28">
            <v>1.877</v>
          </cell>
          <cell r="E28">
            <v>0.56600000000000006</v>
          </cell>
          <cell r="F28">
            <v>0</v>
          </cell>
          <cell r="G28">
            <v>1.2689740000000003</v>
          </cell>
          <cell r="H28">
            <v>4.0920550000000002</v>
          </cell>
          <cell r="I28">
            <v>1.7417069999999999</v>
          </cell>
          <cell r="J28">
            <v>0.92486299999999999</v>
          </cell>
        </row>
        <row r="34">
          <cell r="C34" t="str">
            <v>Fiscal Year 2000/2001</v>
          </cell>
        </row>
        <row r="35">
          <cell r="C35" t="str">
            <v>Oct.</v>
          </cell>
          <cell r="D35" t="str">
            <v>Nov.</v>
          </cell>
          <cell r="E35" t="str">
            <v>Dec</v>
          </cell>
          <cell r="F35" t="str">
            <v>Jan</v>
          </cell>
          <cell r="G35" t="str">
            <v>Feb</v>
          </cell>
          <cell r="H35" t="str">
            <v>Mar</v>
          </cell>
          <cell r="I35" t="str">
            <v>Apr</v>
          </cell>
          <cell r="J35" t="str">
            <v>May</v>
          </cell>
        </row>
        <row r="36">
          <cell r="C36">
            <v>4.7E-2</v>
          </cell>
          <cell r="D36">
            <v>0.47900000000000004</v>
          </cell>
          <cell r="E36">
            <v>0.08</v>
          </cell>
          <cell r="G36">
            <v>0.35520000000000002</v>
          </cell>
          <cell r="H36">
            <v>1.2969999999999999</v>
          </cell>
          <cell r="I36">
            <v>0.98464399999999996</v>
          </cell>
          <cell r="J36">
            <v>0.116229</v>
          </cell>
        </row>
        <row r="37">
          <cell r="C37">
            <v>0.23100000000000001</v>
          </cell>
          <cell r="D37">
            <v>0.218</v>
          </cell>
          <cell r="G37">
            <v>0.43399900000000002</v>
          </cell>
          <cell r="H37">
            <v>0.93525599999999998</v>
          </cell>
          <cell r="J37">
            <v>7.1972999999999995E-2</v>
          </cell>
        </row>
        <row r="38">
          <cell r="C38">
            <v>9.2999999999999999E-2</v>
          </cell>
          <cell r="J38">
            <v>0.11046800000000001</v>
          </cell>
        </row>
        <row r="39">
          <cell r="C39">
            <v>0.217</v>
          </cell>
          <cell r="E39">
            <v>2.5000000000000001E-2</v>
          </cell>
          <cell r="G39">
            <v>0.18384899999999998</v>
          </cell>
          <cell r="I39">
            <v>8.8491E-2</v>
          </cell>
        </row>
        <row r="40">
          <cell r="C40">
            <v>7.0000000000000001E-3</v>
          </cell>
        </row>
        <row r="41">
          <cell r="C41">
            <v>0</v>
          </cell>
        </row>
        <row r="42">
          <cell r="C42">
            <v>6.0999999999999999E-2</v>
          </cell>
        </row>
        <row r="43">
          <cell r="D43">
            <v>0.09</v>
          </cell>
        </row>
        <row r="44">
          <cell r="D44">
            <v>0.20599999999999999</v>
          </cell>
          <cell r="F44">
            <v>4.9889999999999997E-2</v>
          </cell>
          <cell r="J44">
            <v>0.41064600000000001</v>
          </cell>
        </row>
        <row r="45">
          <cell r="D45">
            <v>2.9000000000000001E-2</v>
          </cell>
        </row>
        <row r="47">
          <cell r="C47">
            <v>0.65599999999999992</v>
          </cell>
          <cell r="D47">
            <v>1.022</v>
          </cell>
          <cell r="E47">
            <v>0.10500000000000001</v>
          </cell>
          <cell r="F47">
            <v>4.9889999999999997E-2</v>
          </cell>
          <cell r="G47">
            <v>0.97304799999999991</v>
          </cell>
          <cell r="H47">
            <v>2.232256</v>
          </cell>
          <cell r="I47">
            <v>1.073135</v>
          </cell>
          <cell r="J47">
            <v>0.70931600000000006</v>
          </cell>
        </row>
        <row r="53">
          <cell r="C53" t="str">
            <v>Fiscal Year 2000/2001</v>
          </cell>
        </row>
        <row r="54">
          <cell r="C54" t="str">
            <v>Oct.</v>
          </cell>
          <cell r="D54" t="str">
            <v>Nov.</v>
          </cell>
          <cell r="E54" t="str">
            <v>Dec</v>
          </cell>
          <cell r="F54" t="str">
            <v>Jan</v>
          </cell>
          <cell r="G54" t="str">
            <v>Feb</v>
          </cell>
          <cell r="H54" t="str">
            <v>Mar</v>
          </cell>
          <cell r="I54" t="str">
            <v>Apr</v>
          </cell>
          <cell r="J54" t="str">
            <v>May</v>
          </cell>
        </row>
        <row r="55">
          <cell r="E55">
            <v>0.43099999999999999</v>
          </cell>
          <cell r="F55">
            <v>0.43113800000000002</v>
          </cell>
          <cell r="G55">
            <v>0.53120599999999996</v>
          </cell>
          <cell r="H55">
            <v>0.251722</v>
          </cell>
          <cell r="I55">
            <v>0.53120599999999996</v>
          </cell>
        </row>
        <row r="56">
          <cell r="D56">
            <v>3.2290000000000001</v>
          </cell>
          <cell r="E56">
            <v>2.6030000000000002</v>
          </cell>
          <cell r="F56">
            <v>3.7410580000000002</v>
          </cell>
          <cell r="G56">
            <v>5.8882899999999996</v>
          </cell>
          <cell r="H56">
            <v>1.549838</v>
          </cell>
          <cell r="I56">
            <v>0.54626600000000003</v>
          </cell>
          <cell r="J56">
            <v>2.3230360000000001</v>
          </cell>
        </row>
        <row r="57">
          <cell r="E57">
            <v>1.109</v>
          </cell>
          <cell r="F57">
            <v>2.6120749999999999</v>
          </cell>
          <cell r="H57">
            <v>0.54379299999999997</v>
          </cell>
          <cell r="I57">
            <v>0.83663299999999996</v>
          </cell>
          <cell r="J57">
            <v>1.5153669999999999</v>
          </cell>
        </row>
        <row r="58">
          <cell r="F58">
            <v>0.192</v>
          </cell>
          <cell r="G58">
            <v>9.7941E-2</v>
          </cell>
          <cell r="H58">
            <v>0.36399900000000002</v>
          </cell>
          <cell r="I58">
            <v>0.36399900000000002</v>
          </cell>
          <cell r="J58">
            <v>0.36399900000000002</v>
          </cell>
        </row>
        <row r="59">
          <cell r="F59">
            <v>0.36751400000000001</v>
          </cell>
          <cell r="G59">
            <v>0.36751400000000001</v>
          </cell>
          <cell r="H59">
            <v>0.25115399999999999</v>
          </cell>
          <cell r="I59">
            <v>0.86417900000000003</v>
          </cell>
          <cell r="J59">
            <v>0.74782000000000004</v>
          </cell>
        </row>
        <row r="60">
          <cell r="G60">
            <v>1.244885</v>
          </cell>
          <cell r="H60">
            <v>1.244885</v>
          </cell>
          <cell r="I60">
            <v>1.3145150000000001</v>
          </cell>
          <cell r="J60">
            <v>1.3145150000000001</v>
          </cell>
        </row>
        <row r="61">
          <cell r="D61">
            <v>1.218</v>
          </cell>
          <cell r="E61">
            <v>0.999</v>
          </cell>
          <cell r="F61">
            <v>2.4283250000000001</v>
          </cell>
          <cell r="G61">
            <v>2.4283250000000001</v>
          </cell>
          <cell r="H61">
            <v>2.4283250000000001</v>
          </cell>
          <cell r="I61">
            <v>3.4916320000000001</v>
          </cell>
          <cell r="J61">
            <v>3.4916320000000001</v>
          </cell>
        </row>
        <row r="64">
          <cell r="G64">
            <v>0.15026200000000001</v>
          </cell>
          <cell r="H64">
            <v>0.15026200000000001</v>
          </cell>
          <cell r="I64">
            <v>0</v>
          </cell>
          <cell r="J64">
            <v>0</v>
          </cell>
        </row>
        <row r="65">
          <cell r="G65">
            <v>2.1399999999999999E-2</v>
          </cell>
          <cell r="H65">
            <v>2.1399999999999999E-2</v>
          </cell>
          <cell r="I65">
            <v>2.1399999999999999E-2</v>
          </cell>
          <cell r="J65">
            <v>2.1399999999999999E-2</v>
          </cell>
        </row>
        <row r="66">
          <cell r="G66">
            <v>6.8228999999999998E-2</v>
          </cell>
          <cell r="H66">
            <v>6.8229849999999995E-2</v>
          </cell>
          <cell r="I66">
            <v>6.8228999999999998E-2</v>
          </cell>
          <cell r="J66">
            <v>6.8228999999999998E-2</v>
          </cell>
        </row>
        <row r="67">
          <cell r="D67">
            <v>1.5960000000000001</v>
          </cell>
          <cell r="E67">
            <v>1.569</v>
          </cell>
          <cell r="F67">
            <v>1.569002</v>
          </cell>
          <cell r="G67">
            <v>1.569002</v>
          </cell>
          <cell r="H67">
            <v>1.386028</v>
          </cell>
          <cell r="I67">
            <v>1.386028</v>
          </cell>
          <cell r="J67">
            <v>1.533023</v>
          </cell>
        </row>
        <row r="68">
          <cell r="D68">
            <v>6.0430000000000001</v>
          </cell>
          <cell r="E68">
            <v>6.7110000000000003</v>
          </cell>
          <cell r="F68">
            <v>11.341112000000001</v>
          </cell>
          <cell r="G68">
            <v>12.367053999999998</v>
          </cell>
          <cell r="H68">
            <v>8.2596358500000004</v>
          </cell>
          <cell r="I68">
            <v>9.4240870000000001</v>
          </cell>
          <cell r="J68">
            <v>11.379021</v>
          </cell>
        </row>
      </sheetData>
      <sheetData sheetId="23" refreshError="1">
        <row r="3">
          <cell r="D3">
            <v>1986</v>
          </cell>
          <cell r="E3">
            <v>1987</v>
          </cell>
          <cell r="F3">
            <v>1988</v>
          </cell>
          <cell r="G3">
            <v>1989</v>
          </cell>
          <cell r="H3" t="str">
            <v>1990</v>
          </cell>
          <cell r="I3" t="str">
            <v>1991</v>
          </cell>
          <cell r="J3" t="str">
            <v>1992</v>
          </cell>
        </row>
        <row r="4">
          <cell r="B4" t="str">
            <v>(in percent, unless indicated)</v>
          </cell>
          <cell r="I4" t="str">
            <v>Est</v>
          </cell>
          <cell r="J4" t="str">
            <v>Est</v>
          </cell>
        </row>
        <row r="7">
          <cell r="B7" t="str">
            <v>Debt service ratios</v>
          </cell>
        </row>
        <row r="8">
          <cell r="B8" t="str">
            <v>To exports of goods and services</v>
          </cell>
          <cell r="H8" t="e">
            <v>#REF!</v>
          </cell>
          <cell r="I8" t="e">
            <v>#REF!</v>
          </cell>
          <cell r="J8" t="e">
            <v>#REF!</v>
          </cell>
        </row>
        <row r="9">
          <cell r="B9" t="str">
            <v xml:space="preserve">      Interest</v>
          </cell>
          <cell r="H9" t="e">
            <v>#REF!</v>
          </cell>
          <cell r="I9" t="e">
            <v>#REF!</v>
          </cell>
          <cell r="J9" t="e">
            <v>#REF!</v>
          </cell>
        </row>
        <row r="10">
          <cell r="B10" t="str">
            <v xml:space="preserve">      Amortization</v>
          </cell>
          <cell r="H10" t="e">
            <v>#REF!</v>
          </cell>
          <cell r="I10" t="e">
            <v>#REF!</v>
          </cell>
          <cell r="J10" t="e">
            <v>#REF!</v>
          </cell>
        </row>
        <row r="12">
          <cell r="B12" t="str">
            <v>To exports (incl. all services)</v>
          </cell>
          <cell r="H12" t="e">
            <v>#REF!</v>
          </cell>
          <cell r="I12" t="e">
            <v>#REF!</v>
          </cell>
          <cell r="J12" t="e">
            <v>#REF!</v>
          </cell>
        </row>
        <row r="13">
          <cell r="B13" t="str">
            <v xml:space="preserve">      Interest</v>
          </cell>
          <cell r="H13" t="e">
            <v>#REF!</v>
          </cell>
          <cell r="I13" t="e">
            <v>#REF!</v>
          </cell>
          <cell r="J13" t="e">
            <v>#REF!</v>
          </cell>
        </row>
        <row r="14">
          <cell r="B14" t="str">
            <v xml:space="preserve">      Amortization</v>
          </cell>
          <cell r="H14" t="e">
            <v>#REF!</v>
          </cell>
          <cell r="I14" t="e">
            <v>#REF!</v>
          </cell>
          <cell r="J14" t="e">
            <v>#REF!</v>
          </cell>
        </row>
        <row r="16">
          <cell r="B16" t="str">
            <v xml:space="preserve">To consolidated public sector revenue </v>
          </cell>
          <cell r="H16" t="e">
            <v>#REF!</v>
          </cell>
          <cell r="I16" t="e">
            <v>#REF!</v>
          </cell>
          <cell r="J16" t="e">
            <v>#REF!</v>
          </cell>
        </row>
        <row r="17">
          <cell r="B17" t="str">
            <v xml:space="preserve">      Interest</v>
          </cell>
          <cell r="H17" t="e">
            <v>#REF!</v>
          </cell>
          <cell r="I17" t="e">
            <v>#REF!</v>
          </cell>
          <cell r="J17" t="e">
            <v>#REF!</v>
          </cell>
        </row>
        <row r="18">
          <cell r="B18" t="str">
            <v xml:space="preserve">      Amortization</v>
          </cell>
          <cell r="H18" t="e">
            <v>#REF!</v>
          </cell>
          <cell r="I18" t="e">
            <v>#REF!</v>
          </cell>
          <cell r="J18" t="e">
            <v>#REF!</v>
          </cell>
        </row>
        <row r="20">
          <cell r="B20" t="str">
            <v>To nominal GDP</v>
          </cell>
          <cell r="H20" t="e">
            <v>#REF!</v>
          </cell>
          <cell r="I20" t="e">
            <v>#REF!</v>
          </cell>
          <cell r="J20" t="e">
            <v>#REF!</v>
          </cell>
        </row>
        <row r="21">
          <cell r="B21" t="str">
            <v xml:space="preserve">      Interest</v>
          </cell>
          <cell r="H21" t="e">
            <v>#REF!</v>
          </cell>
          <cell r="I21" t="e">
            <v>#REF!</v>
          </cell>
          <cell r="J21" t="e">
            <v>#REF!</v>
          </cell>
        </row>
        <row r="22">
          <cell r="B22" t="str">
            <v xml:space="preserve">      Amortization</v>
          </cell>
          <cell r="H22" t="e">
            <v>#REF!</v>
          </cell>
          <cell r="I22" t="e">
            <v>#REF!</v>
          </cell>
          <cell r="J22" t="e">
            <v>#REF!</v>
          </cell>
        </row>
        <row r="24">
          <cell r="B24" t="str">
            <v>External public debt ratio to GDP  1/</v>
          </cell>
          <cell r="H24" t="e">
            <v>#REF!</v>
          </cell>
          <cell r="I24" t="e">
            <v>#REF!</v>
          </cell>
          <cell r="J24" t="e">
            <v>#REF!</v>
          </cell>
        </row>
        <row r="25">
          <cell r="B25" t="str">
            <v xml:space="preserve">  Multilateral debt</v>
          </cell>
          <cell r="H25" t="e">
            <v>#REF!</v>
          </cell>
          <cell r="I25" t="e">
            <v>#REF!</v>
          </cell>
          <cell r="J25" t="e">
            <v>#REF!</v>
          </cell>
        </row>
        <row r="26">
          <cell r="B26" t="str">
            <v xml:space="preserve">    of which:  IMF  2/</v>
          </cell>
          <cell r="H26" t="e">
            <v>#REF!</v>
          </cell>
          <cell r="I26" t="e">
            <v>#REF!</v>
          </cell>
          <cell r="J26" t="e">
            <v>#REF!</v>
          </cell>
        </row>
        <row r="27">
          <cell r="B27" t="str">
            <v xml:space="preserve">  Bilateral debt  3/</v>
          </cell>
          <cell r="H27" t="e">
            <v>#REF!</v>
          </cell>
          <cell r="I27" t="e">
            <v>#REF!</v>
          </cell>
          <cell r="J27" t="e">
            <v>#REF!</v>
          </cell>
        </row>
        <row r="29">
          <cell r="B29" t="str">
            <v>Memorandum items:</v>
          </cell>
          <cell r="H29" t="str">
            <v>(In million of US$)</v>
          </cell>
        </row>
        <row r="30">
          <cell r="B30" t="str">
            <v>External public debt (in US$ m)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>Effective interest rate  4/</v>
          </cell>
          <cell r="H31" t="e">
            <v>#REF!</v>
          </cell>
          <cell r="I31" t="e">
            <v>#REF!</v>
          </cell>
          <cell r="J31" t="e">
            <v>#REF!</v>
          </cell>
        </row>
        <row r="32">
          <cell r="B32" t="str">
            <v>Nominal GDP (in US$ m)</v>
          </cell>
          <cell r="H32">
            <v>2983</v>
          </cell>
          <cell r="I32">
            <v>3309.2307692307691</v>
          </cell>
          <cell r="J32">
            <v>1943.1649535535644</v>
          </cell>
        </row>
        <row r="33">
          <cell r="B33" t="str">
            <v>Total export receipts (incl. all services)</v>
          </cell>
          <cell r="H33" t="e">
            <v>#REF!</v>
          </cell>
          <cell r="I33" t="e">
            <v>#REF!</v>
          </cell>
          <cell r="J33" t="e">
            <v>#REF!</v>
          </cell>
        </row>
        <row r="35">
          <cell r="B35" t="str">
            <v>Source: Data provided by the central bank; and staff estimates</v>
          </cell>
        </row>
        <row r="37">
          <cell r="B37" t="str">
            <v>1/  Including use of Fund resources.</v>
          </cell>
        </row>
        <row r="38">
          <cell r="B38" t="str">
            <v>2/  Trust Fund plus outstanding purchases and SAF/ESAF loans</v>
          </cell>
        </row>
        <row r="39">
          <cell r="B39" t="str">
            <v>3/  Includes officially guaranteed debt</v>
          </cell>
        </row>
        <row r="40">
          <cell r="B40" t="str">
            <v>4/  In percent, interest payments over average outstanding debt during the fiscal year.</v>
          </cell>
        </row>
      </sheetData>
      <sheetData sheetId="24" refreshError="1">
        <row r="2">
          <cell r="B2" t="str">
            <v>(In millions of US$)</v>
          </cell>
          <cell r="C2" t="str">
            <v>(En millions de $ E.U.)</v>
          </cell>
        </row>
        <row r="5">
          <cell r="H5" t="str">
            <v>1990</v>
          </cell>
          <cell r="I5" t="str">
            <v>1991</v>
          </cell>
          <cell r="J5" t="str">
            <v>1992</v>
          </cell>
        </row>
        <row r="7">
          <cell r="H7">
            <v>0</v>
          </cell>
          <cell r="I7" t="str">
            <v>1991</v>
          </cell>
          <cell r="J7" t="str">
            <v>1992</v>
          </cell>
        </row>
        <row r="10">
          <cell r="B10" t="str">
            <v>Trade Balance</v>
          </cell>
          <cell r="C10" t="str">
            <v xml:space="preserve">  Balance commerciale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Exports, f.o.b.</v>
          </cell>
          <cell r="C11" t="str">
            <v>Exportations, fob</v>
          </cell>
          <cell r="H11">
            <v>0</v>
          </cell>
          <cell r="I11">
            <v>0</v>
          </cell>
          <cell r="J11">
            <v>118.40000000000002</v>
          </cell>
        </row>
        <row r="12">
          <cell r="B12" t="str">
            <v xml:space="preserve">   Imports, f.o.b.</v>
          </cell>
          <cell r="C12" t="str">
            <v>Importations, fob</v>
          </cell>
          <cell r="H12">
            <v>0</v>
          </cell>
          <cell r="I12">
            <v>0</v>
          </cell>
          <cell r="J12">
            <v>-261.83739837398366</v>
          </cell>
        </row>
        <row r="14">
          <cell r="B14" t="str">
            <v>Services (net)</v>
          </cell>
          <cell r="C14" t="str">
            <v>Services, net (intérêts exclus)</v>
          </cell>
          <cell r="H14">
            <v>0</v>
          </cell>
          <cell r="I14" t="e">
            <v>#REF!</v>
          </cell>
          <cell r="J14">
            <v>-40.702286626016253</v>
          </cell>
        </row>
        <row r="16">
          <cell r="B16" t="str">
            <v>Income (net, excl. interest)</v>
          </cell>
          <cell r="H16">
            <v>0</v>
          </cell>
          <cell r="I16">
            <v>-14.229099254132764</v>
          </cell>
          <cell r="J16">
            <v>-15.455621379859149</v>
          </cell>
        </row>
        <row r="18">
          <cell r="B18" t="str">
            <v>Transfers</v>
          </cell>
          <cell r="H18">
            <v>0</v>
          </cell>
          <cell r="I18">
            <v>234.23</v>
          </cell>
          <cell r="J18">
            <v>142.5</v>
          </cell>
        </row>
        <row r="19">
          <cell r="B19" t="str">
            <v xml:space="preserve">   Public transfers (grants)</v>
          </cell>
          <cell r="H19">
            <v>0</v>
          </cell>
          <cell r="I19">
            <v>164.7</v>
          </cell>
          <cell r="J19">
            <v>85</v>
          </cell>
        </row>
        <row r="20">
          <cell r="B20" t="str">
            <v xml:space="preserve">   Private transfers</v>
          </cell>
          <cell r="H20">
            <v>0</v>
          </cell>
          <cell r="I20">
            <v>69.53</v>
          </cell>
          <cell r="J20">
            <v>57.5</v>
          </cell>
        </row>
        <row r="22">
          <cell r="B22" t="str">
            <v>Direct Investment</v>
          </cell>
          <cell r="H22">
            <v>0</v>
          </cell>
          <cell r="I22">
            <v>13.6</v>
          </cell>
          <cell r="J22">
            <v>0</v>
          </cell>
        </row>
        <row r="24">
          <cell r="B24" t="str">
            <v>Drawings on loans</v>
          </cell>
          <cell r="C24" t="str">
            <v>Tirages s/prêts</v>
          </cell>
          <cell r="H24">
            <v>0</v>
          </cell>
          <cell r="I24">
            <v>43.4</v>
          </cell>
          <cell r="J24">
            <v>0.5</v>
          </cell>
        </row>
        <row r="26">
          <cell r="B26" t="str">
            <v>Balance available for external obligations</v>
          </cell>
          <cell r="C26" t="str">
            <v xml:space="preserve">  Balance disponible pour le service de la dette</v>
          </cell>
        </row>
        <row r="28">
          <cell r="B28" t="str">
            <v>Total debt service</v>
          </cell>
          <cell r="C28" t="str">
            <v xml:space="preserve">Service de la dette </v>
          </cell>
          <cell r="H28">
            <v>0</v>
          </cell>
          <cell r="I28">
            <v>-29.5</v>
          </cell>
          <cell r="J28">
            <v>-23.1</v>
          </cell>
        </row>
        <row r="29">
          <cell r="B29" t="str">
            <v xml:space="preserve">   Amortization</v>
          </cell>
          <cell r="C29" t="str">
            <v xml:space="preserve">  Amortissements</v>
          </cell>
          <cell r="H29">
            <v>0</v>
          </cell>
          <cell r="I29">
            <v>-19.3</v>
          </cell>
          <cell r="J29">
            <v>-12.7</v>
          </cell>
        </row>
        <row r="30">
          <cell r="B30" t="str">
            <v xml:space="preserve">   IMF repurchases &amp; repayments </v>
          </cell>
          <cell r="C30" t="str">
            <v xml:space="preserve">    Rachâts et remboursements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 xml:space="preserve">   Interest</v>
          </cell>
          <cell r="C31" t="str">
            <v xml:space="preserve">  Intérêts</v>
          </cell>
          <cell r="H31">
            <v>0</v>
          </cell>
          <cell r="I31">
            <v>-10.199999999999999</v>
          </cell>
          <cell r="J31">
            <v>-10.4</v>
          </cell>
        </row>
        <row r="32">
          <cell r="B32" t="str">
            <v xml:space="preserve">     Interest on existing debt</v>
          </cell>
          <cell r="C32" t="str">
            <v xml:space="preserve">    Intérêts s/ dette existante</v>
          </cell>
          <cell r="H32">
            <v>0</v>
          </cell>
          <cell r="I32">
            <v>-10.199999999999999</v>
          </cell>
          <cell r="J32">
            <v>-10.4</v>
          </cell>
        </row>
        <row r="33">
          <cell r="B33" t="str">
            <v xml:space="preserve">     Interest on new loans</v>
          </cell>
          <cell r="C33" t="str">
            <v xml:space="preserve">    Intérêts s/ nouveaux prêts</v>
          </cell>
        </row>
        <row r="34">
          <cell r="B34" t="str">
            <v xml:space="preserve">     Interest on financing gap</v>
          </cell>
          <cell r="C34" t="str">
            <v xml:space="preserve">    Intérêts s/ le gap de financement</v>
          </cell>
        </row>
        <row r="35">
          <cell r="B35" t="str">
            <v xml:space="preserve">      o/w: IMF charges</v>
          </cell>
          <cell r="C35" t="str">
            <v xml:space="preserve">    dont: Charges financières dues au FMI</v>
          </cell>
        </row>
        <row r="36">
          <cell r="B36" t="str">
            <v xml:space="preserve">Rescheduling </v>
          </cell>
          <cell r="C36" t="str">
            <v>Rééchelonement dejà obtenu</v>
          </cell>
        </row>
        <row r="37">
          <cell r="B37" t="str">
            <v>Banks NFA (net)</v>
          </cell>
        </row>
        <row r="38">
          <cell r="B38" t="str">
            <v>Non-bank sector (net)</v>
          </cell>
        </row>
        <row r="39">
          <cell r="B39" t="str">
            <v>Errors and omissions</v>
          </cell>
          <cell r="C39" t="str">
            <v>Erreurs et omissions</v>
          </cell>
        </row>
        <row r="41">
          <cell r="B41" t="str">
            <v>Balance after servicing external obligations</v>
          </cell>
          <cell r="C41" t="str">
            <v xml:space="preserve">  Balance après service de la dette </v>
          </cell>
        </row>
        <row r="43">
          <cell r="B43" t="str">
            <v>IMF purchases and disbursements</v>
          </cell>
          <cell r="C43" t="str">
            <v>Tirages s/ le FMI</v>
          </cell>
        </row>
        <row r="44">
          <cell r="B44" t="str">
            <v>Change in arrears (-decline)</v>
          </cell>
          <cell r="C44" t="str">
            <v>Variation des arriérés (- diminution)</v>
          </cell>
        </row>
        <row r="45">
          <cell r="B45" t="str">
            <v>Change in foreign reserves of the</v>
          </cell>
          <cell r="C45" t="str">
            <v>Variation des avoirs officiels de la</v>
          </cell>
        </row>
        <row r="46">
          <cell r="B46" t="str">
            <v xml:space="preserve">   Central Bank (-increase)</v>
          </cell>
          <cell r="C46" t="str">
            <v xml:space="preserve">  Banque centrale (- augmentation)</v>
          </cell>
        </row>
        <row r="48">
          <cell r="B48" t="str">
            <v>Financing gap (-)</v>
          </cell>
          <cell r="C48" t="str">
            <v>Gap de financement (-)</v>
          </cell>
        </row>
        <row r="50">
          <cell r="B50" t="str">
            <v>Memorandum items:</v>
          </cell>
          <cell r="C50" t="str">
            <v>Pour mémoire:</v>
          </cell>
        </row>
        <row r="51">
          <cell r="B51" t="str">
            <v xml:space="preserve">  Current account deficit /GDP 2/</v>
          </cell>
          <cell r="C51" t="str">
            <v xml:space="preserve">  Déficit du compte courant extérieur  2/</v>
          </cell>
        </row>
        <row r="52">
          <cell r="B52" t="str">
            <v xml:space="preserve">     Excl. public transfers</v>
          </cell>
          <cell r="C52" t="str">
            <v xml:space="preserve">    Transferts officiles exclus</v>
          </cell>
        </row>
        <row r="53">
          <cell r="B53" t="str">
            <v xml:space="preserve">     Incl. public transfers</v>
          </cell>
          <cell r="C53" t="str">
            <v xml:space="preserve">    Transferts officiles inclus</v>
          </cell>
        </row>
        <row r="54">
          <cell r="B54" t="str">
            <v xml:space="preserve">  Residual financing gap/GDP</v>
          </cell>
          <cell r="C54" t="str">
            <v xml:space="preserve">  Gap de financement résiduel/PIB</v>
          </cell>
        </row>
        <row r="55">
          <cell r="B55" t="str">
            <v xml:space="preserve">  Debt service ratio 2/</v>
          </cell>
          <cell r="C55" t="str">
            <v xml:space="preserve">  Ratio du service de la dette  2/</v>
          </cell>
        </row>
        <row r="56">
          <cell r="B56" t="str">
            <v xml:space="preserve">  Debt service ratio </v>
          </cell>
          <cell r="C56" t="str">
            <v xml:space="preserve">  Ratio du service de la dette s/ les</v>
          </cell>
        </row>
        <row r="57">
          <cell r="B57" t="str">
            <v xml:space="preserve">    on Fund obligations 3/</v>
          </cell>
          <cell r="C57" t="str">
            <v xml:space="preserve">    engagements vis à vis du FMI</v>
          </cell>
        </row>
        <row r="58">
          <cell r="B58" t="str">
            <v xml:space="preserve">  Gross reserves, Central Bank 4/</v>
          </cell>
          <cell r="C58" t="str">
            <v xml:space="preserve">  Avoirs extérieurs bruts (banque centrale) 4/</v>
          </cell>
        </row>
        <row r="59">
          <cell r="B59" t="str">
            <v xml:space="preserve">  Interest service ratio</v>
          </cell>
          <cell r="C59" t="str">
            <v xml:space="preserve">  Ratio de la charge d' intérèts</v>
          </cell>
        </row>
        <row r="60">
          <cell r="B60" t="str">
            <v xml:space="preserve">  Stock of outstanding debt 5/</v>
          </cell>
          <cell r="C60" t="str">
            <v xml:space="preserve">  Encours de la dette  5/</v>
          </cell>
        </row>
        <row r="61">
          <cell r="B61" t="str">
            <v xml:space="preserve">  Debt/GDP ratio</v>
          </cell>
          <cell r="C61" t="str">
            <v xml:space="preserve">  Ratio de la dette extérieure</v>
          </cell>
        </row>
        <row r="64">
          <cell r="B64" t="str">
            <v>Source: Data provided by the Haitian authorities; and Fund staff estimates and projections.</v>
          </cell>
          <cell r="C64" t="str">
            <v xml:space="preserve">  Sources: Données communiquées par les autorités malgaches; et estimations des services du Fonds.</v>
          </cell>
        </row>
        <row r="66">
          <cell r="B66" t="str">
            <v>1/ Includes rescheduling through 1990 with the Paris Club and other official creditors.  Amortization</v>
          </cell>
        </row>
        <row r="67">
          <cell r="B67" t="str">
            <v>payments reflect the rephasing of service to commercial banks.</v>
          </cell>
        </row>
        <row r="69">
          <cell r="B69" t="str">
            <v>2/ Before debt rescheduling of the current year.</v>
          </cell>
        </row>
        <row r="71">
          <cell r="B71" t="str">
            <v xml:space="preserve">3/ Repurchases and charges, including Trust Fund repayments, as a ratio of exports of goods and services. 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5">
          <cell r="B5" t="str">
            <v xml:space="preserve"> FY2002/03</v>
          </cell>
        </row>
      </sheetData>
      <sheetData sheetId="33">
        <row r="3">
          <cell r="B3" t="str">
            <v>1990A1</v>
          </cell>
        </row>
      </sheetData>
      <sheetData sheetId="34">
        <row r="3">
          <cell r="C3" t="str">
            <v>FY 2002/2003</v>
          </cell>
        </row>
      </sheetData>
      <sheetData sheetId="35">
        <row r="3">
          <cell r="F3">
            <v>1.6899999999999998E-2</v>
          </cell>
        </row>
      </sheetData>
      <sheetData sheetId="36">
        <row r="7">
          <cell r="B7" t="str">
            <v>Q1</v>
          </cell>
        </row>
      </sheetData>
      <sheetData sheetId="37">
        <row r="7">
          <cell r="B7" t="str">
            <v>Q1</v>
          </cell>
        </row>
      </sheetData>
      <sheetData sheetId="38">
        <row r="7">
          <cell r="B7" t="str">
            <v>Q1</v>
          </cell>
        </row>
      </sheetData>
      <sheetData sheetId="39">
        <row r="5">
          <cell r="C5" t="str">
            <v>Fiscal Year 2000/2001</v>
          </cell>
        </row>
      </sheetData>
      <sheetData sheetId="40">
        <row r="2">
          <cell r="B2" t="str">
            <v>(In millions of US$)</v>
          </cell>
        </row>
      </sheetData>
      <sheetData sheetId="4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  <sheetName val="Serv&amp;Trans"/>
      <sheetName val="Assumptions"/>
      <sheetName val="Fund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</v>
          </cell>
        </row>
      </sheetData>
      <sheetData sheetId="4" refreshError="1"/>
      <sheetData sheetId="5" refreshError="1">
        <row r="48">
          <cell r="B48" t="str">
            <v>BANCO CENTRAL DE HONDURAS</v>
          </cell>
        </row>
        <row r="49">
          <cell r="B49" t="str">
            <v>SUBGERENCIA DE ESTUDIOS ECONOMICOS</v>
          </cell>
        </row>
        <row r="52">
          <cell r="B52" t="str">
            <v>CUADRO No.  2</v>
          </cell>
        </row>
        <row r="53">
          <cell r="B53" t="str">
            <v>Balance del Banco Central de Honduras</v>
          </cell>
        </row>
        <row r="54">
          <cell r="B54" t="str">
            <v>(Saldos en millones de Lempiras)</v>
          </cell>
        </row>
        <row r="56">
          <cell r="C56">
            <v>1995</v>
          </cell>
          <cell r="D56">
            <v>1996</v>
          </cell>
          <cell r="E56">
            <v>1997</v>
          </cell>
          <cell r="M56" t="str">
            <v>Variaciones</v>
          </cell>
        </row>
        <row r="57">
          <cell r="B57" t="str">
            <v>CONCEPTO</v>
          </cell>
          <cell r="F57">
            <v>1998</v>
          </cell>
          <cell r="G57">
            <v>1999</v>
          </cell>
          <cell r="H57">
            <v>2000</v>
          </cell>
          <cell r="I57">
            <v>2001</v>
          </cell>
          <cell r="J57" t="str">
            <v>2002/p</v>
          </cell>
          <cell r="K57">
            <v>2003</v>
          </cell>
          <cell r="L57">
            <v>2004</v>
          </cell>
          <cell r="M57" t="str">
            <v>Absolutas</v>
          </cell>
          <cell r="R57" t="str">
            <v>Relativas</v>
          </cell>
        </row>
        <row r="58">
          <cell r="M58" t="str">
            <v>99/98</v>
          </cell>
          <cell r="N58" t="str">
            <v>00/99</v>
          </cell>
          <cell r="O58" t="str">
            <v>01/00</v>
          </cell>
          <cell r="P58" t="str">
            <v>02/01</v>
          </cell>
          <cell r="Q58" t="str">
            <v>03/02</v>
          </cell>
          <cell r="R58" t="str">
            <v>00/99</v>
          </cell>
          <cell r="S58" t="str">
            <v>01/00</v>
          </cell>
          <cell r="T58" t="str">
            <v xml:space="preserve"> 02/01</v>
          </cell>
          <cell r="U58" t="str">
            <v xml:space="preserve"> 03/02</v>
          </cell>
        </row>
        <row r="59">
          <cell r="N59" t="str">
            <v>A</v>
          </cell>
          <cell r="R59" t="str">
            <v>A</v>
          </cell>
        </row>
        <row r="60">
          <cell r="B60" t="str">
            <v xml:space="preserve">ACTIVOS EXTERNOS NETOS  </v>
          </cell>
          <cell r="C60">
            <v>-5408.3811731379074</v>
          </cell>
          <cell r="D60">
            <v>-4788.2460941452036</v>
          </cell>
          <cell r="E60">
            <v>3535.9515258664132</v>
          </cell>
          <cell r="F60">
            <v>6277.6623214751289</v>
          </cell>
          <cell r="G60">
            <v>12425.479631685272</v>
          </cell>
          <cell r="H60">
            <v>13188.721680635637</v>
          </cell>
          <cell r="I60">
            <v>14962.094941487589</v>
          </cell>
          <cell r="J60">
            <v>17514</v>
          </cell>
          <cell r="K60">
            <v>15698.321352273244</v>
          </cell>
          <cell r="L60">
            <v>18285.893922273237</v>
          </cell>
          <cell r="M60">
            <v>6147.8173102101428</v>
          </cell>
          <cell r="N60">
            <v>763.24204895036564</v>
          </cell>
          <cell r="O60">
            <v>1773.3732608519513</v>
          </cell>
          <cell r="P60">
            <v>2551.9050585124114</v>
          </cell>
          <cell r="Q60">
            <v>-1815.678647726756</v>
          </cell>
          <cell r="R60">
            <v>6.1425560346506067</v>
          </cell>
          <cell r="S60">
            <v>13.446134536720944</v>
          </cell>
          <cell r="T60">
            <v>17.055800464387985</v>
          </cell>
          <cell r="U60">
            <v>-10.367012948080141</v>
          </cell>
        </row>
        <row r="61">
          <cell r="B61" t="str">
            <v xml:space="preserve">   Reservas Internac. Netas </v>
          </cell>
          <cell r="C61">
            <v>1914.9808879263674</v>
          </cell>
          <cell r="D61">
            <v>4695.9050535430515</v>
          </cell>
          <cell r="E61">
            <v>8317.0273983901261</v>
          </cell>
          <cell r="F61">
            <v>11166.049131637648</v>
          </cell>
          <cell r="G61">
            <v>16948.153059521923</v>
          </cell>
          <cell r="H61">
            <v>17303.77721175375</v>
          </cell>
          <cell r="I61">
            <v>18692.626087803161</v>
          </cell>
          <cell r="J61">
            <v>20901.5</v>
          </cell>
          <cell r="K61">
            <v>18714.697520366706</v>
          </cell>
          <cell r="L61">
            <v>21099.190490366698</v>
          </cell>
          <cell r="M61">
            <v>5782.1039278842745</v>
          </cell>
          <cell r="N61">
            <v>355.62415223182688</v>
          </cell>
          <cell r="O61">
            <v>1388.848876049411</v>
          </cell>
          <cell r="P61">
            <v>2208.8739121968392</v>
          </cell>
          <cell r="Q61">
            <v>-2186.8024796332938</v>
          </cell>
          <cell r="R61">
            <v>2.0983062342125107</v>
          </cell>
          <cell r="S61">
            <v>8.0262757607976063</v>
          </cell>
          <cell r="T61">
            <v>11.816819647604881</v>
          </cell>
          <cell r="U61">
            <v>-10.462418867704679</v>
          </cell>
        </row>
        <row r="62">
          <cell r="B62" t="str">
            <v xml:space="preserve">   Otros Pasivos de Med. y Largo Plazo</v>
          </cell>
          <cell r="C62">
            <v>-7323.3620610642747</v>
          </cell>
          <cell r="D62">
            <v>-9484.1511476882552</v>
          </cell>
          <cell r="E62">
            <v>-4781.0758725237129</v>
          </cell>
          <cell r="F62">
            <v>-4888.3868101625194</v>
          </cell>
          <cell r="G62">
            <v>-4522.6734278366512</v>
          </cell>
          <cell r="H62">
            <v>-4115.0555311181124</v>
          </cell>
          <cell r="I62">
            <v>-3730.5311463155717</v>
          </cell>
          <cell r="J62">
            <v>-3387.5</v>
          </cell>
          <cell r="K62">
            <v>-3016.3761680934622</v>
          </cell>
          <cell r="L62">
            <v>-2813.2965680934622</v>
          </cell>
          <cell r="M62">
            <v>365.71338232586822</v>
          </cell>
          <cell r="N62">
            <v>407.61789671853876</v>
          </cell>
          <cell r="O62">
            <v>384.52438480254068</v>
          </cell>
          <cell r="P62">
            <v>343.03114631557173</v>
          </cell>
          <cell r="Q62">
            <v>371.12383190653782</v>
          </cell>
          <cell r="R62">
            <v>9.0127643134630731</v>
          </cell>
          <cell r="S62">
            <v>9.3443303959025936</v>
          </cell>
          <cell r="T62">
            <v>9.1952360900233643</v>
          </cell>
          <cell r="U62">
            <v>10.955685074731743</v>
          </cell>
        </row>
        <row r="63">
          <cell r="B63" t="str">
            <v xml:space="preserve">         Financ. Ord. y Comp.</v>
          </cell>
          <cell r="C63">
            <v>-7323.3620610642747</v>
          </cell>
          <cell r="D63">
            <v>-9484.1511476882552</v>
          </cell>
          <cell r="E63">
            <v>-4781.0758725237129</v>
          </cell>
          <cell r="F63">
            <v>-4888.3868101625194</v>
          </cell>
          <cell r="G63">
            <v>-4522.6734278366512</v>
          </cell>
          <cell r="H63">
            <v>-4115.0555311181124</v>
          </cell>
          <cell r="I63">
            <v>-3730.5311463155717</v>
          </cell>
          <cell r="J63">
            <v>-3387.5</v>
          </cell>
          <cell r="K63">
            <v>-3016.3761680934622</v>
          </cell>
          <cell r="L63">
            <v>-2813.2965680934622</v>
          </cell>
          <cell r="M63">
            <v>365.71338232586822</v>
          </cell>
          <cell r="N63">
            <v>407.61789671853876</v>
          </cell>
          <cell r="O63">
            <v>384.52438480254068</v>
          </cell>
          <cell r="P63">
            <v>343.03114631557173</v>
          </cell>
          <cell r="Q63">
            <v>371.12383190653782</v>
          </cell>
          <cell r="R63">
            <v>9.0127643134630731</v>
          </cell>
          <cell r="S63">
            <v>9.3443303959025936</v>
          </cell>
          <cell r="T63">
            <v>9.1952360900233643</v>
          </cell>
          <cell r="U63">
            <v>10.955685074731743</v>
          </cell>
        </row>
        <row r="65">
          <cell r="B65" t="str">
            <v>ACTIVOS INTERNOS NETOS</v>
          </cell>
          <cell r="C65" t="e">
            <v>#REF!</v>
          </cell>
          <cell r="D65">
            <v>8541.1460941452024</v>
          </cell>
          <cell r="E65">
            <v>2274.9484741335873</v>
          </cell>
          <cell r="F65">
            <v>601.13767852487035</v>
          </cell>
          <cell r="G65">
            <v>-4536.1796316852706</v>
          </cell>
          <cell r="H65">
            <v>-4716.421680635638</v>
          </cell>
          <cell r="I65">
            <v>-5923.49494148759</v>
          </cell>
          <cell r="J65">
            <v>-6442.9000000000015</v>
          </cell>
          <cell r="K65">
            <v>-3694.321352273244</v>
          </cell>
          <cell r="L65" t="e">
            <v>#NUM!</v>
          </cell>
          <cell r="M65">
            <v>-5137.3173102101409</v>
          </cell>
          <cell r="N65">
            <v>-180.24204895036746</v>
          </cell>
          <cell r="O65">
            <v>-1207.073260851952</v>
          </cell>
          <cell r="P65">
            <v>-519.40505851241141</v>
          </cell>
          <cell r="Q65">
            <v>2748.5786477267575</v>
          </cell>
          <cell r="R65">
            <v>-3.9734327911393663</v>
          </cell>
          <cell r="S65">
            <v>-25.592988553332091</v>
          </cell>
          <cell r="T65">
            <v>-8.7685574756643785</v>
          </cell>
          <cell r="U65">
            <v>42.660582155966367</v>
          </cell>
        </row>
        <row r="66">
          <cell r="B66" t="str">
            <v xml:space="preserve">   Crédito Neto al Sector Público Neto</v>
          </cell>
          <cell r="C66">
            <v>-460.9</v>
          </cell>
          <cell r="D66">
            <v>-837.8</v>
          </cell>
          <cell r="E66">
            <v>-1377.7999999999997</v>
          </cell>
          <cell r="F66">
            <v>-3186.5</v>
          </cell>
          <cell r="G66">
            <v>-6359.0999999999995</v>
          </cell>
          <cell r="H66">
            <v>-4964.2000000000007</v>
          </cell>
          <cell r="I66">
            <v>-3704.3230000000003</v>
          </cell>
          <cell r="J66">
            <v>-3541.6999999999994</v>
          </cell>
          <cell r="K66">
            <v>-2775.5</v>
          </cell>
          <cell r="L66">
            <v>-4240.7</v>
          </cell>
          <cell r="M66">
            <v>-3172.5999999999995</v>
          </cell>
          <cell r="N66">
            <v>1394.8999999999987</v>
          </cell>
          <cell r="O66">
            <v>1259.8770000000004</v>
          </cell>
          <cell r="P66">
            <v>162.62300000000096</v>
          </cell>
          <cell r="Q66">
            <v>766.19999999999936</v>
          </cell>
          <cell r="R66">
            <v>21.93549401644885</v>
          </cell>
          <cell r="S66">
            <v>25.379255469159183</v>
          </cell>
          <cell r="T66">
            <v>4.3900869335638646</v>
          </cell>
          <cell r="U66">
            <v>21.63367874184712</v>
          </cell>
        </row>
        <row r="67">
          <cell r="B67" t="str">
            <v xml:space="preserve">          Gobierno Central Neto</v>
          </cell>
          <cell r="C67">
            <v>-251</v>
          </cell>
          <cell r="D67">
            <v>-654.09999999999991</v>
          </cell>
          <cell r="E67">
            <v>-1011.3999999999999</v>
          </cell>
          <cell r="F67">
            <v>-2633.2000000000003</v>
          </cell>
          <cell r="G67">
            <v>-5927.4</v>
          </cell>
          <cell r="H67">
            <v>-4388</v>
          </cell>
          <cell r="I67">
            <v>-3087.8</v>
          </cell>
          <cell r="J67">
            <v>-2933.7</v>
          </cell>
          <cell r="K67">
            <v>-1996.2000000000003</v>
          </cell>
          <cell r="L67">
            <v>-3605.7</v>
          </cell>
          <cell r="M67">
            <v>-3294.1999999999994</v>
          </cell>
          <cell r="N67">
            <v>1539.3999999999996</v>
          </cell>
          <cell r="O67">
            <v>1300.1999999999998</v>
          </cell>
          <cell r="P67">
            <v>154.10000000000036</v>
          </cell>
          <cell r="Q67">
            <v>937.49999999999955</v>
          </cell>
          <cell r="R67">
            <v>25.970914734959678</v>
          </cell>
          <cell r="S67">
            <v>29.630811303555149</v>
          </cell>
          <cell r="T67">
            <v>4.9906082000129661</v>
          </cell>
          <cell r="U67">
            <v>31.956232743634306</v>
          </cell>
        </row>
        <row r="68">
          <cell r="B68" t="str">
            <v xml:space="preserve">                Crédito Bruto</v>
          </cell>
          <cell r="C68">
            <v>1250.8</v>
          </cell>
          <cell r="D68">
            <v>1138.2</v>
          </cell>
          <cell r="E68">
            <v>1411.3</v>
          </cell>
          <cell r="F68">
            <v>1500.6</v>
          </cell>
          <cell r="G68">
            <v>991.1</v>
          </cell>
          <cell r="H68">
            <v>1096</v>
          </cell>
          <cell r="I68">
            <v>929.2</v>
          </cell>
          <cell r="J68">
            <v>919</v>
          </cell>
          <cell r="K68">
            <v>2295.9</v>
          </cell>
          <cell r="L68">
            <v>1070.2</v>
          </cell>
          <cell r="M68">
            <v>-509.49999999999989</v>
          </cell>
          <cell r="N68">
            <v>104.89999999999998</v>
          </cell>
          <cell r="O68">
            <v>-166.79999999999995</v>
          </cell>
          <cell r="P68">
            <v>-10.200000000000045</v>
          </cell>
          <cell r="Q68">
            <v>1376.9</v>
          </cell>
          <cell r="R68">
            <v>10.584199374432446</v>
          </cell>
          <cell r="S68">
            <v>-15.218978102189777</v>
          </cell>
          <cell r="T68">
            <v>-1.0977184674989287</v>
          </cell>
          <cell r="U68">
            <v>149.82589771490751</v>
          </cell>
        </row>
        <row r="69">
          <cell r="B69" t="str">
            <v xml:space="preserve">                Obligaciones</v>
          </cell>
          <cell r="C69">
            <v>1501.8</v>
          </cell>
          <cell r="D69">
            <v>1792.3</v>
          </cell>
          <cell r="E69">
            <v>2422.6999999999998</v>
          </cell>
          <cell r="F69">
            <v>4133.8</v>
          </cell>
          <cell r="G69">
            <v>6918.5</v>
          </cell>
          <cell r="H69">
            <v>5484</v>
          </cell>
          <cell r="I69">
            <v>4017</v>
          </cell>
          <cell r="J69">
            <v>3852.7</v>
          </cell>
          <cell r="K69">
            <v>4292.1000000000004</v>
          </cell>
          <cell r="L69">
            <v>4675.8999999999996</v>
          </cell>
          <cell r="M69">
            <v>2784.7</v>
          </cell>
          <cell r="N69">
            <v>-1434.5</v>
          </cell>
          <cell r="O69">
            <v>-1467</v>
          </cell>
          <cell r="P69">
            <v>-164.30000000000018</v>
          </cell>
          <cell r="Q69">
            <v>439.40000000000055</v>
          </cell>
          <cell r="R69">
            <v>-20.734263207342632</v>
          </cell>
          <cell r="S69">
            <v>-26.750547045951862</v>
          </cell>
          <cell r="T69">
            <v>-4.0901170027383662</v>
          </cell>
          <cell r="U69">
            <v>11.404988709216928</v>
          </cell>
        </row>
        <row r="70">
          <cell r="B70" t="str">
            <v xml:space="preserve">          Resto del Sector Publico</v>
          </cell>
          <cell r="C70">
            <v>-209.9</v>
          </cell>
          <cell r="D70">
            <v>-183.7</v>
          </cell>
          <cell r="E70">
            <v>-366.4</v>
          </cell>
          <cell r="F70">
            <v>-553.29999999999995</v>
          </cell>
          <cell r="G70">
            <v>-431.70000000000005</v>
          </cell>
          <cell r="H70">
            <v>-576.20000000000027</v>
          </cell>
          <cell r="I70">
            <v>-616.52299999999991</v>
          </cell>
          <cell r="J70">
            <v>-607.99999999999966</v>
          </cell>
          <cell r="K70">
            <v>-779.3</v>
          </cell>
          <cell r="L70">
            <v>-635</v>
          </cell>
          <cell r="M70">
            <v>121.59999999999991</v>
          </cell>
          <cell r="N70">
            <v>-144.50000000000023</v>
          </cell>
          <cell r="O70">
            <v>-40.322999999999638</v>
          </cell>
          <cell r="P70">
            <v>8.5230000000002519</v>
          </cell>
          <cell r="Q70">
            <v>-171.3000000000003</v>
          </cell>
          <cell r="R70">
            <v>-33.472318739865699</v>
          </cell>
          <cell r="S70">
            <v>-6.9980909406455432</v>
          </cell>
          <cell r="T70">
            <v>1.3824301769764069</v>
          </cell>
          <cell r="U70">
            <v>-28.174342105263221</v>
          </cell>
        </row>
        <row r="71">
          <cell r="B71" t="str">
            <v xml:space="preserve">   Crédito Bruto al Sector Bancario</v>
          </cell>
          <cell r="C71">
            <v>1187.4000000000001</v>
          </cell>
          <cell r="D71">
            <v>1274.7</v>
          </cell>
          <cell r="E71">
            <v>293</v>
          </cell>
          <cell r="F71">
            <v>207.2</v>
          </cell>
          <cell r="G71">
            <v>168.6</v>
          </cell>
          <cell r="H71">
            <v>129.9</v>
          </cell>
          <cell r="I71">
            <v>289</v>
          </cell>
          <cell r="J71">
            <v>66.599999999999994</v>
          </cell>
          <cell r="K71">
            <v>318.39999999999998</v>
          </cell>
          <cell r="L71">
            <v>0</v>
          </cell>
          <cell r="M71">
            <v>-38.599999999999994</v>
          </cell>
          <cell r="N71">
            <v>-38.699999999999989</v>
          </cell>
          <cell r="O71">
            <v>159.1</v>
          </cell>
          <cell r="P71">
            <v>-222.4</v>
          </cell>
          <cell r="Q71">
            <v>251.79999999999998</v>
          </cell>
          <cell r="R71">
            <v>-22.953736654804263</v>
          </cell>
          <cell r="S71">
            <v>122.4788298691301</v>
          </cell>
          <cell r="T71">
            <v>-76.955017301038069</v>
          </cell>
          <cell r="U71">
            <v>378.07807807807808</v>
          </cell>
        </row>
        <row r="72">
          <cell r="B72" t="str">
            <v xml:space="preserve">   Crédito Bruto al Sector Privado</v>
          </cell>
          <cell r="C72">
            <v>63.7</v>
          </cell>
          <cell r="D72">
            <v>57.7</v>
          </cell>
          <cell r="E72">
            <v>0.5</v>
          </cell>
          <cell r="F72">
            <v>0.5</v>
          </cell>
          <cell r="G72">
            <v>0.5</v>
          </cell>
          <cell r="H72">
            <v>0.5</v>
          </cell>
          <cell r="I72">
            <v>0.7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0.19999999999999996</v>
          </cell>
          <cell r="P72">
            <v>-0.7</v>
          </cell>
          <cell r="Q72">
            <v>0</v>
          </cell>
          <cell r="R72">
            <v>0</v>
          </cell>
          <cell r="S72">
            <v>39.999999999999993</v>
          </cell>
        </row>
        <row r="73">
          <cell r="B73" t="str">
            <v xml:space="preserve">   CAMS encajables </v>
          </cell>
          <cell r="D73">
            <v>-976.2</v>
          </cell>
          <cell r="E73">
            <v>-2290.5</v>
          </cell>
          <cell r="F73">
            <v>-2414.3000000000002</v>
          </cell>
          <cell r="G73">
            <v>-2276.3000000000002</v>
          </cell>
          <cell r="H73">
            <v>-1917.1</v>
          </cell>
          <cell r="I73">
            <v>-837</v>
          </cell>
          <cell r="J73">
            <v>0</v>
          </cell>
          <cell r="K73">
            <v>0</v>
          </cell>
          <cell r="L73">
            <v>0</v>
          </cell>
          <cell r="M73">
            <v>138</v>
          </cell>
          <cell r="N73">
            <v>359.20000000000027</v>
          </cell>
          <cell r="O73">
            <v>1080.0999999999999</v>
          </cell>
          <cell r="P73">
            <v>837</v>
          </cell>
          <cell r="Q73">
            <v>0</v>
          </cell>
          <cell r="R73">
            <v>15.779993849668333</v>
          </cell>
          <cell r="S73">
            <v>56.340305670022431</v>
          </cell>
        </row>
        <row r="74">
          <cell r="B74" t="str">
            <v xml:space="preserve">   CAMS no encajables 4/</v>
          </cell>
          <cell r="C74">
            <v>-93</v>
          </cell>
          <cell r="D74">
            <v>-284</v>
          </cell>
          <cell r="E74">
            <v>-758.5</v>
          </cell>
          <cell r="F74">
            <v>-451.9</v>
          </cell>
          <cell r="G74">
            <v>-2158.4</v>
          </cell>
          <cell r="H74">
            <v>-4618.8</v>
          </cell>
          <cell r="I74">
            <v>-7022.2</v>
          </cell>
          <cell r="J74">
            <v>-9564.0909999999985</v>
          </cell>
          <cell r="K74">
            <v>-10933.893</v>
          </cell>
          <cell r="L74" t="e">
            <v>#NUM!</v>
          </cell>
          <cell r="M74">
            <v>-1706.5</v>
          </cell>
          <cell r="N74">
            <v>-2460.4</v>
          </cell>
          <cell r="O74">
            <v>-2403.3999999999996</v>
          </cell>
          <cell r="P74">
            <v>-2541.8909999999987</v>
          </cell>
          <cell r="Q74">
            <v>-1369.8020000000015</v>
          </cell>
          <cell r="R74">
            <v>-113.99184581171238</v>
          </cell>
          <cell r="S74">
            <v>-52.035160647787293</v>
          </cell>
          <cell r="T74">
            <v>-36.197929423827276</v>
          </cell>
          <cell r="U74">
            <v>-14.322343858919803</v>
          </cell>
        </row>
        <row r="75">
          <cell r="B75" t="str">
            <v xml:space="preserve">   CADD</v>
          </cell>
          <cell r="G75">
            <v>0</v>
          </cell>
          <cell r="H75">
            <v>0</v>
          </cell>
          <cell r="I75">
            <v>-1597.7512076232592</v>
          </cell>
          <cell r="J75">
            <v>-1948</v>
          </cell>
          <cell r="K75">
            <v>-1046.3950947138303</v>
          </cell>
          <cell r="L75">
            <v>-1100.0145</v>
          </cell>
          <cell r="N75">
            <v>0</v>
          </cell>
          <cell r="O75">
            <v>-1597.7512076232592</v>
          </cell>
          <cell r="P75">
            <v>-350.24879237674077</v>
          </cell>
          <cell r="Q75">
            <v>901.6049052861697</v>
          </cell>
        </row>
        <row r="76">
          <cell r="B76" t="str">
            <v xml:space="preserve">   Otros Activos Netos 5/</v>
          </cell>
          <cell r="C76" t="e">
            <v>#REF!</v>
          </cell>
          <cell r="D76">
            <v>9306.7460941452027</v>
          </cell>
          <cell r="E76">
            <v>6408.2484741335866</v>
          </cell>
          <cell r="F76">
            <v>6446.1376785248704</v>
          </cell>
          <cell r="G76">
            <v>6088.5203683147283</v>
          </cell>
          <cell r="H76">
            <v>6653.2783193643627</v>
          </cell>
          <cell r="I76">
            <v>6948.07926613567</v>
          </cell>
          <cell r="J76">
            <v>8544.2909999999974</v>
          </cell>
          <cell r="K76">
            <v>10743.066742440587</v>
          </cell>
          <cell r="L76" t="e">
            <v>#NUM!</v>
          </cell>
          <cell r="M76">
            <v>-357.61731021014202</v>
          </cell>
          <cell r="N76">
            <v>564.75795104963436</v>
          </cell>
          <cell r="O76">
            <v>294.80094677130728</v>
          </cell>
          <cell r="P76">
            <v>1596.2117338643275</v>
          </cell>
          <cell r="Q76">
            <v>2198.77574244059</v>
          </cell>
          <cell r="R76">
            <v>9.2757832262283539</v>
          </cell>
          <cell r="S76">
            <v>4.4309125910649083</v>
          </cell>
          <cell r="T76">
            <v>22.973424348281743</v>
          </cell>
          <cell r="U76">
            <v>25.733858344016962</v>
          </cell>
        </row>
        <row r="78">
          <cell r="B78" t="str">
            <v xml:space="preserve"> RECURSOS MONETARIOS </v>
          </cell>
          <cell r="C78">
            <v>3159.2000000000003</v>
          </cell>
          <cell r="D78">
            <v>3752.8999999999996</v>
          </cell>
          <cell r="E78">
            <v>5810.9</v>
          </cell>
          <cell r="F78">
            <v>6878.7999999999993</v>
          </cell>
          <cell r="G78">
            <v>7889.3</v>
          </cell>
          <cell r="H78">
            <v>8472.2999999999993</v>
          </cell>
          <cell r="I78">
            <v>9038.5999999999985</v>
          </cell>
          <cell r="J78">
            <v>11071.1</v>
          </cell>
          <cell r="K78">
            <v>12004</v>
          </cell>
          <cell r="L78" t="e">
            <v>#NUM!</v>
          </cell>
          <cell r="M78">
            <v>1010.5000000000009</v>
          </cell>
          <cell r="N78">
            <v>582.99999999999909</v>
          </cell>
          <cell r="O78">
            <v>566.29999999999927</v>
          </cell>
          <cell r="P78">
            <v>2032.5000000000018</v>
          </cell>
          <cell r="Q78">
            <v>932.89999999999964</v>
          </cell>
          <cell r="R78">
            <v>7.3897557451231295</v>
          </cell>
          <cell r="S78">
            <v>6.684135358757354</v>
          </cell>
          <cell r="T78">
            <v>22.486889562542896</v>
          </cell>
          <cell r="U78">
            <v>8.4264436234881774</v>
          </cell>
        </row>
        <row r="79">
          <cell r="B79" t="str">
            <v xml:space="preserve">   Emisión Monetaria</v>
          </cell>
          <cell r="C79">
            <v>2507.1000000000004</v>
          </cell>
          <cell r="D79">
            <v>3173.2</v>
          </cell>
          <cell r="E79">
            <v>4079</v>
          </cell>
          <cell r="F79">
            <v>4659.5</v>
          </cell>
          <cell r="G79">
            <v>5688.7</v>
          </cell>
          <cell r="H79">
            <v>5902.5</v>
          </cell>
          <cell r="I79">
            <v>6374.2999999999993</v>
          </cell>
          <cell r="J79">
            <v>6985.2000000000007</v>
          </cell>
          <cell r="K79">
            <v>8056.1</v>
          </cell>
          <cell r="L79" t="e">
            <v>#NUM!</v>
          </cell>
          <cell r="M79">
            <v>1029.1999999999998</v>
          </cell>
          <cell r="N79">
            <v>213.80000000000018</v>
          </cell>
          <cell r="O79">
            <v>471.79999999999927</v>
          </cell>
          <cell r="P79">
            <v>610.90000000000146</v>
          </cell>
          <cell r="Q79">
            <v>1070.8999999999996</v>
          </cell>
          <cell r="R79">
            <v>3.7583279132314975</v>
          </cell>
          <cell r="S79">
            <v>7.9932232105040111</v>
          </cell>
          <cell r="T79">
            <v>9.5837974365812961</v>
          </cell>
          <cell r="U79">
            <v>15.330985512225842</v>
          </cell>
        </row>
        <row r="80">
          <cell r="B80" t="str">
            <v xml:space="preserve">     Numerario</v>
          </cell>
          <cell r="C80">
            <v>2074.8000000000002</v>
          </cell>
          <cell r="D80">
            <v>2590.4</v>
          </cell>
          <cell r="E80">
            <v>3273.9</v>
          </cell>
          <cell r="F80">
            <v>3699.1</v>
          </cell>
          <cell r="G80">
            <v>4663.3999999999996</v>
          </cell>
          <cell r="H80">
            <v>4682.8</v>
          </cell>
          <cell r="I80">
            <v>5118.7</v>
          </cell>
          <cell r="J80">
            <v>5487.8</v>
          </cell>
          <cell r="K80">
            <v>6415.5</v>
          </cell>
          <cell r="L80" t="e">
            <v>#NUM!</v>
          </cell>
          <cell r="M80">
            <v>964.29999999999973</v>
          </cell>
          <cell r="N80">
            <v>19.400000000000546</v>
          </cell>
          <cell r="O80">
            <v>435.89999999999964</v>
          </cell>
          <cell r="P80">
            <v>369.10000000000036</v>
          </cell>
          <cell r="Q80">
            <v>927.69999999999982</v>
          </cell>
          <cell r="R80">
            <v>0.41600548955698735</v>
          </cell>
          <cell r="S80">
            <v>9.3085333561117203</v>
          </cell>
          <cell r="T80">
            <v>7.2108152460585773</v>
          </cell>
          <cell r="U80">
            <v>16.904770582018291</v>
          </cell>
        </row>
        <row r="81">
          <cell r="B81" t="str">
            <v xml:space="preserve">     Caja</v>
          </cell>
          <cell r="C81">
            <v>432.3</v>
          </cell>
          <cell r="D81">
            <v>582.79999999999995</v>
          </cell>
          <cell r="E81">
            <v>805.1</v>
          </cell>
          <cell r="F81">
            <v>960.4</v>
          </cell>
          <cell r="G81">
            <v>1025.3</v>
          </cell>
          <cell r="H81">
            <v>1219.7</v>
          </cell>
          <cell r="I81">
            <v>1255.5999999999999</v>
          </cell>
          <cell r="J81">
            <v>1497.4</v>
          </cell>
          <cell r="K81">
            <v>1640.6</v>
          </cell>
          <cell r="L81" t="e">
            <v>#NUM!</v>
          </cell>
          <cell r="M81">
            <v>64.899999999999977</v>
          </cell>
          <cell r="N81">
            <v>194.40000000000009</v>
          </cell>
          <cell r="O81">
            <v>35.899999999999864</v>
          </cell>
          <cell r="P81">
            <v>241.80000000000018</v>
          </cell>
          <cell r="Q81">
            <v>143.19999999999982</v>
          </cell>
          <cell r="R81">
            <v>18.960304301180152</v>
          </cell>
          <cell r="S81">
            <v>2.9433467246043996</v>
          </cell>
          <cell r="T81">
            <v>19.257725390251686</v>
          </cell>
          <cell r="U81">
            <v>9.563242954454374</v>
          </cell>
        </row>
        <row r="82">
          <cell r="B82" t="str">
            <v xml:space="preserve">   Obligaciones con el Sector Financ.</v>
          </cell>
          <cell r="C82">
            <v>600.1</v>
          </cell>
          <cell r="D82">
            <v>579.70000000000005</v>
          </cell>
          <cell r="E82">
            <v>1731.9</v>
          </cell>
          <cell r="F82">
            <v>2219.2999999999997</v>
          </cell>
          <cell r="G82">
            <v>2200.6000000000004</v>
          </cell>
          <cell r="H82">
            <v>2569.8000000000002</v>
          </cell>
          <cell r="I82">
            <v>2664.3</v>
          </cell>
          <cell r="J82">
            <v>4085.9</v>
          </cell>
          <cell r="K82">
            <v>3947.8999999999992</v>
          </cell>
          <cell r="L82" t="e">
            <v>#NUM!</v>
          </cell>
          <cell r="M82">
            <v>-18.699999999999363</v>
          </cell>
          <cell r="N82">
            <v>369.19999999999982</v>
          </cell>
          <cell r="O82">
            <v>94.5</v>
          </cell>
          <cell r="P82">
            <v>1421.6</v>
          </cell>
          <cell r="Q82">
            <v>-138.00000000000091</v>
          </cell>
          <cell r="R82">
            <v>16.777242570208113</v>
          </cell>
          <cell r="S82">
            <v>3.6773289750175109</v>
          </cell>
          <cell r="T82">
            <v>53.357354652253861</v>
          </cell>
          <cell r="U82">
            <v>-3.3774688563107493</v>
          </cell>
        </row>
        <row r="83">
          <cell r="B83" t="str">
            <v xml:space="preserve">     Obligaciones con Bancos</v>
          </cell>
          <cell r="C83">
            <v>595</v>
          </cell>
          <cell r="D83">
            <v>557.20000000000005</v>
          </cell>
          <cell r="E83">
            <v>1523.9</v>
          </cell>
          <cell r="F83">
            <v>2035.7999999999997</v>
          </cell>
          <cell r="G83">
            <v>2123.5000000000005</v>
          </cell>
          <cell r="H83">
            <v>2516.6000000000004</v>
          </cell>
          <cell r="I83">
            <v>2609</v>
          </cell>
          <cell r="J83">
            <v>4040.9</v>
          </cell>
          <cell r="K83">
            <v>3902.8999999999992</v>
          </cell>
          <cell r="L83" t="e">
            <v>#NUM!</v>
          </cell>
          <cell r="M83">
            <v>87.700000000000728</v>
          </cell>
          <cell r="N83">
            <v>393.09999999999991</v>
          </cell>
          <cell r="O83">
            <v>92.399999999999636</v>
          </cell>
          <cell r="P83">
            <v>1431.9</v>
          </cell>
          <cell r="Q83">
            <v>-138.00000000000091</v>
          </cell>
          <cell r="R83">
            <v>18.511890746409222</v>
          </cell>
          <cell r="S83">
            <v>3.6716204402765484</v>
          </cell>
          <cell r="T83">
            <v>54.883096972019928</v>
          </cell>
          <cell r="U83">
            <v>-3.415080798831966</v>
          </cell>
        </row>
        <row r="84">
          <cell r="B84" t="str">
            <v xml:space="preserve">     Obligac. con instituc. financ.</v>
          </cell>
          <cell r="C84">
            <v>5.0999999999999996</v>
          </cell>
          <cell r="D84">
            <v>22.5</v>
          </cell>
          <cell r="E84">
            <v>208</v>
          </cell>
          <cell r="F84">
            <v>183.5</v>
          </cell>
          <cell r="G84">
            <v>77.099999999999994</v>
          </cell>
          <cell r="H84">
            <v>53.2</v>
          </cell>
          <cell r="I84">
            <v>55.3</v>
          </cell>
          <cell r="J84">
            <v>45</v>
          </cell>
          <cell r="K84">
            <v>45</v>
          </cell>
          <cell r="L84">
            <v>46</v>
          </cell>
          <cell r="M84">
            <v>-106.4</v>
          </cell>
          <cell r="N84">
            <v>-23.899999999999991</v>
          </cell>
          <cell r="O84">
            <v>2.0999999999999943</v>
          </cell>
          <cell r="P84">
            <v>-10.299999999999997</v>
          </cell>
          <cell r="Q84">
            <v>0</v>
          </cell>
          <cell r="R84">
            <v>-30.99870298313877</v>
          </cell>
          <cell r="S84">
            <v>3.9473684210526208</v>
          </cell>
          <cell r="T84">
            <v>-18.625678119349001</v>
          </cell>
          <cell r="U84">
            <v>0</v>
          </cell>
        </row>
        <row r="85">
          <cell r="B85" t="str">
            <v xml:space="preserve">   Depósitos Monetarios</v>
          </cell>
          <cell r="C85">
            <v>52</v>
          </cell>
          <cell r="D85">
            <v>55.699999999999996</v>
          </cell>
          <cell r="E85">
            <v>22.5</v>
          </cell>
          <cell r="F85">
            <v>19.5</v>
          </cell>
          <cell r="G85">
            <v>80.099999999999994</v>
          </cell>
          <cell r="H85">
            <v>41.6</v>
          </cell>
          <cell r="I85">
            <v>11.2</v>
          </cell>
          <cell r="J85">
            <v>11</v>
          </cell>
          <cell r="K85">
            <v>26.8</v>
          </cell>
          <cell r="L85">
            <v>9.5</v>
          </cell>
          <cell r="M85">
            <v>60.599999999999994</v>
          </cell>
          <cell r="N85">
            <v>-38.499999999999993</v>
          </cell>
          <cell r="O85">
            <v>-30.400000000000002</v>
          </cell>
          <cell r="P85">
            <v>-0.19999999999999929</v>
          </cell>
          <cell r="Q85">
            <v>15.8</v>
          </cell>
          <cell r="R85">
            <v>-48.064918851435699</v>
          </cell>
          <cell r="S85">
            <v>-73.07692307692308</v>
          </cell>
          <cell r="T85">
            <v>-1.7857142857142794</v>
          </cell>
          <cell r="U85">
            <v>143.63636363636365</v>
          </cell>
        </row>
        <row r="87">
          <cell r="B87" t="str">
            <v>BASE MONETARIA</v>
          </cell>
          <cell r="D87">
            <v>5109.5</v>
          </cell>
          <cell r="E87">
            <v>8101.4</v>
          </cell>
          <cell r="F87">
            <v>9293.0999999999985</v>
          </cell>
          <cell r="G87">
            <v>10554.6</v>
          </cell>
          <cell r="H87">
            <v>10389.4</v>
          </cell>
          <cell r="I87">
            <v>9875.5999999999985</v>
          </cell>
          <cell r="J87">
            <v>11071.1</v>
          </cell>
          <cell r="K87">
            <v>12004</v>
          </cell>
          <cell r="L87" t="e">
            <v>#NUM!</v>
          </cell>
          <cell r="M87">
            <v>1261.5000000000018</v>
          </cell>
          <cell r="N87">
            <v>-165.20000000000073</v>
          </cell>
          <cell r="O87">
            <v>-513.80000000000109</v>
          </cell>
          <cell r="P87">
            <v>1195.5000000000018</v>
          </cell>
          <cell r="Q87">
            <v>932.89999999999964</v>
          </cell>
          <cell r="R87">
            <v>-1.5651943228544969</v>
          </cell>
          <cell r="S87">
            <v>-4.9454251448591942</v>
          </cell>
          <cell r="T87">
            <v>12.105593584187311</v>
          </cell>
          <cell r="U87">
            <v>8.4264436234881774</v>
          </cell>
        </row>
        <row r="88">
          <cell r="B88" t="str">
            <v xml:space="preserve">  Recursos Monetarios</v>
          </cell>
          <cell r="D88">
            <v>3752.8999999999996</v>
          </cell>
          <cell r="E88">
            <v>5810.9</v>
          </cell>
          <cell r="F88">
            <v>6878.7999999999993</v>
          </cell>
          <cell r="G88">
            <v>7889.3</v>
          </cell>
          <cell r="H88">
            <v>8472.2999999999993</v>
          </cell>
          <cell r="I88">
            <v>9038.5999999999985</v>
          </cell>
          <cell r="J88">
            <v>11071.1</v>
          </cell>
          <cell r="K88">
            <v>12004</v>
          </cell>
          <cell r="L88" t="e">
            <v>#NUM!</v>
          </cell>
          <cell r="M88">
            <v>1010.5000000000009</v>
          </cell>
          <cell r="N88">
            <v>582.99999999999909</v>
          </cell>
          <cell r="O88">
            <v>566.29999999999927</v>
          </cell>
          <cell r="P88">
            <v>2032.5000000000018</v>
          </cell>
          <cell r="Q88">
            <v>932.89999999999964</v>
          </cell>
          <cell r="R88">
            <v>7.3897557451231295</v>
          </cell>
          <cell r="S88">
            <v>6.684135358757354</v>
          </cell>
          <cell r="T88">
            <v>22.486889562542896</v>
          </cell>
          <cell r="U88">
            <v>8.4264436234881774</v>
          </cell>
        </row>
        <row r="89">
          <cell r="B89" t="str">
            <v xml:space="preserve">  CAMS y Bonos Encajables  1/</v>
          </cell>
          <cell r="D89">
            <v>1356.6</v>
          </cell>
          <cell r="E89">
            <v>2290.5</v>
          </cell>
          <cell r="F89">
            <v>2414.3000000000002</v>
          </cell>
          <cell r="G89">
            <v>2665.3</v>
          </cell>
          <cell r="H89">
            <v>1917.1</v>
          </cell>
          <cell r="I89">
            <v>837</v>
          </cell>
          <cell r="J89">
            <v>0</v>
          </cell>
          <cell r="K89">
            <v>0</v>
          </cell>
          <cell r="L89">
            <v>0</v>
          </cell>
          <cell r="M89">
            <v>251</v>
          </cell>
          <cell r="N89">
            <v>-748.20000000000027</v>
          </cell>
          <cell r="O89">
            <v>-1080.0999999999999</v>
          </cell>
          <cell r="P89">
            <v>-837</v>
          </cell>
          <cell r="Q89">
            <v>0</v>
          </cell>
          <cell r="R89">
            <v>-28.071886842006538</v>
          </cell>
          <cell r="S89">
            <v>-56.340305670022431</v>
          </cell>
        </row>
        <row r="90">
          <cell r="B90" t="str">
            <v xml:space="preserve">  Bonos de FONAPROVI</v>
          </cell>
          <cell r="E90">
            <v>0</v>
          </cell>
          <cell r="F90">
            <v>0</v>
          </cell>
          <cell r="G90">
            <v>389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389</v>
          </cell>
          <cell r="N90">
            <v>-389</v>
          </cell>
        </row>
        <row r="92">
          <cell r="B92" t="str">
            <v>ACTIVOS INTERNOS NETOS (FMI)</v>
          </cell>
          <cell r="F92">
            <v>-1618.1623214751289</v>
          </cell>
          <cell r="G92">
            <v>-6736.7796316852719</v>
          </cell>
          <cell r="H92">
            <v>-7286.2216806356373</v>
          </cell>
          <cell r="I92">
            <v>-8587.7949414875893</v>
          </cell>
          <cell r="J92">
            <v>-10528.8</v>
          </cell>
          <cell r="K92">
            <v>-7642.2213522732436</v>
          </cell>
          <cell r="L92" t="e">
            <v>#NUM!</v>
          </cell>
        </row>
        <row r="93">
          <cell r="B93" t="str">
            <v xml:space="preserve"> Activos externos valorados al tipo de cambio L 16.9554=US$1.00</v>
          </cell>
        </row>
        <row r="94">
          <cell r="B94" t="str">
            <v>1/ No incluye depósitos para encaje en moneda extranjera del sistema financiero.</v>
          </cell>
        </row>
        <row r="95">
          <cell r="B95" t="str">
            <v>2/ Excluye CAMS de Descentralizadas.</v>
          </cell>
          <cell r="D95">
            <v>76.3</v>
          </cell>
          <cell r="E95">
            <v>242.9</v>
          </cell>
          <cell r="F95">
            <v>413.8</v>
          </cell>
          <cell r="G95">
            <v>1435.8</v>
          </cell>
          <cell r="H95">
            <v>2723.2</v>
          </cell>
          <cell r="I95">
            <v>4801.9769999999999</v>
          </cell>
          <cell r="J95">
            <v>5454.8</v>
          </cell>
          <cell r="K95">
            <v>5254.4560000000001</v>
          </cell>
          <cell r="L95">
            <v>6260.5</v>
          </cell>
        </row>
        <row r="96">
          <cell r="B96" t="str">
            <v>3/ Excluye adelanto por iliquidez otorgado a BANCORP</v>
          </cell>
          <cell r="G96">
            <v>155.6</v>
          </cell>
          <cell r="H96">
            <v>153.80000000000001</v>
          </cell>
        </row>
        <row r="97">
          <cell r="B97" t="str">
            <v>4/ Incluye CAMS no encajables del sector privado, organismos descent. y sector bancario.</v>
          </cell>
        </row>
        <row r="98">
          <cell r="B98" t="str">
            <v>5/ Incluye Depósitos para Compra de Divisas</v>
          </cell>
          <cell r="D98">
            <v>111.4</v>
          </cell>
          <cell r="E98">
            <v>218.2</v>
          </cell>
          <cell r="F98">
            <v>58.1</v>
          </cell>
          <cell r="G98">
            <v>59.4</v>
          </cell>
          <cell r="H98">
            <v>130.4</v>
          </cell>
          <cell r="I98">
            <v>182.1</v>
          </cell>
          <cell r="J98">
            <v>206.4</v>
          </cell>
          <cell r="K98">
            <v>282.3</v>
          </cell>
          <cell r="L98">
            <v>400</v>
          </cell>
        </row>
        <row r="99">
          <cell r="B99" t="str">
            <v xml:space="preserve">    Depósitos Monetarios y Valores de Privados</v>
          </cell>
          <cell r="D99">
            <v>55.7</v>
          </cell>
          <cell r="E99">
            <v>22.5</v>
          </cell>
          <cell r="F99">
            <v>19.5</v>
          </cell>
          <cell r="G99">
            <v>80.099999999999994</v>
          </cell>
          <cell r="H99">
            <v>41.6</v>
          </cell>
          <cell r="I99">
            <v>11.2</v>
          </cell>
          <cell r="J99">
            <v>11</v>
          </cell>
          <cell r="K99">
            <v>26.8</v>
          </cell>
          <cell r="L99">
            <v>9.5</v>
          </cell>
        </row>
        <row r="100">
          <cell r="B100" t="str">
            <v xml:space="preserve">    Crédito por Iliquidez otorgado a BANCORP</v>
          </cell>
          <cell r="G100">
            <v>155.6</v>
          </cell>
        </row>
        <row r="101">
          <cell r="B101" t="str">
            <v xml:space="preserve">6/ Excluye Depósitos de FONAPROVI </v>
          </cell>
          <cell r="D101">
            <v>0</v>
          </cell>
          <cell r="E101">
            <v>142.5</v>
          </cell>
          <cell r="F101">
            <v>291.8</v>
          </cell>
          <cell r="G101">
            <v>147.69999999999999</v>
          </cell>
          <cell r="H101">
            <v>94.199999999999989</v>
          </cell>
          <cell r="I101">
            <v>139.69999999999999</v>
          </cell>
          <cell r="J101">
            <v>305.7</v>
          </cell>
          <cell r="K101">
            <v>159.30000000000001</v>
          </cell>
          <cell r="L101">
            <v>31.2</v>
          </cell>
        </row>
        <row r="102">
          <cell r="B102" t="str">
            <v>7/ Incluye CAMS enc. de Financieras a partir de 1997</v>
          </cell>
          <cell r="D102">
            <v>0</v>
          </cell>
          <cell r="E102">
            <v>55.5</v>
          </cell>
          <cell r="F102">
            <v>43.9</v>
          </cell>
          <cell r="G102">
            <v>28.8</v>
          </cell>
          <cell r="H102">
            <v>13.3</v>
          </cell>
        </row>
        <row r="103">
          <cell r="B103" t="str">
            <v>8/ Incluye financieras.</v>
          </cell>
        </row>
        <row r="104">
          <cell r="B104" t="str">
            <v>p/ Programado</v>
          </cell>
        </row>
        <row r="105">
          <cell r="B105" t="str">
            <v>Tegucigalpa, M.D.C.</v>
          </cell>
        </row>
        <row r="107">
          <cell r="B107" t="str">
            <v>BANCO CENTRAL DE HONDURAS</v>
          </cell>
        </row>
        <row r="108">
          <cell r="B108" t="str">
            <v>SUBGERENCIA DE ESTUDIOS ECONOMICOS</v>
          </cell>
        </row>
        <row r="111">
          <cell r="B111" t="str">
            <v>CUADRO No. 3</v>
          </cell>
        </row>
        <row r="112">
          <cell r="B112" t="str">
            <v>Balance del Resto del Sistema Financiero 1/</v>
          </cell>
        </row>
        <row r="113">
          <cell r="B113" t="str">
            <v>(Saldos en Millones de Lempiras)</v>
          </cell>
        </row>
        <row r="116">
          <cell r="M116" t="str">
            <v>Variaciones</v>
          </cell>
        </row>
        <row r="117">
          <cell r="B117" t="str">
            <v>CONCEPTO</v>
          </cell>
          <cell r="C117">
            <v>1995</v>
          </cell>
          <cell r="D117">
            <v>1996</v>
          </cell>
          <cell r="E117">
            <v>1997</v>
          </cell>
          <cell r="F117">
            <v>1998</v>
          </cell>
          <cell r="G117">
            <v>1999</v>
          </cell>
          <cell r="H117">
            <v>2000</v>
          </cell>
          <cell r="I117">
            <v>2001</v>
          </cell>
          <cell r="J117" t="str">
            <v>2002/p</v>
          </cell>
          <cell r="K117">
            <v>2003</v>
          </cell>
          <cell r="L117">
            <v>2004</v>
          </cell>
          <cell r="M117" t="str">
            <v>Absolutas</v>
          </cell>
          <cell r="R117" t="str">
            <v>Relativas</v>
          </cell>
        </row>
        <row r="118">
          <cell r="M118" t="str">
            <v>99/98</v>
          </cell>
          <cell r="N118" t="str">
            <v>00/99</v>
          </cell>
          <cell r="O118" t="str">
            <v>01/00</v>
          </cell>
          <cell r="P118" t="str">
            <v>02/01</v>
          </cell>
          <cell r="Q118" t="str">
            <v>03/02</v>
          </cell>
          <cell r="R118" t="str">
            <v>00/99</v>
          </cell>
          <cell r="S118" t="str">
            <v>01/00</v>
          </cell>
          <cell r="T118" t="str">
            <v xml:space="preserve"> 02/01</v>
          </cell>
          <cell r="U118" t="str">
            <v xml:space="preserve"> 03/02</v>
          </cell>
        </row>
        <row r="119">
          <cell r="N119" t="str">
            <v>A</v>
          </cell>
          <cell r="R119" t="str">
            <v>A</v>
          </cell>
        </row>
        <row r="121">
          <cell r="B121" t="str">
            <v xml:space="preserve"> ACTIVOS EXTERNOS NETOS</v>
          </cell>
          <cell r="C121">
            <v>510.39074964351096</v>
          </cell>
          <cell r="D121">
            <v>1838.7388251210523</v>
          </cell>
          <cell r="E121">
            <v>73.797592063661341</v>
          </cell>
          <cell r="F121">
            <v>-142.54376397860051</v>
          </cell>
          <cell r="G121">
            <v>2915.0544046773625</v>
          </cell>
          <cell r="H121">
            <v>4049.5562226317143</v>
          </cell>
          <cell r="I121">
            <v>5321.5851931883144</v>
          </cell>
          <cell r="J121">
            <v>7288.4385308534083</v>
          </cell>
          <cell r="K121">
            <v>7085.8231189235576</v>
          </cell>
          <cell r="L121">
            <v>8405.8405189235564</v>
          </cell>
          <cell r="M121">
            <v>3057.598168655963</v>
          </cell>
          <cell r="N121">
            <v>1134.5018179543517</v>
          </cell>
          <cell r="O121">
            <v>1272.0289705566001</v>
          </cell>
          <cell r="P121">
            <v>1966.8533376650939</v>
          </cell>
          <cell r="Q121">
            <v>-202.61541192985078</v>
          </cell>
          <cell r="R121">
            <v>38.918718502611213</v>
          </cell>
          <cell r="S121">
            <v>31.411564641271667</v>
          </cell>
          <cell r="T121">
            <v>36.959914504097149</v>
          </cell>
          <cell r="U121">
            <v>-2.7799563798492568</v>
          </cell>
        </row>
        <row r="122">
          <cell r="B122" t="str">
            <v xml:space="preserve">       Reservas Internacionales Netas</v>
          </cell>
          <cell r="C122">
            <v>1440.9805775775392</v>
          </cell>
          <cell r="D122">
            <v>3568.099310458364</v>
          </cell>
          <cell r="E122">
            <v>2982.2757213117256</v>
          </cell>
          <cell r="F122">
            <v>4026.2638329615575</v>
          </cell>
          <cell r="G122">
            <v>6263.554404677363</v>
          </cell>
          <cell r="H122">
            <v>7919.3805543997305</v>
          </cell>
          <cell r="I122">
            <v>9022.1385723349067</v>
          </cell>
          <cell r="J122">
            <v>10435.6</v>
          </cell>
          <cell r="K122">
            <v>9750.6705380701496</v>
          </cell>
          <cell r="L122">
            <v>11668.080428070149</v>
          </cell>
          <cell r="M122">
            <v>2237.2905717158055</v>
          </cell>
          <cell r="N122">
            <v>1655.8261497223675</v>
          </cell>
          <cell r="O122">
            <v>1102.7580179351762</v>
          </cell>
          <cell r="P122">
            <v>1413.4614276650937</v>
          </cell>
          <cell r="Q122">
            <v>-684.92946192985073</v>
          </cell>
          <cell r="R122">
            <v>26.435886762408661</v>
          </cell>
          <cell r="S122">
            <v>13.924801445771189</v>
          </cell>
          <cell r="T122">
            <v>15.666589648703361</v>
          </cell>
          <cell r="U122">
            <v>-6.5633932110262059</v>
          </cell>
        </row>
        <row r="123">
          <cell r="B123" t="str">
            <v xml:space="preserve">       Pasivos de Med y Largo Plazo</v>
          </cell>
          <cell r="C123">
            <v>-930.58982793402822</v>
          </cell>
          <cell r="D123">
            <v>-1729.3604853373117</v>
          </cell>
          <cell r="E123">
            <v>-2908.4781292480643</v>
          </cell>
          <cell r="F123">
            <v>-4168.807596940158</v>
          </cell>
          <cell r="G123">
            <v>-3348.5000000000005</v>
          </cell>
          <cell r="H123">
            <v>-3869.8243317680162</v>
          </cell>
          <cell r="I123">
            <v>-3700.5533791465923</v>
          </cell>
          <cell r="J123">
            <v>-3147.161469146592</v>
          </cell>
          <cell r="K123">
            <v>-2664.8474191465921</v>
          </cell>
          <cell r="L123">
            <v>-3262.2399091465923</v>
          </cell>
          <cell r="M123">
            <v>820.30759694015751</v>
          </cell>
          <cell r="N123">
            <v>-521.32433176801578</v>
          </cell>
          <cell r="O123">
            <v>169.27095262142393</v>
          </cell>
          <cell r="P123">
            <v>553.39191000000028</v>
          </cell>
          <cell r="Q123">
            <v>482.31404999999995</v>
          </cell>
          <cell r="R123">
            <v>-15.568891496730346</v>
          </cell>
          <cell r="S123">
            <v>4.3741249759543654</v>
          </cell>
          <cell r="T123">
            <v>14.954301513889295</v>
          </cell>
          <cell r="U123">
            <v>15.325367151587169</v>
          </cell>
        </row>
        <row r="125">
          <cell r="B125" t="str">
            <v xml:space="preserve">  ACTIVOS DOMESTICOS NETOS</v>
          </cell>
          <cell r="C125">
            <v>10319.209250356489</v>
          </cell>
          <cell r="D125">
            <v>9941.8069598188722</v>
          </cell>
          <cell r="E125">
            <v>23650.996683264348</v>
          </cell>
          <cell r="F125">
            <v>28443.421285937737</v>
          </cell>
          <cell r="G125">
            <v>30779.473329931952</v>
          </cell>
          <cell r="H125">
            <v>35673.286421367571</v>
          </cell>
          <cell r="I125">
            <v>39625.550412671277</v>
          </cell>
          <cell r="J125">
            <v>43731.671354863414</v>
          </cell>
          <cell r="K125">
            <v>50096.961534209433</v>
          </cell>
          <cell r="L125" t="e">
            <v>#NUM!</v>
          </cell>
          <cell r="M125">
            <v>2336.0520439942156</v>
          </cell>
          <cell r="N125">
            <v>4893.8130914356188</v>
          </cell>
          <cell r="O125">
            <v>3952.2639913037056</v>
          </cell>
          <cell r="P125">
            <v>4106.1209421921376</v>
          </cell>
          <cell r="Q125">
            <v>6365.2901793460187</v>
          </cell>
          <cell r="R125">
            <v>15.899599837130932</v>
          </cell>
          <cell r="S125">
            <v>11.079057714560271</v>
          </cell>
          <cell r="T125">
            <v>10.36230638926116</v>
          </cell>
          <cell r="U125">
            <v>14.555332513350494</v>
          </cell>
        </row>
        <row r="127">
          <cell r="B127" t="str">
            <v xml:space="preserve">      Sector Publico Neto</v>
          </cell>
          <cell r="C127">
            <v>538.20000000000005</v>
          </cell>
          <cell r="D127">
            <v>307.29999999999984</v>
          </cell>
          <cell r="E127">
            <v>-1020.1999999999998</v>
          </cell>
          <cell r="F127">
            <v>-2960.5</v>
          </cell>
          <cell r="G127">
            <v>-3866.3999999999996</v>
          </cell>
          <cell r="H127">
            <v>-3671.2</v>
          </cell>
          <cell r="I127">
            <v>-2840.9</v>
          </cell>
          <cell r="J127">
            <v>-3078.0300000000007</v>
          </cell>
          <cell r="K127">
            <v>-1366.9130000000007</v>
          </cell>
          <cell r="L127">
            <v>-2559.0043000000005</v>
          </cell>
          <cell r="M127">
            <v>-905.89999999999964</v>
          </cell>
          <cell r="N127">
            <v>195.19999999999982</v>
          </cell>
          <cell r="O127">
            <v>830.29999999999973</v>
          </cell>
          <cell r="P127">
            <v>-237.13000000000056</v>
          </cell>
          <cell r="Q127">
            <v>1711.117</v>
          </cell>
          <cell r="R127">
            <v>5.0486240430374467</v>
          </cell>
          <cell r="S127">
            <v>22.616583133580296</v>
          </cell>
          <cell r="T127">
            <v>-8.3470027104086935</v>
          </cell>
          <cell r="U127">
            <v>55.591303528555592</v>
          </cell>
        </row>
        <row r="128">
          <cell r="B128" t="str">
            <v xml:space="preserve">          Gobierno Central Neto</v>
          </cell>
          <cell r="C128">
            <v>1184.5</v>
          </cell>
          <cell r="D128">
            <v>1007.0999999999999</v>
          </cell>
          <cell r="E128">
            <v>67.700000000000045</v>
          </cell>
          <cell r="F128">
            <v>-796</v>
          </cell>
          <cell r="G128">
            <v>-1146.6000000000001</v>
          </cell>
          <cell r="H128">
            <v>-1392.7</v>
          </cell>
          <cell r="I128">
            <v>-680.59999999999991</v>
          </cell>
          <cell r="J128">
            <v>-682.2</v>
          </cell>
          <cell r="K128">
            <v>1287.9999999999998</v>
          </cell>
          <cell r="L128">
            <v>380.90000000000009</v>
          </cell>
          <cell r="M128">
            <v>-350.60000000000014</v>
          </cell>
          <cell r="N128">
            <v>-246.09999999999991</v>
          </cell>
          <cell r="O128">
            <v>712.10000000000014</v>
          </cell>
          <cell r="P128">
            <v>-1.6000000000001364</v>
          </cell>
          <cell r="Q128">
            <v>1970.1999999999998</v>
          </cell>
          <cell r="R128">
            <v>-21.463457177742882</v>
          </cell>
          <cell r="S128">
            <v>51.130896819128324</v>
          </cell>
          <cell r="T128">
            <v>-0.2350866882162998</v>
          </cell>
          <cell r="U128">
            <v>288.80093814130748</v>
          </cell>
        </row>
        <row r="129">
          <cell r="B129" t="str">
            <v xml:space="preserve">               Crédito Bruto</v>
          </cell>
          <cell r="C129">
            <v>1271</v>
          </cell>
          <cell r="D129">
            <v>1101.0999999999999</v>
          </cell>
          <cell r="E129">
            <v>531.70000000000005</v>
          </cell>
          <cell r="F129">
            <v>131.1</v>
          </cell>
          <cell r="G129">
            <v>216.6</v>
          </cell>
          <cell r="H129">
            <v>389.3</v>
          </cell>
          <cell r="I129">
            <v>924</v>
          </cell>
          <cell r="J129">
            <v>1075.3</v>
          </cell>
          <cell r="K129">
            <v>2936.7</v>
          </cell>
          <cell r="L129">
            <v>2922.4</v>
          </cell>
          <cell r="M129">
            <v>85.5</v>
          </cell>
          <cell r="N129">
            <v>172.70000000000002</v>
          </cell>
          <cell r="O129">
            <v>534.70000000000005</v>
          </cell>
          <cell r="P129">
            <v>151.29999999999995</v>
          </cell>
          <cell r="Q129">
            <v>1861.3999999999999</v>
          </cell>
          <cell r="R129">
            <v>79.732225300092338</v>
          </cell>
          <cell r="S129">
            <v>137.34908810685846</v>
          </cell>
          <cell r="T129">
            <v>16.37445887445887</v>
          </cell>
          <cell r="U129">
            <v>173.10517994978144</v>
          </cell>
        </row>
        <row r="130">
          <cell r="B130" t="str">
            <v xml:space="preserve">               Obligaciones</v>
          </cell>
          <cell r="C130">
            <v>86.5</v>
          </cell>
          <cell r="D130">
            <v>94</v>
          </cell>
          <cell r="E130">
            <v>464</v>
          </cell>
          <cell r="F130">
            <v>927.1</v>
          </cell>
          <cell r="G130">
            <v>1363.2</v>
          </cell>
          <cell r="H130">
            <v>1782</v>
          </cell>
          <cell r="I130">
            <v>1604.6</v>
          </cell>
          <cell r="J130">
            <v>1757.5</v>
          </cell>
          <cell r="K130">
            <v>1648.7</v>
          </cell>
          <cell r="L130">
            <v>2541.5</v>
          </cell>
          <cell r="M130">
            <v>436.1</v>
          </cell>
          <cell r="N130">
            <v>418.79999999999995</v>
          </cell>
          <cell r="O130">
            <v>-177.40000000000009</v>
          </cell>
          <cell r="P130">
            <v>152.90000000000009</v>
          </cell>
          <cell r="Q130">
            <v>-108.79999999999995</v>
          </cell>
          <cell r="R130">
            <v>30.721830985915489</v>
          </cell>
          <cell r="S130">
            <v>-9.9551066217732931</v>
          </cell>
          <cell r="T130">
            <v>9.5288545431883396</v>
          </cell>
          <cell r="U130">
            <v>-6.1906116642958722</v>
          </cell>
        </row>
        <row r="131">
          <cell r="B131" t="str">
            <v xml:space="preserve">          Resto del Sector Público Neto</v>
          </cell>
          <cell r="C131">
            <v>-646.29999999999995</v>
          </cell>
          <cell r="D131">
            <v>-699.80000000000007</v>
          </cell>
          <cell r="E131">
            <v>-1087.8999999999999</v>
          </cell>
          <cell r="F131">
            <v>-2164.5</v>
          </cell>
          <cell r="G131">
            <v>-2719.7999999999997</v>
          </cell>
          <cell r="H131">
            <v>-2278.5</v>
          </cell>
          <cell r="I131">
            <v>-2160.3000000000002</v>
          </cell>
          <cell r="J131">
            <v>-2395.8300000000004</v>
          </cell>
          <cell r="K131">
            <v>-2654.9130000000005</v>
          </cell>
          <cell r="L131">
            <v>-2939.9043000000006</v>
          </cell>
          <cell r="M131">
            <v>-555.29999999999973</v>
          </cell>
          <cell r="N131">
            <v>441.29999999999973</v>
          </cell>
          <cell r="O131">
            <v>118.19999999999982</v>
          </cell>
          <cell r="P131">
            <v>-235.5300000000002</v>
          </cell>
          <cell r="Q131">
            <v>-259.08300000000008</v>
          </cell>
          <cell r="R131">
            <v>16.225457754246627</v>
          </cell>
          <cell r="S131">
            <v>5.1876234364713545</v>
          </cell>
          <cell r="T131">
            <v>-10.902652409387594</v>
          </cell>
          <cell r="U131">
            <v>-10.813914175880594</v>
          </cell>
        </row>
        <row r="132">
          <cell r="B132" t="str">
            <v xml:space="preserve">                Crédito Bruto</v>
          </cell>
          <cell r="C132">
            <v>125</v>
          </cell>
          <cell r="D132">
            <v>129.4</v>
          </cell>
          <cell r="E132">
            <v>226.9</v>
          </cell>
          <cell r="F132">
            <v>302.10000000000002</v>
          </cell>
          <cell r="G132">
            <v>260.89999999999998</v>
          </cell>
          <cell r="H132">
            <v>272.60000000000002</v>
          </cell>
          <cell r="I132">
            <v>195</v>
          </cell>
          <cell r="J132">
            <v>195</v>
          </cell>
          <cell r="K132">
            <v>195</v>
          </cell>
          <cell r="L132">
            <v>195</v>
          </cell>
          <cell r="M132">
            <v>-41.200000000000045</v>
          </cell>
          <cell r="N132">
            <v>11.700000000000045</v>
          </cell>
          <cell r="O132">
            <v>-77.600000000000023</v>
          </cell>
          <cell r="P132">
            <v>0</v>
          </cell>
          <cell r="Q132">
            <v>0</v>
          </cell>
          <cell r="R132">
            <v>4.4844768110387294</v>
          </cell>
          <cell r="S132">
            <v>-28.466617754952317</v>
          </cell>
          <cell r="T132">
            <v>0</v>
          </cell>
          <cell r="U132">
            <v>0</v>
          </cell>
        </row>
        <row r="133">
          <cell r="B133" t="str">
            <v xml:space="preserve">                Obligaciones</v>
          </cell>
          <cell r="C133">
            <v>771.3</v>
          </cell>
          <cell r="D133">
            <v>829.2</v>
          </cell>
          <cell r="E133">
            <v>1314.8</v>
          </cell>
          <cell r="F133">
            <v>2466.6</v>
          </cell>
          <cell r="G133">
            <v>2980.7</v>
          </cell>
          <cell r="H133">
            <v>2551.1</v>
          </cell>
          <cell r="I133">
            <v>2355.3000000000002</v>
          </cell>
          <cell r="J133">
            <v>2590.8300000000004</v>
          </cell>
          <cell r="K133">
            <v>2849.9130000000005</v>
          </cell>
          <cell r="L133">
            <v>3134.9043000000006</v>
          </cell>
          <cell r="M133">
            <v>514.09999999999991</v>
          </cell>
          <cell r="N133">
            <v>-429.59999999999991</v>
          </cell>
          <cell r="O133">
            <v>-195.79999999999973</v>
          </cell>
          <cell r="P133">
            <v>235.5300000000002</v>
          </cell>
          <cell r="Q133">
            <v>259.08300000000008</v>
          </cell>
          <cell r="R133">
            <v>-14.412721843862178</v>
          </cell>
          <cell r="S133">
            <v>-7.6751205362392589</v>
          </cell>
          <cell r="T133">
            <v>10.000000000000007</v>
          </cell>
          <cell r="U133">
            <v>10.000000000000002</v>
          </cell>
        </row>
        <row r="134">
          <cell r="B134" t="str">
            <v xml:space="preserve">      Sector Privado</v>
          </cell>
          <cell r="C134">
            <v>10035.384354938511</v>
          </cell>
          <cell r="D134">
            <v>14745.275854352185</v>
          </cell>
          <cell r="E134">
            <v>21171.129539368576</v>
          </cell>
          <cell r="F134">
            <v>28207.608560030829</v>
          </cell>
          <cell r="G134">
            <v>33313.081385696263</v>
          </cell>
          <cell r="H134">
            <v>37374.215748281124</v>
          </cell>
          <cell r="I134">
            <v>41380.508160329657</v>
          </cell>
          <cell r="J134">
            <v>43904.600000000006</v>
          </cell>
          <cell r="K134">
            <v>48689.772270509638</v>
          </cell>
          <cell r="L134">
            <v>55019.442665675888</v>
          </cell>
          <cell r="M134">
            <v>5105.4728256654344</v>
          </cell>
          <cell r="N134">
            <v>4061.1343625848604</v>
          </cell>
          <cell r="O134">
            <v>4006.2924120485332</v>
          </cell>
          <cell r="P134">
            <v>2524.0918396703491</v>
          </cell>
          <cell r="Q134">
            <v>4785.1722705096327</v>
          </cell>
          <cell r="R134">
            <v>12.190809716955819</v>
          </cell>
          <cell r="S134">
            <v>10.719401950883174</v>
          </cell>
          <cell r="T134">
            <v>6.0997120429036347</v>
          </cell>
          <cell r="U134">
            <v>10.899022586493516</v>
          </cell>
        </row>
        <row r="135">
          <cell r="B135" t="str">
            <v xml:space="preserve">          M/N</v>
          </cell>
          <cell r="C135">
            <v>8786.384354938511</v>
          </cell>
          <cell r="D135">
            <v>11610.475854352186</v>
          </cell>
          <cell r="E135">
            <v>15057.422762378819</v>
          </cell>
          <cell r="F135">
            <v>19387.409111646273</v>
          </cell>
          <cell r="G135">
            <v>25688.281385696264</v>
          </cell>
          <cell r="H135">
            <v>28940.115748281125</v>
          </cell>
          <cell r="I135">
            <v>32276.508160329657</v>
          </cell>
          <cell r="J135">
            <v>34702.228922640352</v>
          </cell>
          <cell r="K135">
            <v>39399.667782467048</v>
          </cell>
          <cell r="L135" t="e">
            <v>#NUM!</v>
          </cell>
          <cell r="M135">
            <v>6300.8722740499907</v>
          </cell>
          <cell r="N135">
            <v>3251.8343625848611</v>
          </cell>
          <cell r="O135">
            <v>3336.3924120485317</v>
          </cell>
          <cell r="P135">
            <v>2425.7207623106951</v>
          </cell>
          <cell r="Q135">
            <v>4697.438859826696</v>
          </cell>
          <cell r="R135">
            <v>12.658824129805529</v>
          </cell>
          <cell r="S135">
            <v>11.528607698283633</v>
          </cell>
          <cell r="T135">
            <v>7.5154373895132034</v>
          </cell>
          <cell r="U135">
            <v>13.536418281080509</v>
          </cell>
        </row>
        <row r="136">
          <cell r="B136" t="str">
            <v xml:space="preserve">          M/E</v>
          </cell>
          <cell r="C136">
            <v>1249</v>
          </cell>
          <cell r="D136">
            <v>3134.8</v>
          </cell>
          <cell r="E136">
            <v>6113.7067769897567</v>
          </cell>
          <cell r="F136">
            <v>8820.1994483845556</v>
          </cell>
          <cell r="G136">
            <v>7624.8</v>
          </cell>
          <cell r="H136">
            <v>8434.1</v>
          </cell>
          <cell r="I136">
            <v>9104</v>
          </cell>
          <cell r="J136">
            <v>9202.3710773596522</v>
          </cell>
          <cell r="K136">
            <v>9290.1044880425889</v>
          </cell>
          <cell r="L136" t="e">
            <v>#NUM!</v>
          </cell>
          <cell r="M136">
            <v>-1195.3994483845554</v>
          </cell>
          <cell r="N136">
            <v>809.30000000000018</v>
          </cell>
          <cell r="O136">
            <v>669.89999999999964</v>
          </cell>
          <cell r="P136">
            <v>98.37107735965219</v>
          </cell>
          <cell r="Q136">
            <v>87.733410682936665</v>
          </cell>
          <cell r="R136">
            <v>10.614048893085723</v>
          </cell>
          <cell r="S136">
            <v>7.942756192124822</v>
          </cell>
          <cell r="T136">
            <v>1.0805258936692903</v>
          </cell>
          <cell r="U136">
            <v>0.9533783189724313</v>
          </cell>
        </row>
        <row r="137">
          <cell r="B137" t="str">
            <v xml:space="preserve">      Caja y Depósitos BCH  2/</v>
          </cell>
          <cell r="C137">
            <v>1088</v>
          </cell>
          <cell r="D137">
            <v>1260.4000000000001</v>
          </cell>
          <cell r="E137">
            <v>2537</v>
          </cell>
          <cell r="F137">
            <v>3179.7</v>
          </cell>
          <cell r="G137">
            <v>3225.9000000000005</v>
          </cell>
          <cell r="H137">
            <v>3789.5</v>
          </cell>
          <cell r="I137">
            <v>3919.9</v>
          </cell>
          <cell r="J137">
            <v>5583.3</v>
          </cell>
          <cell r="K137">
            <v>5588.4999999999991</v>
          </cell>
          <cell r="L137" t="e">
            <v>#NUM!</v>
          </cell>
          <cell r="M137">
            <v>46.200000000000728</v>
          </cell>
          <cell r="N137">
            <v>563.59999999999945</v>
          </cell>
          <cell r="O137">
            <v>130.40000000000009</v>
          </cell>
          <cell r="P137">
            <v>1663.4</v>
          </cell>
          <cell r="Q137">
            <v>5.1999999999989086</v>
          </cell>
          <cell r="R137">
            <v>17.471093338293169</v>
          </cell>
          <cell r="S137">
            <v>3.4410872146721228</v>
          </cell>
          <cell r="T137">
            <v>42.434755988673182</v>
          </cell>
          <cell r="U137">
            <v>9.3134884387349917E-2</v>
          </cell>
        </row>
        <row r="138">
          <cell r="B138" t="str">
            <v xml:space="preserve">      Certificados de Absorción</v>
          </cell>
          <cell r="C138">
            <v>162</v>
          </cell>
          <cell r="D138">
            <v>934.80000000000007</v>
          </cell>
          <cell r="E138">
            <v>2486.6999999999998</v>
          </cell>
          <cell r="F138">
            <v>2502.3000000000002</v>
          </cell>
          <cell r="G138">
            <v>2773.2</v>
          </cell>
          <cell r="H138">
            <v>3058.3</v>
          </cell>
          <cell r="I138">
            <v>3465.1</v>
          </cell>
          <cell r="J138">
            <v>2500</v>
          </cell>
          <cell r="K138">
            <v>1500</v>
          </cell>
          <cell r="L138">
            <v>1500</v>
          </cell>
          <cell r="M138">
            <v>270.89999999999964</v>
          </cell>
          <cell r="N138">
            <v>285.10000000000036</v>
          </cell>
          <cell r="O138">
            <v>406.79999999999973</v>
          </cell>
          <cell r="P138">
            <v>-965.09999999999991</v>
          </cell>
          <cell r="Q138">
            <v>-1000</v>
          </cell>
          <cell r="R138">
            <v>10.280542333766061</v>
          </cell>
          <cell r="S138">
            <v>13.301507373377358</v>
          </cell>
          <cell r="T138">
            <v>-27.852010043000202</v>
          </cell>
          <cell r="U138">
            <v>-40</v>
          </cell>
        </row>
        <row r="139">
          <cell r="B139" t="str">
            <v xml:space="preserve">                 Encajables MN</v>
          </cell>
          <cell r="E139">
            <v>2290.5</v>
          </cell>
          <cell r="F139">
            <v>2414.3000000000002</v>
          </cell>
          <cell r="G139">
            <v>2665.3</v>
          </cell>
          <cell r="H139">
            <v>1917.1</v>
          </cell>
          <cell r="I139">
            <v>837</v>
          </cell>
          <cell r="J139">
            <v>0</v>
          </cell>
          <cell r="K139">
            <v>0</v>
          </cell>
          <cell r="L139">
            <v>0</v>
          </cell>
          <cell r="M139">
            <v>251</v>
          </cell>
          <cell r="N139">
            <v>-748.20000000000027</v>
          </cell>
          <cell r="O139">
            <v>-1080.0999999999999</v>
          </cell>
          <cell r="P139">
            <v>-837</v>
          </cell>
          <cell r="Q139">
            <v>0</v>
          </cell>
          <cell r="R139">
            <v>-28.071886842006538</v>
          </cell>
          <cell r="S139">
            <v>-56.340305670022431</v>
          </cell>
        </row>
        <row r="140">
          <cell r="B140" t="str">
            <v xml:space="preserve">                 No Encajables MN</v>
          </cell>
          <cell r="E140">
            <v>196.19999999999982</v>
          </cell>
          <cell r="F140">
            <v>88</v>
          </cell>
          <cell r="G140">
            <v>107.89999999999964</v>
          </cell>
          <cell r="H140">
            <v>1141.2000000000003</v>
          </cell>
          <cell r="I140">
            <v>1346</v>
          </cell>
          <cell r="J140">
            <v>2500</v>
          </cell>
          <cell r="K140">
            <v>1500</v>
          </cell>
          <cell r="L140">
            <v>1500</v>
          </cell>
          <cell r="M140">
            <v>19.899999999999636</v>
          </cell>
          <cell r="N140">
            <v>1033.3000000000006</v>
          </cell>
          <cell r="O140">
            <v>204.79999999999973</v>
          </cell>
          <cell r="P140">
            <v>1154</v>
          </cell>
          <cell r="Q140">
            <v>-1000</v>
          </cell>
          <cell r="R140">
            <v>957.64596848934571</v>
          </cell>
          <cell r="S140">
            <v>17.946021731510662</v>
          </cell>
          <cell r="T140">
            <v>85.735512630014853</v>
          </cell>
          <cell r="U140">
            <v>-40</v>
          </cell>
        </row>
        <row r="141">
          <cell r="B141" t="str">
            <v xml:space="preserve">                 Denominados en Dólares</v>
          </cell>
          <cell r="F141">
            <v>0</v>
          </cell>
          <cell r="G141">
            <v>0</v>
          </cell>
          <cell r="H141">
            <v>0</v>
          </cell>
          <cell r="I141">
            <v>1282.0999999999999</v>
          </cell>
          <cell r="J141">
            <v>1282.0999999999999</v>
          </cell>
          <cell r="K141">
            <v>1282.0999999999999</v>
          </cell>
          <cell r="L141">
            <v>1282.0999999999999</v>
          </cell>
        </row>
        <row r="142">
          <cell r="B142" t="str">
            <v xml:space="preserve">      Activos no Clasificados</v>
          </cell>
          <cell r="C142" t="e">
            <v>#REF!</v>
          </cell>
          <cell r="D142" t="e">
            <v>#REF!</v>
          </cell>
          <cell r="E142">
            <v>-1523.6328561042274</v>
          </cell>
          <cell r="F142">
            <v>-2485.6872740930921</v>
          </cell>
          <cell r="G142">
            <v>-4666.3080557643134</v>
          </cell>
          <cell r="H142">
            <v>-4877.5293269135555</v>
          </cell>
          <cell r="I142">
            <v>-6299.0577476583785</v>
          </cell>
          <cell r="J142">
            <v>-5178.1986451365938</v>
          </cell>
          <cell r="K142">
            <v>-4314.397736300205</v>
          </cell>
          <cell r="L142" t="e">
            <v>#NUM!</v>
          </cell>
          <cell r="M142">
            <v>-2180.6207816712213</v>
          </cell>
          <cell r="N142">
            <v>-211.22127114924206</v>
          </cell>
          <cell r="O142">
            <v>-1421.5284207448231</v>
          </cell>
          <cell r="P142">
            <v>1120.8591025217847</v>
          </cell>
          <cell r="Q142">
            <v>863.80090883638877</v>
          </cell>
          <cell r="R142">
            <v>-4.5265179372013247</v>
          </cell>
          <cell r="S142">
            <v>-29.144436157482829</v>
          </cell>
          <cell r="T142">
            <v>17.794075676452636</v>
          </cell>
          <cell r="U142">
            <v>16.681494242166195</v>
          </cell>
        </row>
        <row r="143">
          <cell r="B143" t="str">
            <v xml:space="preserve">          Capital y Reservas</v>
          </cell>
          <cell r="C143">
            <v>-2924</v>
          </cell>
          <cell r="D143">
            <v>-3220.2</v>
          </cell>
          <cell r="E143">
            <v>-5500.3</v>
          </cell>
          <cell r="F143">
            <v>-6935.8</v>
          </cell>
          <cell r="G143">
            <v>-8889.6</v>
          </cell>
          <cell r="H143">
            <v>-10635.7</v>
          </cell>
          <cell r="I143">
            <v>-12617.5</v>
          </cell>
          <cell r="J143">
            <v>-13879.250000000002</v>
          </cell>
          <cell r="K143">
            <v>-15267.175000000003</v>
          </cell>
          <cell r="L143">
            <v>-16793.892500000005</v>
          </cell>
          <cell r="M143">
            <v>-1953.8000000000002</v>
          </cell>
          <cell r="N143">
            <v>-1746.1000000000004</v>
          </cell>
          <cell r="O143">
            <v>-1981.7999999999993</v>
          </cell>
          <cell r="P143">
            <v>-1261.7500000000018</v>
          </cell>
          <cell r="Q143">
            <v>-1387.9250000000011</v>
          </cell>
          <cell r="R143">
            <v>-19.642053635709146</v>
          </cell>
          <cell r="S143">
            <v>-18.633470293445651</v>
          </cell>
          <cell r="T143">
            <v>-10.000000000000014</v>
          </cell>
          <cell r="U143">
            <v>-10.000000000000005</v>
          </cell>
        </row>
        <row r="144">
          <cell r="B144" t="str">
            <v xml:space="preserve">          Otros no Clasificados</v>
          </cell>
          <cell r="C144" t="e">
            <v>#REF!</v>
          </cell>
          <cell r="D144" t="e">
            <v>#REF!</v>
          </cell>
          <cell r="E144">
            <v>3976.6671438957728</v>
          </cell>
          <cell r="F144">
            <v>4450.1127259069081</v>
          </cell>
          <cell r="G144">
            <v>4223.291944235687</v>
          </cell>
          <cell r="H144">
            <v>5758.1706730864453</v>
          </cell>
          <cell r="I144">
            <v>6318.4422523416215</v>
          </cell>
          <cell r="J144">
            <v>8701.0513548634081</v>
          </cell>
          <cell r="K144">
            <v>10952.777263699798</v>
          </cell>
          <cell r="L144" t="e">
            <v>#NUM!</v>
          </cell>
          <cell r="M144">
            <v>-226.82078167122108</v>
          </cell>
          <cell r="N144">
            <v>1534.8787288507583</v>
          </cell>
          <cell r="O144">
            <v>560.27157925517622</v>
          </cell>
          <cell r="P144">
            <v>2382.6091025217866</v>
          </cell>
          <cell r="Q144">
            <v>2251.7259088363899</v>
          </cell>
          <cell r="R144">
            <v>36.343183211515679</v>
          </cell>
          <cell r="S144">
            <v>9.7300273136027808</v>
          </cell>
          <cell r="T144">
            <v>37.708805546791048</v>
          </cell>
          <cell r="U144">
            <v>25.878779666985867</v>
          </cell>
        </row>
        <row r="146">
          <cell r="B146" t="str">
            <v>OBLIG. DEL RESTO DEL S. FINANCIERO</v>
          </cell>
          <cell r="C146">
            <v>10829.6</v>
          </cell>
          <cell r="D146">
            <v>11780.545784939924</v>
          </cell>
          <cell r="E146">
            <v>23724.794275328008</v>
          </cell>
          <cell r="F146">
            <v>28300.877521959137</v>
          </cell>
          <cell r="G146">
            <v>33694.527734609313</v>
          </cell>
          <cell r="H146">
            <v>39722.842643999284</v>
          </cell>
          <cell r="I146">
            <v>44947.135605859592</v>
          </cell>
          <cell r="J146">
            <v>51020.109885716825</v>
          </cell>
          <cell r="K146">
            <v>57182.784653132992</v>
          </cell>
          <cell r="L146" t="e">
            <v>#NUM!</v>
          </cell>
          <cell r="M146">
            <v>5393.6502126501764</v>
          </cell>
          <cell r="N146">
            <v>6028.3149093899701</v>
          </cell>
          <cell r="O146">
            <v>5224.2929618603084</v>
          </cell>
          <cell r="P146">
            <v>6072.9742798572333</v>
          </cell>
          <cell r="Q146">
            <v>6162.674767416167</v>
          </cell>
          <cell r="R146">
            <v>17.891079990410404</v>
          </cell>
          <cell r="S146">
            <v>13.151860778648263</v>
          </cell>
          <cell r="T146">
            <v>13.511371076259469</v>
          </cell>
          <cell r="U146">
            <v>12.078913160360361</v>
          </cell>
        </row>
        <row r="148">
          <cell r="B148" t="str">
            <v xml:space="preserve">    Obligaciones con el Sector Privado </v>
          </cell>
          <cell r="C148">
            <v>9596.6</v>
          </cell>
          <cell r="D148">
            <v>10404.345784939924</v>
          </cell>
          <cell r="E148">
            <v>23392.194275328009</v>
          </cell>
          <cell r="F148">
            <v>28101.477521959136</v>
          </cell>
          <cell r="G148">
            <v>33522.227734609311</v>
          </cell>
          <cell r="H148">
            <v>39588.442643999282</v>
          </cell>
          <cell r="I148">
            <v>44658.135605859592</v>
          </cell>
          <cell r="J148">
            <v>50953.509885716827</v>
          </cell>
          <cell r="K148">
            <v>56864.384653132991</v>
          </cell>
          <cell r="L148" t="e">
            <v>#NUM!</v>
          </cell>
          <cell r="M148">
            <v>5420.7502126501749</v>
          </cell>
          <cell r="N148">
            <v>6066.2149093899716</v>
          </cell>
          <cell r="O148">
            <v>5069.6929618603099</v>
          </cell>
          <cell r="P148">
            <v>6295.3742798572348</v>
          </cell>
          <cell r="Q148">
            <v>5910.8747674161641</v>
          </cell>
          <cell r="R148">
            <v>18.09609718487485</v>
          </cell>
          <cell r="S148">
            <v>12.805992414123827</v>
          </cell>
          <cell r="T148">
            <v>14.09681392751922</v>
          </cell>
          <cell r="U148">
            <v>11.600525225197661</v>
          </cell>
        </row>
        <row r="149">
          <cell r="B149" t="str">
            <v xml:space="preserve">        Moneda Nacional</v>
          </cell>
          <cell r="C149">
            <v>9596.6</v>
          </cell>
          <cell r="D149">
            <v>4925.3856585937065</v>
          </cell>
          <cell r="E149">
            <v>16448.5</v>
          </cell>
          <cell r="F149">
            <v>19903.465071569495</v>
          </cell>
          <cell r="G149">
            <v>23684.5</v>
          </cell>
          <cell r="H149">
            <v>27916.6</v>
          </cell>
          <cell r="I149">
            <v>29982.211406282968</v>
          </cell>
          <cell r="J149">
            <v>33756.772228947157</v>
          </cell>
          <cell r="K149">
            <v>37430.664732704601</v>
          </cell>
          <cell r="L149" t="e">
            <v>#NUM!</v>
          </cell>
          <cell r="M149">
            <v>3781.0349284305048</v>
          </cell>
          <cell r="N149">
            <v>4232.0999999999985</v>
          </cell>
          <cell r="O149">
            <v>2065.6114062829693</v>
          </cell>
          <cell r="P149">
            <v>3774.5608226641889</v>
          </cell>
          <cell r="Q149">
            <v>3673.8925037574445</v>
          </cell>
          <cell r="R149">
            <v>17.868648272076669</v>
          </cell>
          <cell r="S149">
            <v>7.3992227072171008</v>
          </cell>
          <cell r="T149">
            <v>12.58933429397808</v>
          </cell>
          <cell r="U149">
            <v>10.883423565618642</v>
          </cell>
        </row>
        <row r="150">
          <cell r="B150" t="str">
            <v xml:space="preserve">        Moneda Extranjera</v>
          </cell>
          <cell r="C150">
            <v>0</v>
          </cell>
          <cell r="D150">
            <v>5478.9601263462164</v>
          </cell>
          <cell r="E150">
            <v>6943.6942753280091</v>
          </cell>
          <cell r="F150">
            <v>8198.0124503896404</v>
          </cell>
          <cell r="G150">
            <v>9837.7277346093124</v>
          </cell>
          <cell r="H150">
            <v>11671.842643999285</v>
          </cell>
          <cell r="I150">
            <v>14675.924199576626</v>
          </cell>
          <cell r="J150">
            <v>17196.73765676967</v>
          </cell>
          <cell r="K150">
            <v>19433.719920428386</v>
          </cell>
          <cell r="L150" t="e">
            <v>#NUM!</v>
          </cell>
          <cell r="M150">
            <v>1639.715284219672</v>
          </cell>
          <cell r="N150">
            <v>1834.114909389973</v>
          </cell>
          <cell r="O150">
            <v>3004.0815555773406</v>
          </cell>
          <cell r="P150">
            <v>2520.8134571930441</v>
          </cell>
          <cell r="Q150">
            <v>2236.982263658716</v>
          </cell>
          <cell r="R150">
            <v>18.643684383920505</v>
          </cell>
          <cell r="S150">
            <v>25.737851744615455</v>
          </cell>
          <cell r="T150">
            <v>17.176522738280191</v>
          </cell>
          <cell r="U150">
            <v>13.008178110911084</v>
          </cell>
        </row>
        <row r="151">
          <cell r="B151" t="str">
            <v xml:space="preserve">    Obligaciones  con el B.C.H.</v>
          </cell>
          <cell r="C151">
            <v>1233</v>
          </cell>
          <cell r="D151">
            <v>1376.2</v>
          </cell>
          <cell r="E151">
            <v>332.6</v>
          </cell>
          <cell r="F151">
            <v>199.4</v>
          </cell>
          <cell r="G151">
            <v>172.3</v>
          </cell>
          <cell r="H151">
            <v>134.4</v>
          </cell>
          <cell r="I151">
            <v>289</v>
          </cell>
          <cell r="J151">
            <v>66.599999999999994</v>
          </cell>
          <cell r="K151">
            <v>318.39999999999998</v>
          </cell>
          <cell r="L151">
            <v>0</v>
          </cell>
          <cell r="M151">
            <v>-27.099999999999994</v>
          </cell>
          <cell r="N151">
            <v>-37.900000000000006</v>
          </cell>
          <cell r="O151">
            <v>154.6</v>
          </cell>
          <cell r="P151">
            <v>-222.4</v>
          </cell>
          <cell r="Q151">
            <v>251.79999999999998</v>
          </cell>
          <cell r="R151">
            <v>-21.996517701683114</v>
          </cell>
          <cell r="S151">
            <v>115.02976190476188</v>
          </cell>
          <cell r="T151">
            <v>-76.955017301038069</v>
          </cell>
          <cell r="U151">
            <v>378.07807807807808</v>
          </cell>
        </row>
        <row r="152">
          <cell r="B152" t="str">
            <v xml:space="preserve">        Adelantos y Redescuentos</v>
          </cell>
          <cell r="C152">
            <v>292</v>
          </cell>
          <cell r="D152">
            <v>430.8</v>
          </cell>
          <cell r="E152">
            <v>283.89999999999998</v>
          </cell>
          <cell r="F152">
            <v>164.1</v>
          </cell>
          <cell r="G152">
            <v>125.4</v>
          </cell>
          <cell r="H152">
            <v>91.2</v>
          </cell>
          <cell r="I152">
            <v>259.7</v>
          </cell>
          <cell r="J152">
            <v>60.599999999999994</v>
          </cell>
          <cell r="K152">
            <v>45.599999999999994</v>
          </cell>
          <cell r="L152">
            <v>30.599999999999994</v>
          </cell>
          <cell r="M152">
            <v>-38.699999999999989</v>
          </cell>
          <cell r="N152">
            <v>-34.200000000000003</v>
          </cell>
          <cell r="O152">
            <v>168.5</v>
          </cell>
          <cell r="P152">
            <v>-199.1</v>
          </cell>
          <cell r="Q152">
            <v>-15</v>
          </cell>
          <cell r="R152">
            <v>-27.272727272727277</v>
          </cell>
          <cell r="S152">
            <v>184.75877192982455</v>
          </cell>
          <cell r="T152">
            <v>-76.665383134385834</v>
          </cell>
          <cell r="U152">
            <v>-24.752475247524757</v>
          </cell>
        </row>
        <row r="153">
          <cell r="B153" t="str">
            <v xml:space="preserve">        Otras obligaciones</v>
          </cell>
          <cell r="C153">
            <v>941</v>
          </cell>
          <cell r="D153">
            <v>945.40000000000009</v>
          </cell>
          <cell r="E153">
            <v>48.700000000000045</v>
          </cell>
          <cell r="F153">
            <v>35.300000000000011</v>
          </cell>
          <cell r="G153">
            <v>46.900000000000006</v>
          </cell>
          <cell r="H153">
            <v>43.2</v>
          </cell>
          <cell r="I153">
            <v>29.300000000000011</v>
          </cell>
          <cell r="J153">
            <v>6</v>
          </cell>
          <cell r="K153">
            <v>272.79999999999995</v>
          </cell>
          <cell r="L153">
            <v>-30.599999999999994</v>
          </cell>
          <cell r="M153">
            <v>11.599999999999994</v>
          </cell>
          <cell r="N153">
            <v>-3.7000000000000028</v>
          </cell>
          <cell r="O153">
            <v>-13.899999999999991</v>
          </cell>
          <cell r="P153">
            <v>-23.300000000000011</v>
          </cell>
          <cell r="Q153">
            <v>266.79999999999995</v>
          </cell>
          <cell r="R153">
            <v>-7.8891257995735655</v>
          </cell>
          <cell r="S153">
            <v>-32.175925925925903</v>
          </cell>
          <cell r="T153">
            <v>-79.522184300341308</v>
          </cell>
          <cell r="U153">
            <v>4446.6666666666661</v>
          </cell>
        </row>
        <row r="155">
          <cell r="B155" t="str">
            <v xml:space="preserve"> Activos externos valorados al tipo de cambio L 16.9554=US$1.00</v>
          </cell>
        </row>
        <row r="156">
          <cell r="B156" t="str">
            <v>p/ Programado</v>
          </cell>
        </row>
        <row r="157">
          <cell r="B157" t="str">
            <v>1/ Incluye Financieras.</v>
          </cell>
        </row>
        <row r="158">
          <cell r="B158" t="str">
            <v xml:space="preserve">2/ Excluye Depósitos de FONAPROVI </v>
          </cell>
          <cell r="D158">
            <v>0</v>
          </cell>
          <cell r="E158">
            <v>142.5</v>
          </cell>
          <cell r="F158">
            <v>291.8</v>
          </cell>
          <cell r="G158">
            <v>147.69999999999999</v>
          </cell>
          <cell r="H158">
            <v>94.199999999999989</v>
          </cell>
          <cell r="I158">
            <v>139.69999999999999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  <sheetName val="RED Table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  <sheetName val="RES"/>
      <sheetName val="Input"/>
      <sheetName val="OUTPUT"/>
      <sheetName val="Trade"/>
      <sheetName val="Null1"/>
      <sheetName val="Output_1"/>
      <sheetName val="TAB51"/>
      <sheetName val="TAB52"/>
      <sheetName val="SR VUL"/>
      <sheetName val="WEOQ6"/>
      <sheetName val="WEOQ7"/>
      <sheetName val="WEOQ5"/>
      <sheetName val="PROYECCIONES-PM_2000mod"/>
      <sheetName val="PROYECCIONES-PM_2000mod_(2)"/>
      <sheetName val="REV_I_sem_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PROYECCIONES-PM 2000mod"/>
      <sheetName val="PROYECCIONES-PM 2000mod (2)"/>
      <sheetName val="Base"/>
      <sheetName val="Cuadro 11"/>
      <sheetName val="ponder a y p "/>
      <sheetName val="SPNF"/>
      <sheetName val="Trade_Ind"/>
      <sheetName val="Berne_Union"/>
      <sheetName val="PROYECCIONES-PM_2000mod"/>
      <sheetName val="PROYECCIONES-PM_2000mod_(2)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>
            <v>1995</v>
          </cell>
          <cell r="K3">
            <v>1995</v>
          </cell>
          <cell r="L3">
            <v>1995</v>
          </cell>
          <cell r="M3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1999</v>
          </cell>
          <cell r="AJ3">
            <v>1999</v>
          </cell>
          <cell r="AK3">
            <v>2000</v>
          </cell>
          <cell r="AL3">
            <v>2001</v>
          </cell>
          <cell r="AM3">
            <v>2002</v>
          </cell>
          <cell r="AN3">
            <v>2003</v>
          </cell>
          <cell r="AO3">
            <v>2004</v>
          </cell>
          <cell r="AP3">
            <v>2005</v>
          </cell>
          <cell r="AQ3">
            <v>2006</v>
          </cell>
          <cell r="AR3">
            <v>2007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Auth</v>
          </cell>
          <cell r="AJ4" t="str">
            <v>Staff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Proj.</v>
          </cell>
          <cell r="AJ5" t="str">
            <v>Proj.</v>
          </cell>
          <cell r="AK5" t="str">
            <v>Proj.</v>
          </cell>
          <cell r="AL5" t="str">
            <v>Proj.</v>
          </cell>
          <cell r="AM5" t="str">
            <v>Proj.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</row>
        <row r="7">
          <cell r="AE7" t="str">
            <v xml:space="preserve"> </v>
          </cell>
        </row>
        <row r="10">
          <cell r="H10">
            <v>9329.0779000000002</v>
          </cell>
          <cell r="I10">
            <v>9568.8249999999989</v>
          </cell>
          <cell r="J10">
            <v>2390</v>
          </cell>
          <cell r="K10">
            <v>2977</v>
          </cell>
          <cell r="L10">
            <v>2569</v>
          </cell>
          <cell r="M10">
            <v>2527</v>
          </cell>
          <cell r="N10">
            <v>10463</v>
          </cell>
          <cell r="O10">
            <v>2847</v>
          </cell>
          <cell r="P10">
            <v>3483</v>
          </cell>
          <cell r="Q10">
            <v>4023.06</v>
          </cell>
          <cell r="R10">
            <v>4950</v>
          </cell>
          <cell r="S10">
            <v>15303.06</v>
          </cell>
          <cell r="T10">
            <v>3598.9219199999998</v>
          </cell>
          <cell r="U10">
            <v>4005.6725663999996</v>
          </cell>
          <cell r="V10">
            <v>4039.4022480000003</v>
          </cell>
          <cell r="W10">
            <v>3703</v>
          </cell>
          <cell r="X10">
            <v>15346.9967344</v>
          </cell>
          <cell r="Y10">
            <v>2596.16</v>
          </cell>
          <cell r="Z10">
            <v>2600.3640000000005</v>
          </cell>
          <cell r="AA10">
            <v>2598.7088000000003</v>
          </cell>
          <cell r="AB10">
            <v>3157.7420000000006</v>
          </cell>
          <cell r="AC10">
            <v>10952.974800000002</v>
          </cell>
          <cell r="AD10">
            <v>2610.5828800000004</v>
          </cell>
          <cell r="AE10">
            <v>2542.8972970000004</v>
          </cell>
          <cell r="AF10">
            <v>2506.1994000000004</v>
          </cell>
          <cell r="AG10">
            <v>2104.8068000000003</v>
          </cell>
          <cell r="AH10">
            <v>9764.4863770000011</v>
          </cell>
          <cell r="AI10">
            <v>7334.0840500000004</v>
          </cell>
          <cell r="AJ10">
            <v>7334.1240500000004</v>
          </cell>
          <cell r="AK10">
            <v>8665.2154604342413</v>
          </cell>
          <cell r="AL10">
            <v>8762.6754300785142</v>
          </cell>
          <cell r="AM10">
            <v>8980.2998774051048</v>
          </cell>
          <cell r="AN10">
            <v>9432.5634869613878</v>
          </cell>
          <cell r="AO10">
            <v>10266.19102867975</v>
          </cell>
        </row>
        <row r="11">
          <cell r="Y11">
            <v>325.58</v>
          </cell>
          <cell r="Z11">
            <v>420.05</v>
          </cell>
          <cell r="AA11">
            <v>540.44000000000005</v>
          </cell>
          <cell r="AB11">
            <v>667.66</v>
          </cell>
        </row>
        <row r="12">
          <cell r="H12">
            <v>10561.0779</v>
          </cell>
          <cell r="I12">
            <v>11316.824999999999</v>
          </cell>
          <cell r="J12">
            <v>3033</v>
          </cell>
          <cell r="K12">
            <v>3638</v>
          </cell>
          <cell r="L12">
            <v>3276</v>
          </cell>
          <cell r="M12">
            <v>3570</v>
          </cell>
          <cell r="N12">
            <v>13517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4513.9219199999998</v>
          </cell>
          <cell r="U12">
            <v>4419.6725663999996</v>
          </cell>
          <cell r="V12">
            <v>4688.4022480000003</v>
          </cell>
          <cell r="W12">
            <v>4545</v>
          </cell>
          <cell r="X12">
            <v>18166.9967344</v>
          </cell>
          <cell r="Y12">
            <v>3201.12</v>
          </cell>
          <cell r="Z12">
            <v>3392.8440000000005</v>
          </cell>
          <cell r="AA12">
            <v>3630.2188000000001</v>
          </cell>
          <cell r="AB12">
            <v>4437.7120000000004</v>
          </cell>
          <cell r="AC12">
            <v>14661.894800000002</v>
          </cell>
          <cell r="AD12">
            <v>3209.5828800000004</v>
          </cell>
          <cell r="AE12">
            <v>3067.9072970000002</v>
          </cell>
          <cell r="AF12">
            <v>3007.1994000000004</v>
          </cell>
          <cell r="AG12">
            <v>2736.8068000000003</v>
          </cell>
          <cell r="AH12">
            <v>12021.496377000001</v>
          </cell>
          <cell r="AI12">
            <v>9856.0840499999995</v>
          </cell>
          <cell r="AJ12">
            <v>9856.0840499999995</v>
          </cell>
          <cell r="AK12">
            <v>11488.982011302729</v>
          </cell>
          <cell r="AL12">
            <v>13300.934758436724</v>
          </cell>
          <cell r="AM12">
            <v>14055.654562313895</v>
          </cell>
          <cell r="AN12">
            <v>14845.620908188585</v>
          </cell>
          <cell r="AO12">
            <v>15679.248449906947</v>
          </cell>
        </row>
        <row r="13">
          <cell r="H13">
            <v>-716</v>
          </cell>
          <cell r="I13">
            <v>-776</v>
          </cell>
          <cell r="J13">
            <v>-230</v>
          </cell>
          <cell r="K13">
            <v>-284</v>
          </cell>
          <cell r="L13">
            <v>-269</v>
          </cell>
          <cell r="M13">
            <v>-397</v>
          </cell>
          <cell r="N13">
            <v>-1180</v>
          </cell>
          <cell r="O13">
            <v>-321</v>
          </cell>
          <cell r="P13">
            <v>-423</v>
          </cell>
          <cell r="Q13">
            <v>-349</v>
          </cell>
          <cell r="R13">
            <v>-253</v>
          </cell>
          <cell r="S13">
            <v>-1346</v>
          </cell>
          <cell r="T13">
            <v>-252</v>
          </cell>
          <cell r="U13">
            <v>-97</v>
          </cell>
          <cell r="V13">
            <v>-260</v>
          </cell>
          <cell r="W13">
            <v>-172</v>
          </cell>
          <cell r="X13">
            <v>-781</v>
          </cell>
          <cell r="Y13">
            <v>-238.78</v>
          </cell>
          <cell r="Z13">
            <v>-317.95499999999998</v>
          </cell>
          <cell r="AA13">
            <v>-402.34500000000003</v>
          </cell>
          <cell r="AB13">
            <v>-488.96499999999997</v>
          </cell>
          <cell r="AC13">
            <v>-1448.0450000000001</v>
          </cell>
          <cell r="AD13">
            <v>-260</v>
          </cell>
          <cell r="AE13">
            <v>-283</v>
          </cell>
          <cell r="AF13">
            <v>-246</v>
          </cell>
          <cell r="AG13">
            <v>-243</v>
          </cell>
          <cell r="AH13">
            <v>-1032</v>
          </cell>
          <cell r="AI13">
            <v>-964.8</v>
          </cell>
          <cell r="AJ13">
            <v>-964.8</v>
          </cell>
          <cell r="AK13">
            <v>-992.33151364764285</v>
          </cell>
          <cell r="AL13">
            <v>-1485</v>
          </cell>
          <cell r="AM13">
            <v>-1657</v>
          </cell>
          <cell r="AN13">
            <v>-1771</v>
          </cell>
          <cell r="AO13">
            <v>-1771</v>
          </cell>
        </row>
        <row r="14">
          <cell r="H14">
            <v>0</v>
          </cell>
          <cell r="I14">
            <v>0</v>
          </cell>
          <cell r="J14">
            <v>-59</v>
          </cell>
          <cell r="K14">
            <v>-102</v>
          </cell>
          <cell r="L14">
            <v>-121</v>
          </cell>
          <cell r="M14">
            <v>-257</v>
          </cell>
          <cell r="N14">
            <v>-539</v>
          </cell>
          <cell r="O14">
            <v>-176</v>
          </cell>
          <cell r="P14">
            <v>-214</v>
          </cell>
          <cell r="Q14">
            <v>-141</v>
          </cell>
          <cell r="R14">
            <v>-311</v>
          </cell>
          <cell r="S14">
            <v>-842</v>
          </cell>
          <cell r="T14">
            <v>-228</v>
          </cell>
          <cell r="U14">
            <v>-206</v>
          </cell>
          <cell r="V14">
            <v>-269</v>
          </cell>
          <cell r="W14">
            <v>-392</v>
          </cell>
          <cell r="X14">
            <v>-1095</v>
          </cell>
          <cell r="Y14">
            <v>-173.6</v>
          </cell>
          <cell r="Z14">
            <v>-204.19</v>
          </cell>
          <cell r="AA14">
            <v>-276.19</v>
          </cell>
          <cell r="AB14">
            <v>-357.39</v>
          </cell>
          <cell r="AC14">
            <v>-1011.37</v>
          </cell>
          <cell r="AD14">
            <v>-142</v>
          </cell>
          <cell r="AE14">
            <v>-125</v>
          </cell>
          <cell r="AF14">
            <v>-159</v>
          </cell>
          <cell r="AG14">
            <v>-147</v>
          </cell>
          <cell r="AH14">
            <v>-573</v>
          </cell>
          <cell r="AI14">
            <v>-671.3</v>
          </cell>
          <cell r="AJ14">
            <v>-671.3</v>
          </cell>
          <cell r="AK14">
            <v>-690.45620347394561</v>
          </cell>
          <cell r="AL14">
            <v>-1033.250932835821</v>
          </cell>
          <cell r="AM14">
            <v>-1152.9271351575458</v>
          </cell>
          <cell r="AN14">
            <v>-1232.2474087893866</v>
          </cell>
          <cell r="AO14">
            <v>-1232.2474087893868</v>
          </cell>
        </row>
        <row r="15">
          <cell r="H15">
            <v>0</v>
          </cell>
          <cell r="I15">
            <v>0</v>
          </cell>
          <cell r="N15">
            <v>0</v>
          </cell>
          <cell r="S15">
            <v>0</v>
          </cell>
          <cell r="X15">
            <v>0</v>
          </cell>
          <cell r="AD15">
            <v>-16</v>
          </cell>
          <cell r="AE15">
            <v>-31</v>
          </cell>
          <cell r="AF15">
            <v>-54</v>
          </cell>
          <cell r="AG15">
            <v>-311</v>
          </cell>
          <cell r="AH15">
            <v>-412</v>
          </cell>
          <cell r="AI15">
            <v>-333.3</v>
          </cell>
          <cell r="AJ15">
            <v>-333.3</v>
          </cell>
          <cell r="AK15">
            <v>-342.81104218362293</v>
          </cell>
          <cell r="AL15">
            <v>-513.00839552238813</v>
          </cell>
          <cell r="AM15">
            <v>-572.42754975124387</v>
          </cell>
          <cell r="AN15">
            <v>-611.810012437811</v>
          </cell>
          <cell r="AO15">
            <v>-611.81001243781111</v>
          </cell>
        </row>
        <row r="16">
          <cell r="H16">
            <v>-428</v>
          </cell>
          <cell r="I16">
            <v>-841</v>
          </cell>
          <cell r="J16">
            <v>-247</v>
          </cell>
          <cell r="K16">
            <v>-262</v>
          </cell>
          <cell r="L16">
            <v>-279</v>
          </cell>
          <cell r="M16">
            <v>-341</v>
          </cell>
          <cell r="N16">
            <v>-1129</v>
          </cell>
          <cell r="O16">
            <v>-318</v>
          </cell>
          <cell r="P16">
            <v>-150</v>
          </cell>
          <cell r="Q16">
            <v>-118</v>
          </cell>
          <cell r="R16">
            <v>-130</v>
          </cell>
          <cell r="S16">
            <v>-716</v>
          </cell>
          <cell r="T16">
            <v>-348</v>
          </cell>
          <cell r="U16">
            <v>-173</v>
          </cell>
          <cell r="V16">
            <v>-240</v>
          </cell>
          <cell r="W16">
            <v>-255</v>
          </cell>
          <cell r="X16">
            <v>-1016</v>
          </cell>
          <cell r="Y16">
            <v>-192.34</v>
          </cell>
          <cell r="Z16">
            <v>-270.09500000000003</v>
          </cell>
          <cell r="AA16">
            <v>-352.73500000000001</v>
          </cell>
          <cell r="AB16">
            <v>-433.375</v>
          </cell>
          <cell r="AC16">
            <v>-1248.5450000000001</v>
          </cell>
          <cell r="AD16">
            <v>-152</v>
          </cell>
          <cell r="AE16">
            <v>-176.01</v>
          </cell>
          <cell r="AF16">
            <v>-87</v>
          </cell>
          <cell r="AG16">
            <v>-54</v>
          </cell>
          <cell r="AH16">
            <v>-469.01</v>
          </cell>
          <cell r="AI16">
            <v>-355.56</v>
          </cell>
          <cell r="AJ16">
            <v>-355.56</v>
          </cell>
          <cell r="AK16">
            <v>-365.70625310173705</v>
          </cell>
          <cell r="AL16">
            <v>-1385</v>
          </cell>
          <cell r="AM16">
            <v>-1551</v>
          </cell>
          <cell r="AN16">
            <v>-1655</v>
          </cell>
          <cell r="AO16">
            <v>-1655</v>
          </cell>
        </row>
        <row r="17">
          <cell r="H17">
            <v>295</v>
          </cell>
          <cell r="I17">
            <v>303</v>
          </cell>
          <cell r="J17">
            <v>106</v>
          </cell>
          <cell r="K17">
            <v>108</v>
          </cell>
          <cell r="L17">
            <v>157</v>
          </cell>
          <cell r="M17">
            <v>142</v>
          </cell>
          <cell r="N17">
            <v>513</v>
          </cell>
          <cell r="O17">
            <v>107</v>
          </cell>
          <cell r="P17">
            <v>109</v>
          </cell>
          <cell r="Q17">
            <v>114</v>
          </cell>
          <cell r="R17">
            <v>122</v>
          </cell>
          <cell r="S17">
            <v>452</v>
          </cell>
          <cell r="T17">
            <v>79</v>
          </cell>
          <cell r="U17">
            <v>64</v>
          </cell>
          <cell r="V17">
            <v>54</v>
          </cell>
          <cell r="W17">
            <v>77</v>
          </cell>
          <cell r="X17">
            <v>274</v>
          </cell>
          <cell r="Y17">
            <v>23.69</v>
          </cell>
          <cell r="Z17">
            <v>25.11</v>
          </cell>
          <cell r="AA17">
            <v>26.86</v>
          </cell>
          <cell r="AB17">
            <v>32.840000000000003</v>
          </cell>
          <cell r="AC17">
            <v>108.5</v>
          </cell>
          <cell r="AD17">
            <v>26</v>
          </cell>
          <cell r="AE17">
            <v>30.99</v>
          </cell>
          <cell r="AF17">
            <v>18</v>
          </cell>
          <cell r="AG17">
            <v>32</v>
          </cell>
          <cell r="AH17">
            <v>106.99</v>
          </cell>
          <cell r="AI17">
            <v>72.94</v>
          </cell>
          <cell r="AJ17">
            <v>72.94</v>
          </cell>
          <cell r="AK17">
            <v>75.021414392059569</v>
          </cell>
          <cell r="AL17">
            <v>100</v>
          </cell>
          <cell r="AM17">
            <v>106</v>
          </cell>
          <cell r="AN17">
            <v>116</v>
          </cell>
          <cell r="AO17">
            <v>116</v>
          </cell>
        </row>
        <row r="18">
          <cell r="H18">
            <v>465</v>
          </cell>
          <cell r="I18">
            <v>165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H19">
            <v>-723</v>
          </cell>
          <cell r="I19">
            <v>-1309</v>
          </cell>
          <cell r="J19">
            <v>-353</v>
          </cell>
          <cell r="K19">
            <v>-370</v>
          </cell>
          <cell r="L19">
            <v>-436</v>
          </cell>
          <cell r="M19">
            <v>-483</v>
          </cell>
          <cell r="N19">
            <v>-1642</v>
          </cell>
          <cell r="O19">
            <v>-425</v>
          </cell>
          <cell r="P19">
            <v>-259</v>
          </cell>
          <cell r="Q19">
            <v>-232</v>
          </cell>
          <cell r="R19">
            <v>-252</v>
          </cell>
          <cell r="S19">
            <v>-1168</v>
          </cell>
          <cell r="T19">
            <v>-427</v>
          </cell>
          <cell r="U19">
            <v>-237</v>
          </cell>
          <cell r="V19">
            <v>-294</v>
          </cell>
          <cell r="W19">
            <v>-332</v>
          </cell>
          <cell r="X19">
            <v>-1290</v>
          </cell>
          <cell r="Y19">
            <v>-216.03</v>
          </cell>
          <cell r="Z19">
            <v>-295.20499999999998</v>
          </cell>
          <cell r="AA19">
            <v>-379.59500000000003</v>
          </cell>
          <cell r="AB19">
            <v>-466.21499999999997</v>
          </cell>
          <cell r="AC19">
            <v>-1357.0450000000001</v>
          </cell>
          <cell r="AD19">
            <v>-178</v>
          </cell>
          <cell r="AE19">
            <v>-207</v>
          </cell>
          <cell r="AF19">
            <v>-105</v>
          </cell>
          <cell r="AG19">
            <v>-86</v>
          </cell>
          <cell r="AH19">
            <v>-576</v>
          </cell>
          <cell r="AI19">
            <v>-428.5</v>
          </cell>
          <cell r="AJ19">
            <v>-428.5</v>
          </cell>
          <cell r="AK19">
            <v>-440.72766749379662</v>
          </cell>
          <cell r="AL19">
            <v>-1485</v>
          </cell>
          <cell r="AM19">
            <v>-1657</v>
          </cell>
          <cell r="AN19">
            <v>-1771</v>
          </cell>
          <cell r="AO19">
            <v>-1771</v>
          </cell>
        </row>
        <row r="20">
          <cell r="H20">
            <v>-350</v>
          </cell>
          <cell r="I20">
            <v>-383</v>
          </cell>
          <cell r="J20">
            <v>-165</v>
          </cell>
          <cell r="K20">
            <v>-34</v>
          </cell>
          <cell r="L20">
            <v>-90</v>
          </cell>
          <cell r="M20">
            <v>-95</v>
          </cell>
          <cell r="N20">
            <v>-384</v>
          </cell>
          <cell r="O20">
            <v>-84</v>
          </cell>
          <cell r="P20">
            <v>-94</v>
          </cell>
          <cell r="Q20">
            <v>-80.94</v>
          </cell>
          <cell r="R20">
            <v>-50</v>
          </cell>
          <cell r="S20">
            <v>-308.94</v>
          </cell>
          <cell r="T20">
            <v>-97</v>
          </cell>
          <cell r="U20">
            <v>-9</v>
          </cell>
          <cell r="V20">
            <v>-16</v>
          </cell>
          <cell r="W20">
            <v>-42</v>
          </cell>
          <cell r="X20">
            <v>-164</v>
          </cell>
          <cell r="Y20">
            <v>-14.74</v>
          </cell>
          <cell r="Z20">
            <v>-14.74</v>
          </cell>
          <cell r="AA20">
            <v>-14.74</v>
          </cell>
          <cell r="AB20">
            <v>-14.74</v>
          </cell>
          <cell r="AC20">
            <v>-58.96</v>
          </cell>
          <cell r="AD20">
            <v>-51</v>
          </cell>
          <cell r="AE20">
            <v>-48</v>
          </cell>
          <cell r="AF20">
            <v>-70</v>
          </cell>
          <cell r="AG20">
            <v>91</v>
          </cell>
          <cell r="AH20">
            <v>-78</v>
          </cell>
          <cell r="AI20">
            <v>-297.04000000000002</v>
          </cell>
          <cell r="AJ20">
            <v>-297</v>
          </cell>
          <cell r="AK20">
            <v>-535.3151364764268</v>
          </cell>
          <cell r="AL20">
            <v>-231</v>
          </cell>
          <cell r="AM20">
            <v>-252</v>
          </cell>
          <cell r="AN20">
            <v>-254</v>
          </cell>
          <cell r="AO20">
            <v>-254</v>
          </cell>
        </row>
        <row r="21">
          <cell r="H21">
            <v>8</v>
          </cell>
          <cell r="I21">
            <v>15</v>
          </cell>
          <cell r="J21">
            <v>7</v>
          </cell>
          <cell r="K21">
            <v>7</v>
          </cell>
          <cell r="L21">
            <v>11</v>
          </cell>
          <cell r="M21">
            <v>6</v>
          </cell>
          <cell r="N21">
            <v>31</v>
          </cell>
          <cell r="O21">
            <v>5</v>
          </cell>
          <cell r="P21">
            <v>7</v>
          </cell>
          <cell r="Q21">
            <v>5.0599999999999996</v>
          </cell>
          <cell r="R21">
            <v>6</v>
          </cell>
          <cell r="S21">
            <v>23.06</v>
          </cell>
          <cell r="T21">
            <v>15</v>
          </cell>
          <cell r="U21">
            <v>10</v>
          </cell>
          <cell r="V21">
            <v>10</v>
          </cell>
          <cell r="W21">
            <v>6</v>
          </cell>
          <cell r="X21">
            <v>41</v>
          </cell>
          <cell r="Y21">
            <v>13.25</v>
          </cell>
          <cell r="Z21">
            <v>13.25</v>
          </cell>
          <cell r="AA21">
            <v>13.25</v>
          </cell>
          <cell r="AB21">
            <v>13.25</v>
          </cell>
          <cell r="AC21">
            <v>53</v>
          </cell>
          <cell r="AD21">
            <v>4</v>
          </cell>
          <cell r="AE21">
            <v>7</v>
          </cell>
          <cell r="AF21">
            <v>9</v>
          </cell>
          <cell r="AG21">
            <v>149</v>
          </cell>
          <cell r="AH21">
            <v>169</v>
          </cell>
          <cell r="AI21">
            <v>24</v>
          </cell>
          <cell r="AJ21">
            <v>24</v>
          </cell>
          <cell r="AK21">
            <v>24.684863523573206</v>
          </cell>
          <cell r="AL21">
            <v>57</v>
          </cell>
          <cell r="AM21">
            <v>58</v>
          </cell>
          <cell r="AN21">
            <v>59</v>
          </cell>
          <cell r="AO21">
            <v>59</v>
          </cell>
        </row>
        <row r="22">
          <cell r="H22">
            <v>-358</v>
          </cell>
          <cell r="I22">
            <v>-398</v>
          </cell>
          <cell r="J22">
            <v>-172</v>
          </cell>
          <cell r="K22">
            <v>-41</v>
          </cell>
          <cell r="L22">
            <v>-101</v>
          </cell>
          <cell r="M22">
            <v>-101</v>
          </cell>
          <cell r="N22">
            <v>-415</v>
          </cell>
          <cell r="O22">
            <v>-89</v>
          </cell>
          <cell r="P22">
            <v>-101</v>
          </cell>
          <cell r="Q22">
            <v>-86</v>
          </cell>
          <cell r="R22">
            <v>-56</v>
          </cell>
          <cell r="S22">
            <v>-332</v>
          </cell>
          <cell r="T22">
            <v>-112</v>
          </cell>
          <cell r="U22">
            <v>-19</v>
          </cell>
          <cell r="V22">
            <v>-26</v>
          </cell>
          <cell r="W22">
            <v>-48</v>
          </cell>
          <cell r="X22">
            <v>-205</v>
          </cell>
          <cell r="Y22">
            <v>-27.99</v>
          </cell>
          <cell r="Z22">
            <v>-27.99</v>
          </cell>
          <cell r="AA22">
            <v>-27.99</v>
          </cell>
          <cell r="AB22">
            <v>-27.99</v>
          </cell>
          <cell r="AC22">
            <v>-111.96</v>
          </cell>
          <cell r="AD22">
            <v>-55</v>
          </cell>
          <cell r="AE22">
            <v>-55</v>
          </cell>
          <cell r="AF22">
            <v>-79</v>
          </cell>
          <cell r="AG22">
            <v>-58</v>
          </cell>
          <cell r="AH22">
            <v>-247</v>
          </cell>
          <cell r="AI22">
            <v>-321.04000000000002</v>
          </cell>
          <cell r="AJ22">
            <v>-321</v>
          </cell>
          <cell r="AK22">
            <v>-560</v>
          </cell>
          <cell r="AL22">
            <v>-288</v>
          </cell>
          <cell r="AM22">
            <v>-310</v>
          </cell>
          <cell r="AN22">
            <v>-313</v>
          </cell>
          <cell r="AO22">
            <v>-313</v>
          </cell>
        </row>
        <row r="23">
          <cell r="H23">
            <v>262</v>
          </cell>
          <cell r="I23">
            <v>252</v>
          </cell>
          <cell r="J23">
            <v>58</v>
          </cell>
          <cell r="K23">
            <v>21</v>
          </cell>
          <cell r="L23">
            <v>52</v>
          </cell>
          <cell r="M23">
            <v>47</v>
          </cell>
          <cell r="N23">
            <v>178</v>
          </cell>
          <cell r="O23">
            <v>13</v>
          </cell>
          <cell r="P23">
            <v>23</v>
          </cell>
          <cell r="Q23">
            <v>43</v>
          </cell>
          <cell r="R23">
            <v>52</v>
          </cell>
          <cell r="S23">
            <v>131</v>
          </cell>
          <cell r="T23">
            <v>10</v>
          </cell>
          <cell r="U23">
            <v>71</v>
          </cell>
          <cell r="V23">
            <v>136</v>
          </cell>
          <cell r="W23">
            <v>19</v>
          </cell>
          <cell r="X23">
            <v>236</v>
          </cell>
          <cell r="Y23">
            <v>14.5</v>
          </cell>
          <cell r="Z23">
            <v>14.5</v>
          </cell>
          <cell r="AA23">
            <v>14.5</v>
          </cell>
          <cell r="AB23">
            <v>14.5</v>
          </cell>
          <cell r="AC23">
            <v>58</v>
          </cell>
          <cell r="AD23">
            <v>22</v>
          </cell>
          <cell r="AE23">
            <v>138</v>
          </cell>
          <cell r="AF23">
            <v>115</v>
          </cell>
          <cell r="AG23">
            <v>32</v>
          </cell>
          <cell r="AH23">
            <v>307</v>
          </cell>
          <cell r="AI23">
            <v>100</v>
          </cell>
          <cell r="AJ23">
            <v>100</v>
          </cell>
          <cell r="AK23">
            <v>102.85359801488836</v>
          </cell>
          <cell r="AL23">
            <v>109</v>
          </cell>
          <cell r="AM23">
            <v>110</v>
          </cell>
          <cell r="AN23">
            <v>111</v>
          </cell>
          <cell r="AO23">
            <v>111</v>
          </cell>
        </row>
        <row r="24">
          <cell r="H24">
            <v>262</v>
          </cell>
          <cell r="I24">
            <v>252</v>
          </cell>
          <cell r="J24">
            <v>58</v>
          </cell>
          <cell r="K24">
            <v>21</v>
          </cell>
          <cell r="L24">
            <v>52</v>
          </cell>
          <cell r="M24">
            <v>47</v>
          </cell>
          <cell r="N24">
            <v>178</v>
          </cell>
          <cell r="O24">
            <v>13</v>
          </cell>
          <cell r="P24">
            <v>23</v>
          </cell>
          <cell r="Q24">
            <v>43</v>
          </cell>
          <cell r="R24">
            <v>52</v>
          </cell>
          <cell r="S24">
            <v>131</v>
          </cell>
          <cell r="T24">
            <v>10</v>
          </cell>
          <cell r="U24">
            <v>71</v>
          </cell>
          <cell r="V24">
            <v>136</v>
          </cell>
          <cell r="W24">
            <v>19</v>
          </cell>
          <cell r="X24">
            <v>236</v>
          </cell>
          <cell r="Y24">
            <v>14.5</v>
          </cell>
          <cell r="Z24">
            <v>14.5</v>
          </cell>
          <cell r="AA24">
            <v>14.5</v>
          </cell>
          <cell r="AB24">
            <v>14.5</v>
          </cell>
          <cell r="AC24">
            <v>58</v>
          </cell>
          <cell r="AD24">
            <v>22</v>
          </cell>
          <cell r="AE24">
            <v>138</v>
          </cell>
          <cell r="AF24">
            <v>115</v>
          </cell>
          <cell r="AG24">
            <v>32</v>
          </cell>
          <cell r="AH24">
            <v>307</v>
          </cell>
          <cell r="AI24">
            <v>100</v>
          </cell>
          <cell r="AJ24">
            <v>100</v>
          </cell>
          <cell r="AK24">
            <v>102.85359801488836</v>
          </cell>
          <cell r="AL24">
            <v>109</v>
          </cell>
          <cell r="AM24">
            <v>110</v>
          </cell>
          <cell r="AN24">
            <v>111</v>
          </cell>
          <cell r="AO24">
            <v>111</v>
          </cell>
        </row>
        <row r="25"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7">
          <cell r="H27">
            <v>-5.9000000000000909</v>
          </cell>
          <cell r="I27">
            <v>-892.8</v>
          </cell>
          <cell r="J27">
            <v>-384</v>
          </cell>
          <cell r="K27">
            <v>58</v>
          </cell>
          <cell r="L27">
            <v>-26</v>
          </cell>
          <cell r="M27">
            <v>825</v>
          </cell>
          <cell r="N27">
            <v>473</v>
          </cell>
          <cell r="O27">
            <v>-299.79000000000008</v>
          </cell>
          <cell r="P27">
            <v>-116</v>
          </cell>
          <cell r="Q27">
            <v>-396</v>
          </cell>
          <cell r="R27">
            <v>111.20999999999998</v>
          </cell>
          <cell r="S27">
            <v>-1735.46</v>
          </cell>
          <cell r="T27">
            <v>-123</v>
          </cell>
          <cell r="U27">
            <v>-74.699999999999989</v>
          </cell>
          <cell r="V27">
            <v>-741</v>
          </cell>
          <cell r="W27">
            <v>1258</v>
          </cell>
          <cell r="X27">
            <v>319.29999999999995</v>
          </cell>
          <cell r="Y27">
            <v>35.85</v>
          </cell>
          <cell r="Z27">
            <v>263.64999999999998</v>
          </cell>
          <cell r="AA27">
            <v>101.29</v>
          </cell>
          <cell r="AB27">
            <v>856.66</v>
          </cell>
          <cell r="AC27">
            <v>1257.45</v>
          </cell>
          <cell r="AD27">
            <v>21</v>
          </cell>
          <cell r="AE27">
            <v>1206</v>
          </cell>
          <cell r="AF27">
            <v>-343</v>
          </cell>
          <cell r="AG27">
            <v>1380</v>
          </cell>
          <cell r="AH27">
            <v>2264</v>
          </cell>
          <cell r="AI27">
            <v>2235.3199999999997</v>
          </cell>
          <cell r="AJ27">
            <v>2235.3199999999997</v>
          </cell>
          <cell r="AK27">
            <v>3069.1253846153845</v>
          </cell>
          <cell r="AL27">
            <v>1657</v>
          </cell>
          <cell r="AM27">
            <v>1492</v>
          </cell>
          <cell r="AN27">
            <v>1149</v>
          </cell>
          <cell r="AO27">
            <v>2103</v>
          </cell>
        </row>
        <row r="29">
          <cell r="H29">
            <v>-727</v>
          </cell>
          <cell r="I29">
            <v>-414.8</v>
          </cell>
          <cell r="J29">
            <v>-58</v>
          </cell>
          <cell r="K29">
            <v>-36</v>
          </cell>
          <cell r="L29">
            <v>-52</v>
          </cell>
          <cell r="M29">
            <v>-47</v>
          </cell>
          <cell r="N29">
            <v>-193</v>
          </cell>
          <cell r="O29">
            <v>-13</v>
          </cell>
          <cell r="P29">
            <v>-23</v>
          </cell>
          <cell r="Q29">
            <v>-43</v>
          </cell>
          <cell r="R29">
            <v>-52</v>
          </cell>
          <cell r="S29">
            <v>-131</v>
          </cell>
          <cell r="T29">
            <v>-260</v>
          </cell>
          <cell r="U29">
            <v>-71</v>
          </cell>
          <cell r="V29">
            <v>-136</v>
          </cell>
          <cell r="W29">
            <v>-72</v>
          </cell>
          <cell r="X29">
            <v>-539</v>
          </cell>
          <cell r="Y29">
            <v>-14.5</v>
          </cell>
          <cell r="Z29">
            <v>-276.5</v>
          </cell>
          <cell r="AA29">
            <v>-14.5</v>
          </cell>
          <cell r="AB29">
            <v>-14.5</v>
          </cell>
          <cell r="AC29">
            <v>-320</v>
          </cell>
          <cell r="AD29">
            <v>-62</v>
          </cell>
          <cell r="AE29">
            <v>-138</v>
          </cell>
          <cell r="AF29">
            <v>-115</v>
          </cell>
          <cell r="AG29">
            <v>-32</v>
          </cell>
          <cell r="AH29">
            <v>-347</v>
          </cell>
          <cell r="AI29">
            <v>-100</v>
          </cell>
          <cell r="AJ29">
            <v>-100</v>
          </cell>
          <cell r="AK29">
            <v>-102.85359801488836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H30">
            <v>-262</v>
          </cell>
          <cell r="I30">
            <v>-252</v>
          </cell>
          <cell r="J30">
            <v>-58</v>
          </cell>
          <cell r="K30">
            <v>-21</v>
          </cell>
          <cell r="L30">
            <v>-52</v>
          </cell>
          <cell r="M30">
            <v>-47</v>
          </cell>
          <cell r="N30">
            <v>-178</v>
          </cell>
          <cell r="O30">
            <v>-13</v>
          </cell>
          <cell r="P30">
            <v>-23</v>
          </cell>
          <cell r="Q30">
            <v>-43</v>
          </cell>
          <cell r="R30">
            <v>-52</v>
          </cell>
          <cell r="S30">
            <v>-131</v>
          </cell>
          <cell r="T30">
            <v>-10</v>
          </cell>
          <cell r="U30">
            <v>-71</v>
          </cell>
          <cell r="V30">
            <v>-136</v>
          </cell>
          <cell r="W30">
            <v>-19</v>
          </cell>
          <cell r="X30">
            <v>-236</v>
          </cell>
          <cell r="Y30">
            <v>-14.5</v>
          </cell>
          <cell r="Z30">
            <v>-14.5</v>
          </cell>
          <cell r="AA30">
            <v>-14.5</v>
          </cell>
          <cell r="AB30">
            <v>-14.5</v>
          </cell>
          <cell r="AC30">
            <v>-58</v>
          </cell>
          <cell r="AD30">
            <v>-22</v>
          </cell>
          <cell r="AE30">
            <v>-138</v>
          </cell>
          <cell r="AF30">
            <v>-115</v>
          </cell>
          <cell r="AG30">
            <v>-32</v>
          </cell>
          <cell r="AH30">
            <v>-307</v>
          </cell>
          <cell r="AI30">
            <v>-100</v>
          </cell>
          <cell r="AJ30">
            <v>-100</v>
          </cell>
          <cell r="AK30">
            <v>-102.85359801488836</v>
          </cell>
          <cell r="AL30">
            <v>-109</v>
          </cell>
          <cell r="AM30">
            <v>-110</v>
          </cell>
          <cell r="AN30">
            <v>-111</v>
          </cell>
          <cell r="AO30">
            <v>-111</v>
          </cell>
        </row>
        <row r="31">
          <cell r="H31">
            <v>-465</v>
          </cell>
          <cell r="I31">
            <v>-162.80000000000001</v>
          </cell>
          <cell r="J31">
            <v>0</v>
          </cell>
          <cell r="K31">
            <v>-15</v>
          </cell>
          <cell r="L31">
            <v>0</v>
          </cell>
          <cell r="M31">
            <v>0</v>
          </cell>
          <cell r="N31">
            <v>-15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-250</v>
          </cell>
          <cell r="U31">
            <v>0</v>
          </cell>
          <cell r="V31">
            <v>0</v>
          </cell>
          <cell r="W31">
            <v>-53</v>
          </cell>
          <cell r="X31">
            <v>-303</v>
          </cell>
          <cell r="Y31">
            <v>0</v>
          </cell>
          <cell r="Z31">
            <v>-262</v>
          </cell>
          <cell r="AA31">
            <v>0</v>
          </cell>
          <cell r="AB31">
            <v>0</v>
          </cell>
          <cell r="AC31">
            <v>-262</v>
          </cell>
          <cell r="AD31">
            <v>-40</v>
          </cell>
          <cell r="AE31">
            <v>0</v>
          </cell>
          <cell r="AF31">
            <v>0</v>
          </cell>
          <cell r="AG31">
            <v>0</v>
          </cell>
          <cell r="AH31">
            <v>-40</v>
          </cell>
          <cell r="AI31">
            <v>0</v>
          </cell>
          <cell r="AJ31">
            <v>0</v>
          </cell>
          <cell r="AK31">
            <v>0</v>
          </cell>
          <cell r="AL31">
            <v>109</v>
          </cell>
          <cell r="AM31">
            <v>110</v>
          </cell>
          <cell r="AN31">
            <v>111</v>
          </cell>
          <cell r="AO31">
            <v>111</v>
          </cell>
        </row>
        <row r="32">
          <cell r="H32">
            <v>1612</v>
          </cell>
          <cell r="I32">
            <v>-128</v>
          </cell>
          <cell r="J32">
            <v>-190</v>
          </cell>
          <cell r="K32">
            <v>-193</v>
          </cell>
          <cell r="L32">
            <v>-122</v>
          </cell>
          <cell r="M32">
            <v>277</v>
          </cell>
          <cell r="N32">
            <v>-228</v>
          </cell>
          <cell r="O32">
            <v>-121</v>
          </cell>
          <cell r="P32">
            <v>-308</v>
          </cell>
          <cell r="Q32">
            <v>-77</v>
          </cell>
          <cell r="R32">
            <v>-31</v>
          </cell>
          <cell r="S32">
            <v>-537</v>
          </cell>
          <cell r="T32">
            <v>-596</v>
          </cell>
          <cell r="U32">
            <v>67</v>
          </cell>
          <cell r="V32">
            <v>-66</v>
          </cell>
          <cell r="W32">
            <v>-59</v>
          </cell>
          <cell r="X32">
            <v>-654</v>
          </cell>
          <cell r="Y32">
            <v>92</v>
          </cell>
          <cell r="Z32">
            <v>708</v>
          </cell>
          <cell r="AA32">
            <v>0</v>
          </cell>
          <cell r="AB32">
            <v>301.12</v>
          </cell>
          <cell r="AC32">
            <v>1101.1199999999999</v>
          </cell>
          <cell r="AD32">
            <v>158</v>
          </cell>
          <cell r="AE32">
            <v>1437</v>
          </cell>
          <cell r="AF32">
            <v>-304</v>
          </cell>
          <cell r="AG32">
            <v>592</v>
          </cell>
          <cell r="AH32">
            <v>1883</v>
          </cell>
          <cell r="AI32">
            <v>1830.1799999999998</v>
          </cell>
          <cell r="AJ32">
            <v>1830.1799999999998</v>
          </cell>
          <cell r="AK32">
            <v>2529</v>
          </cell>
          <cell r="AL32">
            <v>2019</v>
          </cell>
          <cell r="AM32">
            <v>1848</v>
          </cell>
          <cell r="AN32">
            <v>1476</v>
          </cell>
          <cell r="AO32">
            <v>2430</v>
          </cell>
        </row>
        <row r="33">
          <cell r="H33">
            <v>2825</v>
          </cell>
          <cell r="I33">
            <v>585</v>
          </cell>
          <cell r="J33">
            <v>183</v>
          </cell>
          <cell r="K33">
            <v>44</v>
          </cell>
          <cell r="L33">
            <v>41</v>
          </cell>
          <cell r="M33">
            <v>348</v>
          </cell>
          <cell r="N33">
            <v>616</v>
          </cell>
          <cell r="O33">
            <v>150</v>
          </cell>
          <cell r="P33">
            <v>86</v>
          </cell>
          <cell r="Q33">
            <v>0</v>
          </cell>
          <cell r="R33">
            <v>4</v>
          </cell>
          <cell r="S33">
            <v>240</v>
          </cell>
          <cell r="T33">
            <v>47</v>
          </cell>
          <cell r="U33">
            <v>87</v>
          </cell>
          <cell r="V33">
            <v>84</v>
          </cell>
          <cell r="W33">
            <v>1</v>
          </cell>
          <cell r="X33">
            <v>219</v>
          </cell>
          <cell r="Y33">
            <v>550</v>
          </cell>
          <cell r="Z33">
            <v>1500</v>
          </cell>
          <cell r="AA33">
            <v>0</v>
          </cell>
          <cell r="AB33">
            <v>301.12</v>
          </cell>
          <cell r="AC33">
            <v>2351.12</v>
          </cell>
          <cell r="AD33">
            <v>550</v>
          </cell>
          <cell r="AE33">
            <v>1800</v>
          </cell>
          <cell r="AF33">
            <v>0</v>
          </cell>
          <cell r="AG33">
            <v>788</v>
          </cell>
          <cell r="AH33">
            <v>3138</v>
          </cell>
          <cell r="AI33">
            <v>2785.18</v>
          </cell>
          <cell r="AJ33">
            <v>2785.18</v>
          </cell>
          <cell r="AK33">
            <v>3795</v>
          </cell>
          <cell r="AL33">
            <v>3720</v>
          </cell>
          <cell r="AM33">
            <v>3748</v>
          </cell>
          <cell r="AN33">
            <v>2828</v>
          </cell>
          <cell r="AO33">
            <v>4578</v>
          </cell>
        </row>
        <row r="34">
          <cell r="H34">
            <v>-1213</v>
          </cell>
          <cell r="I34">
            <v>-713</v>
          </cell>
          <cell r="J34">
            <v>-373</v>
          </cell>
          <cell r="K34">
            <v>-237</v>
          </cell>
          <cell r="L34">
            <v>-163</v>
          </cell>
          <cell r="M34">
            <v>-71</v>
          </cell>
          <cell r="N34">
            <v>-844</v>
          </cell>
          <cell r="O34">
            <v>-271</v>
          </cell>
          <cell r="P34">
            <v>-394</v>
          </cell>
          <cell r="Q34">
            <v>-77</v>
          </cell>
          <cell r="R34">
            <v>-35</v>
          </cell>
          <cell r="S34">
            <v>-777</v>
          </cell>
          <cell r="T34">
            <v>-643</v>
          </cell>
          <cell r="U34">
            <v>-20</v>
          </cell>
          <cell r="V34">
            <v>-150</v>
          </cell>
          <cell r="W34">
            <v>-60</v>
          </cell>
          <cell r="X34">
            <v>-873</v>
          </cell>
          <cell r="Y34">
            <v>-458</v>
          </cell>
          <cell r="Z34">
            <v>-792</v>
          </cell>
          <cell r="AA34">
            <v>0</v>
          </cell>
          <cell r="AB34">
            <v>0</v>
          </cell>
          <cell r="AC34">
            <v>-1250</v>
          </cell>
          <cell r="AD34">
            <v>-392</v>
          </cell>
          <cell r="AE34">
            <v>-363</v>
          </cell>
          <cell r="AF34">
            <v>-304</v>
          </cell>
          <cell r="AG34">
            <v>-196</v>
          </cell>
          <cell r="AH34">
            <v>-1255</v>
          </cell>
          <cell r="AI34">
            <v>-955</v>
          </cell>
          <cell r="AJ34">
            <v>-955</v>
          </cell>
          <cell r="AK34">
            <v>-1266</v>
          </cell>
          <cell r="AL34">
            <v>-1701</v>
          </cell>
          <cell r="AM34">
            <v>-1900</v>
          </cell>
          <cell r="AN34">
            <v>-1352</v>
          </cell>
          <cell r="AO34">
            <v>-2148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244</v>
          </cell>
          <cell r="R35">
            <v>0</v>
          </cell>
          <cell r="S35">
            <v>244</v>
          </cell>
          <cell r="T35">
            <v>-7</v>
          </cell>
          <cell r="U35">
            <v>-25</v>
          </cell>
          <cell r="V35">
            <v>-8</v>
          </cell>
          <cell r="W35">
            <v>-28</v>
          </cell>
          <cell r="X35">
            <v>-68</v>
          </cell>
          <cell r="Y35">
            <v>-7.4</v>
          </cell>
          <cell r="Z35">
            <v>-27.6</v>
          </cell>
          <cell r="AA35">
            <v>-7.4</v>
          </cell>
          <cell r="AB35">
            <v>-27.6</v>
          </cell>
          <cell r="AC35">
            <v>-70</v>
          </cell>
          <cell r="AD35">
            <v>-8</v>
          </cell>
          <cell r="AE35">
            <v>-26</v>
          </cell>
          <cell r="AF35">
            <v>-8</v>
          </cell>
          <cell r="AG35">
            <v>-27</v>
          </cell>
          <cell r="AH35">
            <v>-69</v>
          </cell>
          <cell r="AI35">
            <v>-70</v>
          </cell>
          <cell r="AJ35">
            <v>-70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H36">
            <v>-890.90000000000009</v>
          </cell>
          <cell r="I36">
            <v>-350</v>
          </cell>
          <cell r="J36">
            <v>-187</v>
          </cell>
          <cell r="K36">
            <v>193</v>
          </cell>
          <cell r="L36">
            <v>35</v>
          </cell>
          <cell r="M36">
            <v>344</v>
          </cell>
          <cell r="N36">
            <v>385</v>
          </cell>
          <cell r="O36">
            <v>-336.46000000000004</v>
          </cell>
          <cell r="P36">
            <v>27</v>
          </cell>
          <cell r="Q36">
            <v>-655</v>
          </cell>
          <cell r="R36">
            <v>-103</v>
          </cell>
          <cell r="S36">
            <v>-1067.46</v>
          </cell>
          <cell r="T36">
            <v>740</v>
          </cell>
          <cell r="U36">
            <v>-45.699999999999996</v>
          </cell>
          <cell r="V36">
            <v>-531</v>
          </cell>
          <cell r="W36">
            <v>1417</v>
          </cell>
          <cell r="X36">
            <v>1580.3</v>
          </cell>
          <cell r="Y36">
            <v>-34.25</v>
          </cell>
          <cell r="Z36">
            <v>-140.25</v>
          </cell>
          <cell r="AA36">
            <v>123.19</v>
          </cell>
          <cell r="AB36">
            <v>597.64</v>
          </cell>
          <cell r="AC36">
            <v>546.33000000000004</v>
          </cell>
          <cell r="AD36">
            <v>-67</v>
          </cell>
          <cell r="AE36">
            <v>-67</v>
          </cell>
          <cell r="AF36">
            <v>84</v>
          </cell>
          <cell r="AG36">
            <v>847</v>
          </cell>
          <cell r="AH36">
            <v>797</v>
          </cell>
          <cell r="AI36">
            <v>575.14</v>
          </cell>
          <cell r="AJ36">
            <v>575.14</v>
          </cell>
          <cell r="AK36">
            <v>642.97898263027309</v>
          </cell>
          <cell r="AL36">
            <v>-362</v>
          </cell>
          <cell r="AM36">
            <v>-356</v>
          </cell>
          <cell r="AN36">
            <v>-327</v>
          </cell>
          <cell r="AO36">
            <v>-327</v>
          </cell>
        </row>
        <row r="37">
          <cell r="H37">
            <v>300.5</v>
          </cell>
          <cell r="I37">
            <v>-371</v>
          </cell>
          <cell r="J37">
            <v>21</v>
          </cell>
          <cell r="K37">
            <v>73</v>
          </cell>
          <cell r="L37">
            <v>110</v>
          </cell>
          <cell r="M37">
            <v>-201</v>
          </cell>
          <cell r="N37">
            <v>3</v>
          </cell>
          <cell r="O37">
            <v>27</v>
          </cell>
          <cell r="P37">
            <v>62</v>
          </cell>
          <cell r="Q37">
            <v>-390</v>
          </cell>
          <cell r="R37">
            <v>-172</v>
          </cell>
          <cell r="S37">
            <v>-473</v>
          </cell>
          <cell r="T37">
            <v>391</v>
          </cell>
          <cell r="U37">
            <v>93.2</v>
          </cell>
          <cell r="V37">
            <v>-182</v>
          </cell>
          <cell r="W37">
            <v>394</v>
          </cell>
          <cell r="X37">
            <v>696.2</v>
          </cell>
          <cell r="Y37">
            <v>302.39</v>
          </cell>
          <cell r="Z37">
            <v>-201.01</v>
          </cell>
          <cell r="AA37">
            <v>193.38</v>
          </cell>
          <cell r="AB37">
            <v>105.23</v>
          </cell>
          <cell r="AC37">
            <v>399.99</v>
          </cell>
          <cell r="AD37">
            <v>453</v>
          </cell>
          <cell r="AE37">
            <v>-126</v>
          </cell>
          <cell r="AF37">
            <v>155</v>
          </cell>
          <cell r="AG37">
            <v>586</v>
          </cell>
          <cell r="AH37">
            <v>1068</v>
          </cell>
          <cell r="AI37">
            <v>387.57</v>
          </cell>
          <cell r="AJ37">
            <v>387.57</v>
          </cell>
          <cell r="AK37">
            <v>398.62968982630281</v>
          </cell>
          <cell r="AL37">
            <v>-206</v>
          </cell>
          <cell r="AM37">
            <v>-192</v>
          </cell>
          <cell r="AN37">
            <v>-279</v>
          </cell>
          <cell r="AO37">
            <v>-279</v>
          </cell>
        </row>
        <row r="38">
          <cell r="H38">
            <v>-195.10000000000002</v>
          </cell>
          <cell r="I38">
            <v>21</v>
          </cell>
          <cell r="J38">
            <v>-191</v>
          </cell>
          <cell r="K38">
            <v>100</v>
          </cell>
          <cell r="L38">
            <v>-117</v>
          </cell>
          <cell r="M38">
            <v>247</v>
          </cell>
          <cell r="N38">
            <v>39</v>
          </cell>
          <cell r="O38">
            <v>-148</v>
          </cell>
          <cell r="P38">
            <v>32</v>
          </cell>
          <cell r="Q38">
            <v>-213</v>
          </cell>
          <cell r="R38">
            <v>-266</v>
          </cell>
          <cell r="S38">
            <v>-595</v>
          </cell>
          <cell r="T38">
            <v>390</v>
          </cell>
          <cell r="U38">
            <v>-57</v>
          </cell>
          <cell r="V38">
            <v>-334</v>
          </cell>
          <cell r="W38">
            <v>726</v>
          </cell>
          <cell r="X38">
            <v>725</v>
          </cell>
          <cell r="Y38">
            <v>-381</v>
          </cell>
          <cell r="Z38">
            <v>14</v>
          </cell>
          <cell r="AA38">
            <v>-128.75</v>
          </cell>
          <cell r="AB38">
            <v>416.65</v>
          </cell>
          <cell r="AC38">
            <v>-79.099999999999994</v>
          </cell>
          <cell r="AD38">
            <v>-422</v>
          </cell>
          <cell r="AE38">
            <v>89</v>
          </cell>
          <cell r="AF38">
            <v>35</v>
          </cell>
          <cell r="AG38">
            <v>141</v>
          </cell>
          <cell r="AH38">
            <v>-157</v>
          </cell>
          <cell r="AI38">
            <v>-50</v>
          </cell>
          <cell r="AJ38">
            <v>-50</v>
          </cell>
        </row>
        <row r="39">
          <cell r="J39">
            <v>-57</v>
          </cell>
          <cell r="K39">
            <v>10</v>
          </cell>
          <cell r="L39">
            <v>23</v>
          </cell>
          <cell r="M39">
            <v>9</v>
          </cell>
          <cell r="N39">
            <v>-15</v>
          </cell>
          <cell r="O39">
            <v>3</v>
          </cell>
          <cell r="P39">
            <v>31</v>
          </cell>
          <cell r="Q39">
            <v>-75</v>
          </cell>
          <cell r="R39">
            <v>-2</v>
          </cell>
          <cell r="S39">
            <v>-43</v>
          </cell>
          <cell r="T39">
            <v>-118</v>
          </cell>
          <cell r="U39">
            <v>-17</v>
          </cell>
          <cell r="V39">
            <v>-162</v>
          </cell>
          <cell r="W39">
            <v>497</v>
          </cell>
          <cell r="X39">
            <v>200</v>
          </cell>
          <cell r="Y39">
            <v>-452</v>
          </cell>
          <cell r="Z39">
            <v>95</v>
          </cell>
          <cell r="AA39">
            <v>-128.75</v>
          </cell>
          <cell r="AB39">
            <v>406.15</v>
          </cell>
          <cell r="AC39">
            <v>-79.599999999999994</v>
          </cell>
          <cell r="AD39">
            <v>-419</v>
          </cell>
          <cell r="AE39">
            <v>201</v>
          </cell>
          <cell r="AF39">
            <v>-31</v>
          </cell>
          <cell r="AG39">
            <v>121</v>
          </cell>
          <cell r="AH39">
            <v>-128</v>
          </cell>
          <cell r="AI39">
            <v>61</v>
          </cell>
          <cell r="AJ39">
            <v>61</v>
          </cell>
        </row>
        <row r="40">
          <cell r="H40">
            <v>-59.5</v>
          </cell>
          <cell r="I40">
            <v>-69</v>
          </cell>
          <cell r="J40">
            <v>-56</v>
          </cell>
          <cell r="K40">
            <v>25</v>
          </cell>
          <cell r="L40">
            <v>33</v>
          </cell>
          <cell r="M40">
            <v>146</v>
          </cell>
          <cell r="N40">
            <v>148</v>
          </cell>
          <cell r="O40">
            <v>-18</v>
          </cell>
          <cell r="P40">
            <v>-32</v>
          </cell>
          <cell r="Q40">
            <v>-108</v>
          </cell>
          <cell r="R40">
            <v>298</v>
          </cell>
          <cell r="S40">
            <v>140</v>
          </cell>
          <cell r="T40">
            <v>40</v>
          </cell>
          <cell r="U40">
            <v>-87</v>
          </cell>
          <cell r="V40">
            <v>-16</v>
          </cell>
          <cell r="W40">
            <v>278</v>
          </cell>
          <cell r="X40">
            <v>215</v>
          </cell>
          <cell r="Y40">
            <v>38</v>
          </cell>
          <cell r="Z40">
            <v>40.4</v>
          </cell>
          <cell r="AA40">
            <v>52.2</v>
          </cell>
          <cell r="AB40">
            <v>69.400000000000006</v>
          </cell>
          <cell r="AC40">
            <v>200</v>
          </cell>
          <cell r="AD40">
            <v>-84</v>
          </cell>
          <cell r="AE40">
            <v>13</v>
          </cell>
          <cell r="AF40">
            <v>-137</v>
          </cell>
          <cell r="AG40">
            <v>109</v>
          </cell>
          <cell r="AH40">
            <v>-99</v>
          </cell>
          <cell r="AI40">
            <v>216.84</v>
          </cell>
          <cell r="AJ40">
            <v>216.84</v>
          </cell>
          <cell r="AK40">
            <v>223.02774193548393</v>
          </cell>
          <cell r="AL40">
            <v>-155</v>
          </cell>
          <cell r="AM40">
            <v>-169</v>
          </cell>
          <cell r="AN40">
            <v>-56</v>
          </cell>
          <cell r="AO40">
            <v>-56</v>
          </cell>
        </row>
        <row r="41">
          <cell r="H41">
            <v>113.2</v>
          </cell>
          <cell r="I41">
            <v>69</v>
          </cell>
          <cell r="J41">
            <v>39</v>
          </cell>
          <cell r="K41">
            <v>-5</v>
          </cell>
          <cell r="L41">
            <v>9</v>
          </cell>
          <cell r="M41">
            <v>17</v>
          </cell>
          <cell r="N41">
            <v>60</v>
          </cell>
          <cell r="O41">
            <v>-62.46</v>
          </cell>
          <cell r="P41">
            <v>-35</v>
          </cell>
          <cell r="Q41">
            <v>56</v>
          </cell>
          <cell r="R41">
            <v>37</v>
          </cell>
          <cell r="S41">
            <v>-4.460000000000008</v>
          </cell>
          <cell r="T41">
            <v>-81</v>
          </cell>
          <cell r="U41">
            <v>5.0999999999999996</v>
          </cell>
          <cell r="V41">
            <v>1</v>
          </cell>
          <cell r="W41">
            <v>19</v>
          </cell>
          <cell r="X41">
            <v>-55.900000000000006</v>
          </cell>
          <cell r="Y41">
            <v>6.36</v>
          </cell>
          <cell r="Z41">
            <v>6.36</v>
          </cell>
          <cell r="AA41">
            <v>6.36</v>
          </cell>
          <cell r="AB41">
            <v>6.36</v>
          </cell>
          <cell r="AC41">
            <v>25.44</v>
          </cell>
          <cell r="AD41">
            <v>-14</v>
          </cell>
          <cell r="AE41">
            <v>-43</v>
          </cell>
          <cell r="AF41">
            <v>31</v>
          </cell>
          <cell r="AG41">
            <v>11</v>
          </cell>
          <cell r="AH41">
            <v>-15</v>
          </cell>
          <cell r="AI41">
            <v>20.73</v>
          </cell>
          <cell r="AJ41">
            <v>20.73</v>
          </cell>
          <cell r="AK41">
            <v>21.321550868486359</v>
          </cell>
          <cell r="AL41">
            <v>-12</v>
          </cell>
          <cell r="AM41">
            <v>-5</v>
          </cell>
          <cell r="AN41">
            <v>-1</v>
          </cell>
          <cell r="AO41">
            <v>-1</v>
          </cell>
        </row>
        <row r="42">
          <cell r="H42">
            <v>-1050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135</v>
          </cell>
          <cell r="N42">
            <v>135</v>
          </cell>
          <cell r="O42">
            <v>-135</v>
          </cell>
          <cell r="P42">
            <v>0</v>
          </cell>
          <cell r="Q42">
            <v>0</v>
          </cell>
          <cell r="S42">
            <v>-135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11</v>
          </cell>
          <cell r="AM42">
            <v>10</v>
          </cell>
          <cell r="AN42">
            <v>9</v>
          </cell>
          <cell r="AO42">
            <v>9</v>
          </cell>
        </row>
        <row r="44">
          <cell r="H44">
            <v>9323.1779000000006</v>
          </cell>
          <cell r="I44">
            <v>8676.0249999999996</v>
          </cell>
          <cell r="J44">
            <v>2006</v>
          </cell>
          <cell r="K44">
            <v>3035</v>
          </cell>
          <cell r="L44">
            <v>2543</v>
          </cell>
          <cell r="M44">
            <v>3352</v>
          </cell>
          <cell r="N44">
            <v>10936</v>
          </cell>
          <cell r="O44">
            <v>2547.21</v>
          </cell>
          <cell r="P44">
            <v>3367</v>
          </cell>
          <cell r="Q44">
            <v>3627.06</v>
          </cell>
          <cell r="R44">
            <v>5061.21</v>
          </cell>
          <cell r="S44">
            <v>13567.599999999999</v>
          </cell>
          <cell r="T44">
            <v>3475.9219199999998</v>
          </cell>
          <cell r="U44">
            <v>3930.9725663999998</v>
          </cell>
          <cell r="V44">
            <v>3298.4022480000003</v>
          </cell>
          <cell r="W44">
            <v>4961</v>
          </cell>
          <cell r="X44">
            <v>15666.296734399999</v>
          </cell>
          <cell r="Y44">
            <v>2632.01</v>
          </cell>
          <cell r="Z44">
            <v>2864.0140000000006</v>
          </cell>
          <cell r="AA44">
            <v>2699.9988000000003</v>
          </cell>
          <cell r="AB44">
            <v>4014.4020000000005</v>
          </cell>
          <cell r="AC44">
            <v>12210.424800000001</v>
          </cell>
          <cell r="AD44">
            <v>2631.5828800000004</v>
          </cell>
          <cell r="AE44">
            <v>3748.8972970000004</v>
          </cell>
          <cell r="AF44">
            <v>2163.1994000000004</v>
          </cell>
          <cell r="AG44">
            <v>3484.8068000000003</v>
          </cell>
          <cell r="AH44">
            <v>12028.486377000001</v>
          </cell>
          <cell r="AI44">
            <v>9569.404050000001</v>
          </cell>
          <cell r="AJ44">
            <v>9569.4440500000001</v>
          </cell>
          <cell r="AK44">
            <v>11734.340845049626</v>
          </cell>
          <cell r="AL44">
            <v>10419.675430078514</v>
          </cell>
          <cell r="AM44">
            <v>10472.299877405105</v>
          </cell>
          <cell r="AN44">
            <v>10581.563486961388</v>
          </cell>
          <cell r="AO44">
            <v>12369.19102867975</v>
          </cell>
        </row>
        <row r="47">
          <cell r="H47">
            <v>2.169</v>
          </cell>
          <cell r="I47">
            <v>2.34</v>
          </cell>
          <cell r="J47">
            <v>2.376586741889986</v>
          </cell>
          <cell r="K47">
            <v>2.43619877989165</v>
          </cell>
          <cell r="L47">
            <v>2.5200775408474105</v>
          </cell>
          <cell r="M47">
            <v>2.6505702066999284</v>
          </cell>
          <cell r="N47">
            <v>2.4942163133408837</v>
          </cell>
          <cell r="O47">
            <v>2.5462110360821226</v>
          </cell>
          <cell r="P47">
            <v>2.7321475775084019</v>
          </cell>
          <cell r="Q47">
            <v>2.7854006586169047</v>
          </cell>
          <cell r="R47">
            <v>2.8872922295914192</v>
          </cell>
          <cell r="S47">
            <v>2.7434565911600561</v>
          </cell>
          <cell r="T47">
            <v>2.8304</v>
          </cell>
          <cell r="U47">
            <v>3.1008</v>
          </cell>
          <cell r="V47">
            <v>3.1322000000000001</v>
          </cell>
          <cell r="W47">
            <v>3.14</v>
          </cell>
          <cell r="X47">
            <v>3.0508500000000005</v>
          </cell>
          <cell r="Y47">
            <v>3.04</v>
          </cell>
          <cell r="Z47">
            <v>3.1070000000000002</v>
          </cell>
          <cell r="AA47">
            <v>3.1070000000000002</v>
          </cell>
          <cell r="AB47">
            <v>3.1120000000000001</v>
          </cell>
          <cell r="AC47">
            <v>3.0915000000000004</v>
          </cell>
          <cell r="AD47">
            <v>3.1448</v>
          </cell>
          <cell r="AE47">
            <v>3.0386000000000002</v>
          </cell>
          <cell r="AF47">
            <v>3.0350000000000001</v>
          </cell>
          <cell r="AG47">
            <v>3.2690000000000001</v>
          </cell>
          <cell r="AH47">
            <v>3.1218500000000002</v>
          </cell>
          <cell r="AI47">
            <v>2.9969999999999999</v>
          </cell>
          <cell r="AJ47">
            <v>2.9969999999999999</v>
          </cell>
          <cell r="AK47">
            <v>3.0825223325062039</v>
          </cell>
          <cell r="AL47">
            <v>3.2888914392059556</v>
          </cell>
          <cell r="AM47">
            <v>3.4413442928039699</v>
          </cell>
          <cell r="AN47">
            <v>3.5993746898263024</v>
          </cell>
          <cell r="AO47">
            <v>3.7648418114143918</v>
          </cell>
        </row>
        <row r="48">
          <cell r="S48">
            <v>9.9927290382175071E-2</v>
          </cell>
          <cell r="X48">
            <v>0.11204602610824055</v>
          </cell>
          <cell r="AC48">
            <v>1.2494473283442664E-2</v>
          </cell>
          <cell r="AH48">
            <v>2.3272202828719779E-2</v>
          </cell>
          <cell r="AI48">
            <v>-8.3205873355766347E-2</v>
          </cell>
          <cell r="AJ48">
            <v>-3.999231225074884E-2</v>
          </cell>
          <cell r="AK48">
            <v>2.8535980148883588E-2</v>
          </cell>
          <cell r="AL48">
            <v>6.6948130277442619E-2</v>
          </cell>
          <cell r="AM48">
            <v>4.6353872244205618E-2</v>
          </cell>
          <cell r="AN48">
            <v>4.5921123716909706E-2</v>
          </cell>
          <cell r="AO48">
            <v>4.5971074380165344E-2</v>
          </cell>
        </row>
        <row r="49">
          <cell r="H49">
            <v>2.169</v>
          </cell>
          <cell r="I49">
            <v>2.34</v>
          </cell>
          <cell r="J49">
            <v>2.376586741889986</v>
          </cell>
          <cell r="K49">
            <v>2.43619877989165</v>
          </cell>
          <cell r="L49">
            <v>2.5200775408474105</v>
          </cell>
          <cell r="M49">
            <v>2.6505702066999284</v>
          </cell>
          <cell r="N49">
            <v>2.4942163133408837</v>
          </cell>
          <cell r="O49">
            <v>2.5462110360821226</v>
          </cell>
          <cell r="P49">
            <v>2.7479</v>
          </cell>
          <cell r="Q49">
            <v>2.7854006586169047</v>
          </cell>
          <cell r="R49">
            <v>2.8872922295914192</v>
          </cell>
          <cell r="S49">
            <v>2.7417009810726114</v>
          </cell>
          <cell r="T49">
            <v>2.8304</v>
          </cell>
          <cell r="U49">
            <v>3.1008</v>
          </cell>
          <cell r="V49">
            <v>3.1322000000000001</v>
          </cell>
          <cell r="W49">
            <v>3.14</v>
          </cell>
          <cell r="X49">
            <v>3.0508500000000005</v>
          </cell>
          <cell r="Y49">
            <v>3.04</v>
          </cell>
          <cell r="Z49">
            <v>3.1070000000000002</v>
          </cell>
          <cell r="AA49">
            <v>3.1070000000000002</v>
          </cell>
          <cell r="AB49">
            <v>3.1120000000000001</v>
          </cell>
          <cell r="AC49">
            <v>3.0915000000000004</v>
          </cell>
          <cell r="AD49">
            <v>3.1448</v>
          </cell>
          <cell r="AE49">
            <v>3.0386000000000002</v>
          </cell>
          <cell r="AF49">
            <v>3.0350000000000001</v>
          </cell>
          <cell r="AG49">
            <v>3.2690000000000001</v>
          </cell>
          <cell r="AH49">
            <v>3.1218500000000002</v>
          </cell>
          <cell r="AI49">
            <v>3.7309999999999999</v>
          </cell>
          <cell r="AJ49">
            <v>3.7309999999999999</v>
          </cell>
          <cell r="AK49">
            <v>4.109</v>
          </cell>
          <cell r="AL49">
            <v>4.4239999999999995</v>
          </cell>
          <cell r="AM49">
            <v>4.5819999999999999</v>
          </cell>
          <cell r="AN49">
            <v>4.6980000000000004</v>
          </cell>
          <cell r="AO49">
            <v>4.7510000000000003</v>
          </cell>
        </row>
        <row r="50">
          <cell r="S50">
            <v>9.9223417956173066E-2</v>
          </cell>
          <cell r="T50">
            <v>0.11161249397267614</v>
          </cell>
          <cell r="U50">
            <v>0.12842534298919173</v>
          </cell>
          <cell r="V50">
            <v>0.12450608866995072</v>
          </cell>
          <cell r="W50">
            <v>8.7524140375753179E-2</v>
          </cell>
          <cell r="X50">
            <v>0.11275810931301611</v>
          </cell>
          <cell r="AC50">
            <v>1.2494473283442664E-2</v>
          </cell>
          <cell r="AH50">
            <v>2.3272202828719779E-2</v>
          </cell>
          <cell r="AI50">
            <v>0.14132762312633829</v>
          </cell>
          <cell r="AJ50">
            <v>0.19512468568316854</v>
          </cell>
          <cell r="AK50">
            <v>0.10131332082551592</v>
          </cell>
          <cell r="AL50">
            <v>7.6660988074957359E-2</v>
          </cell>
          <cell r="AM50">
            <v>3.5714285714285809E-2</v>
          </cell>
          <cell r="AN50">
            <v>2.5316455696202667E-2</v>
          </cell>
          <cell r="AO50">
            <v>1.12813963388676E-2</v>
          </cell>
        </row>
        <row r="51">
          <cell r="AI51">
            <v>0.08</v>
          </cell>
          <cell r="AJ51">
            <v>0.08</v>
          </cell>
          <cell r="AK51">
            <v>0.10300000000000001</v>
          </cell>
          <cell r="AL51">
            <v>0.28599999999999998</v>
          </cell>
          <cell r="AM51">
            <v>0.40699999999999997</v>
          </cell>
          <cell r="AN51">
            <v>0.5</v>
          </cell>
          <cell r="AO51">
            <v>0.5</v>
          </cell>
        </row>
        <row r="52">
          <cell r="AK52">
            <v>0.28750000000000009</v>
          </cell>
          <cell r="AL52">
            <v>1.7766990291262132</v>
          </cell>
          <cell r="AM52">
            <v>0.42307692307692313</v>
          </cell>
          <cell r="AN52">
            <v>0.22850122850122867</v>
          </cell>
          <cell r="AO52">
            <v>0</v>
          </cell>
        </row>
        <row r="53">
          <cell r="J53">
            <v>17.149999999999999</v>
          </cell>
          <cell r="K53">
            <v>18.170000000000002</v>
          </cell>
          <cell r="L53">
            <v>16.43</v>
          </cell>
          <cell r="M53">
            <v>16.91</v>
          </cell>
          <cell r="N53">
            <v>17.170000000000002</v>
          </cell>
          <cell r="O53">
            <v>18.28</v>
          </cell>
          <cell r="P53">
            <v>19.420000000000002</v>
          </cell>
          <cell r="Q53">
            <v>20.76</v>
          </cell>
          <cell r="R53">
            <v>23.21</v>
          </cell>
          <cell r="S53">
            <v>20.417500000000004</v>
          </cell>
          <cell r="T53">
            <v>21.08</v>
          </cell>
          <cell r="U53">
            <v>18.489999999999998</v>
          </cell>
          <cell r="V53">
            <v>18.66</v>
          </cell>
          <cell r="W53">
            <v>18.84</v>
          </cell>
          <cell r="X53">
            <v>19.267499999999998</v>
          </cell>
          <cell r="Y53">
            <v>13.96</v>
          </cell>
          <cell r="Z53">
            <v>14</v>
          </cell>
          <cell r="AA53">
            <v>14.92</v>
          </cell>
          <cell r="AB53">
            <v>15.5</v>
          </cell>
          <cell r="AC53">
            <v>14.595000000000001</v>
          </cell>
          <cell r="AD53">
            <v>14.1633</v>
          </cell>
          <cell r="AE53">
            <v>13.283160000000001</v>
          </cell>
          <cell r="AF53">
            <v>12.577389999999999</v>
          </cell>
          <cell r="AG53">
            <v>13.10833</v>
          </cell>
          <cell r="AH53">
            <v>13.283045000000001</v>
          </cell>
          <cell r="AI53">
            <v>12</v>
          </cell>
          <cell r="AJ53">
            <v>12</v>
          </cell>
          <cell r="AK53">
            <v>13.6</v>
          </cell>
          <cell r="AL53">
            <v>14.6</v>
          </cell>
          <cell r="AM53">
            <v>14.6</v>
          </cell>
          <cell r="AN53">
            <v>14.6</v>
          </cell>
          <cell r="AO53">
            <v>14.6</v>
          </cell>
        </row>
        <row r="54">
          <cell r="AK54">
            <v>0.1333333333333333</v>
          </cell>
          <cell r="AL54">
            <v>7.3529411764705843E-2</v>
          </cell>
          <cell r="AM54">
            <v>0</v>
          </cell>
          <cell r="AN54">
            <v>0</v>
          </cell>
          <cell r="AO54">
            <v>0</v>
          </cell>
        </row>
        <row r="55">
          <cell r="J55">
            <v>14.18</v>
          </cell>
          <cell r="K55">
            <v>16.41</v>
          </cell>
          <cell r="L55">
            <v>14.13</v>
          </cell>
          <cell r="M55">
            <v>14.64</v>
          </cell>
          <cell r="N55">
            <v>14.8475</v>
          </cell>
          <cell r="O55">
            <v>16.29</v>
          </cell>
          <cell r="P55">
            <v>17.46</v>
          </cell>
          <cell r="Q55">
            <v>18.22</v>
          </cell>
          <cell r="R55">
            <v>21.24</v>
          </cell>
          <cell r="S55">
            <v>18.36</v>
          </cell>
          <cell r="T55">
            <v>17.72</v>
          </cell>
          <cell r="U55">
            <v>15.66</v>
          </cell>
          <cell r="V55">
            <v>16.27</v>
          </cell>
          <cell r="W55">
            <v>15.78</v>
          </cell>
          <cell r="X55">
            <v>16.357499999999998</v>
          </cell>
          <cell r="Y55">
            <v>12.122962173681408</v>
          </cell>
          <cell r="Z55">
            <v>12.157698454981356</v>
          </cell>
          <cell r="AA55">
            <v>12.956632924880129</v>
          </cell>
          <cell r="AB55">
            <v>13.460309003729355</v>
          </cell>
          <cell r="AC55">
            <v>12.674400639318064</v>
          </cell>
          <cell r="AD55">
            <v>11.34</v>
          </cell>
          <cell r="AE55">
            <v>11.095000000000001</v>
          </cell>
          <cell r="AF55">
            <v>10.505492823243866</v>
          </cell>
          <cell r="AG55">
            <v>10.948970075644652</v>
          </cell>
          <cell r="AH55">
            <v>10.972365724722131</v>
          </cell>
          <cell r="AI55">
            <v>9.9125154433087861</v>
          </cell>
          <cell r="AJ55">
            <v>9.9125154433087861</v>
          </cell>
          <cell r="AK55">
            <v>11.23418416908329</v>
          </cell>
          <cell r="AL55">
            <v>12.060227122692355</v>
          </cell>
          <cell r="AM55">
            <v>12.060227122692355</v>
          </cell>
          <cell r="AN55">
            <v>12.060227122692355</v>
          </cell>
          <cell r="AO55">
            <v>12.060227122692355</v>
          </cell>
        </row>
        <row r="56">
          <cell r="AK56">
            <v>0.1333333333333333</v>
          </cell>
          <cell r="AL56">
            <v>7.3529411764705843E-2</v>
          </cell>
          <cell r="AM56">
            <v>0</v>
          </cell>
          <cell r="AN56">
            <v>0</v>
          </cell>
          <cell r="AO56">
            <v>0</v>
          </cell>
        </row>
        <row r="57">
          <cell r="H57">
            <v>13.34</v>
          </cell>
          <cell r="I57">
            <v>13.25</v>
          </cell>
          <cell r="J57">
            <v>14.18</v>
          </cell>
          <cell r="K57">
            <v>16.41</v>
          </cell>
          <cell r="L57">
            <v>14.13</v>
          </cell>
          <cell r="M57">
            <v>14.64</v>
          </cell>
          <cell r="N57">
            <v>14.8475</v>
          </cell>
          <cell r="O57">
            <v>16.29</v>
          </cell>
          <cell r="P57">
            <v>17.46</v>
          </cell>
          <cell r="Q57">
            <v>18.22</v>
          </cell>
          <cell r="R57">
            <v>21.24</v>
          </cell>
          <cell r="S57">
            <v>18.36</v>
          </cell>
          <cell r="T57">
            <v>17.72</v>
          </cell>
          <cell r="U57">
            <v>15.663</v>
          </cell>
          <cell r="V57">
            <v>16.27</v>
          </cell>
          <cell r="W57">
            <v>15.733176405427859</v>
          </cell>
          <cell r="X57">
            <v>16.308610946691381</v>
          </cell>
          <cell r="Y57">
            <v>11.7</v>
          </cell>
          <cell r="Z57">
            <v>12</v>
          </cell>
          <cell r="AA57">
            <v>12.7</v>
          </cell>
          <cell r="AB57">
            <v>15.5</v>
          </cell>
          <cell r="AC57">
            <v>12.975</v>
          </cell>
          <cell r="AD57">
            <v>11.34</v>
          </cell>
          <cell r="AE57">
            <v>11.095000000000001</v>
          </cell>
          <cell r="AF57">
            <v>10.77</v>
          </cell>
          <cell r="AG57">
            <v>9.1</v>
          </cell>
          <cell r="AH57">
            <v>10.57625</v>
          </cell>
          <cell r="AI57">
            <v>9.01</v>
          </cell>
          <cell r="AJ57">
            <v>9.01</v>
          </cell>
          <cell r="AK57">
            <v>10.211333333333332</v>
          </cell>
          <cell r="AL57">
            <v>11.08</v>
          </cell>
          <cell r="AM57">
            <v>11.19</v>
          </cell>
          <cell r="AN57">
            <v>11.3</v>
          </cell>
          <cell r="AO57">
            <v>11.41</v>
          </cell>
        </row>
        <row r="58">
          <cell r="AK58">
            <v>0.1333333333333333</v>
          </cell>
          <cell r="AL58">
            <v>8.5068877717568769E-2</v>
          </cell>
          <cell r="AM58">
            <v>9.9277978339349371E-3</v>
          </cell>
          <cell r="AN58">
            <v>9.8302055406613853E-3</v>
          </cell>
          <cell r="AO58">
            <v>9.7345132743362761E-3</v>
          </cell>
        </row>
        <row r="59">
          <cell r="I59">
            <v>776</v>
          </cell>
          <cell r="J59">
            <v>230</v>
          </cell>
          <cell r="K59">
            <v>284</v>
          </cell>
          <cell r="L59">
            <v>269</v>
          </cell>
          <cell r="M59">
            <v>397</v>
          </cell>
          <cell r="N59">
            <v>1180</v>
          </cell>
          <cell r="O59">
            <v>321</v>
          </cell>
          <cell r="P59">
            <v>423</v>
          </cell>
          <cell r="Q59">
            <v>349</v>
          </cell>
          <cell r="R59">
            <v>253</v>
          </cell>
          <cell r="S59">
            <v>1346</v>
          </cell>
          <cell r="T59">
            <v>252</v>
          </cell>
          <cell r="U59">
            <v>97</v>
          </cell>
          <cell r="V59">
            <v>260</v>
          </cell>
          <cell r="W59">
            <v>172</v>
          </cell>
          <cell r="X59">
            <v>781</v>
          </cell>
          <cell r="Y59">
            <v>238.78</v>
          </cell>
          <cell r="Z59">
            <v>317.95499999999998</v>
          </cell>
          <cell r="AA59">
            <v>402.34500000000003</v>
          </cell>
          <cell r="AB59">
            <v>488.96499999999997</v>
          </cell>
          <cell r="AC59">
            <v>1448.0450000000001</v>
          </cell>
          <cell r="AD59">
            <v>260</v>
          </cell>
          <cell r="AE59">
            <v>283</v>
          </cell>
          <cell r="AF59">
            <v>246</v>
          </cell>
          <cell r="AG59">
            <v>243</v>
          </cell>
          <cell r="AH59">
            <v>1032</v>
          </cell>
          <cell r="AI59">
            <v>964.8</v>
          </cell>
          <cell r="AJ59">
            <v>964.8</v>
          </cell>
          <cell r="AK59">
            <v>992.33151364764285</v>
          </cell>
          <cell r="AL59">
            <v>1485</v>
          </cell>
          <cell r="AM59">
            <v>1657</v>
          </cell>
          <cell r="AN59">
            <v>1771</v>
          </cell>
          <cell r="AO59">
            <v>1771</v>
          </cell>
        </row>
        <row r="60">
          <cell r="I60">
            <v>1309</v>
          </cell>
          <cell r="J60">
            <v>412</v>
          </cell>
          <cell r="K60">
            <v>472</v>
          </cell>
          <cell r="L60">
            <v>557</v>
          </cell>
          <cell r="M60">
            <v>740</v>
          </cell>
          <cell r="N60">
            <v>2181</v>
          </cell>
          <cell r="O60">
            <v>601</v>
          </cell>
          <cell r="P60">
            <v>473</v>
          </cell>
          <cell r="Q60">
            <v>373</v>
          </cell>
          <cell r="R60">
            <v>563</v>
          </cell>
          <cell r="S60">
            <v>2010</v>
          </cell>
          <cell r="T60">
            <v>655</v>
          </cell>
          <cell r="U60">
            <v>443</v>
          </cell>
          <cell r="V60">
            <v>563</v>
          </cell>
          <cell r="W60">
            <v>724</v>
          </cell>
          <cell r="X60">
            <v>2385</v>
          </cell>
          <cell r="Y60">
            <v>389.63</v>
          </cell>
          <cell r="Z60">
            <v>499.39499999999998</v>
          </cell>
          <cell r="AA60">
            <v>655.78499999999997</v>
          </cell>
          <cell r="AB60">
            <v>823.60500000000002</v>
          </cell>
          <cell r="AC60">
            <v>2368.415</v>
          </cell>
          <cell r="AD60">
            <v>320</v>
          </cell>
          <cell r="AE60">
            <v>332</v>
          </cell>
          <cell r="AF60">
            <v>264</v>
          </cell>
          <cell r="AG60">
            <v>233</v>
          </cell>
          <cell r="AH60">
            <v>1149</v>
          </cell>
          <cell r="AI60">
            <v>1099.8</v>
          </cell>
          <cell r="AJ60">
            <v>1099.8</v>
          </cell>
          <cell r="AK60">
            <v>1131.1838709677422</v>
          </cell>
          <cell r="AL60">
            <v>2518.250932835821</v>
          </cell>
          <cell r="AM60">
            <v>2809.9271351575458</v>
          </cell>
          <cell r="AN60">
            <v>3003.2474087893866</v>
          </cell>
          <cell r="AO60">
            <v>3003.247408789387</v>
          </cell>
        </row>
        <row r="61">
          <cell r="I61">
            <v>2085</v>
          </cell>
          <cell r="J61">
            <v>642</v>
          </cell>
          <cell r="K61">
            <v>756</v>
          </cell>
          <cell r="L61">
            <v>826</v>
          </cell>
          <cell r="M61">
            <v>1137</v>
          </cell>
          <cell r="N61">
            <v>3361</v>
          </cell>
          <cell r="O61">
            <v>922</v>
          </cell>
          <cell r="P61">
            <v>896</v>
          </cell>
          <cell r="Q61">
            <v>722</v>
          </cell>
          <cell r="R61">
            <v>816</v>
          </cell>
          <cell r="S61">
            <v>3356</v>
          </cell>
          <cell r="T61">
            <v>907</v>
          </cell>
          <cell r="U61">
            <v>540</v>
          </cell>
          <cell r="V61">
            <v>823</v>
          </cell>
          <cell r="W61">
            <v>896</v>
          </cell>
          <cell r="X61">
            <v>3166</v>
          </cell>
          <cell r="Y61">
            <v>628.41</v>
          </cell>
          <cell r="Z61">
            <v>817.35</v>
          </cell>
          <cell r="AA61">
            <v>1058.1300000000001</v>
          </cell>
          <cell r="AB61">
            <v>1312.57</v>
          </cell>
          <cell r="AC61">
            <v>3816.46</v>
          </cell>
          <cell r="AD61">
            <v>580</v>
          </cell>
          <cell r="AE61">
            <v>615</v>
          </cell>
          <cell r="AF61">
            <v>510</v>
          </cell>
          <cell r="AG61">
            <v>476</v>
          </cell>
          <cell r="AH61">
            <v>2181</v>
          </cell>
          <cell r="AI61">
            <v>2064.6</v>
          </cell>
          <cell r="AJ61">
            <v>2064.6</v>
          </cell>
          <cell r="AK61">
            <v>2123.5153846153853</v>
          </cell>
          <cell r="AL61">
            <v>4003.250932835821</v>
          </cell>
          <cell r="AM61">
            <v>4466.9271351575462</v>
          </cell>
          <cell r="AN61">
            <v>4774.2474087893861</v>
          </cell>
          <cell r="AO61">
            <v>4774.247408789387</v>
          </cell>
        </row>
        <row r="62">
          <cell r="N62">
            <v>0.61199040767386093</v>
          </cell>
          <cell r="S62">
            <v>-1.4876524843796535E-3</v>
          </cell>
          <cell r="X62">
            <v>-5.661501787842671E-2</v>
          </cell>
          <cell r="AC62">
            <v>9.0074547999200227E-2</v>
          </cell>
          <cell r="AH62">
            <v>-0.31111813013265954</v>
          </cell>
          <cell r="AI62">
            <v>-5.3370013755158263E-2</v>
          </cell>
          <cell r="AJ62">
            <v>-5.3370013755158263E-2</v>
          </cell>
          <cell r="AK62">
            <v>2.8535980148883811E-2</v>
          </cell>
          <cell r="AL62">
            <v>0.88519987273880596</v>
          </cell>
          <cell r="AM62">
            <v>0.11582491582491605</v>
          </cell>
          <cell r="AN62">
            <v>6.8799034399517067E-2</v>
          </cell>
          <cell r="AO62">
            <v>2.2204460492503131E-16</v>
          </cell>
        </row>
        <row r="63">
          <cell r="I63">
            <v>1878</v>
          </cell>
          <cell r="J63">
            <v>1857</v>
          </cell>
          <cell r="K63">
            <v>1784</v>
          </cell>
          <cell r="L63">
            <v>1674</v>
          </cell>
          <cell r="M63">
            <v>1875</v>
          </cell>
          <cell r="N63">
            <v>1875</v>
          </cell>
          <cell r="O63">
            <v>1848</v>
          </cell>
          <cell r="P63">
            <v>1786</v>
          </cell>
          <cell r="Q63">
            <v>2176</v>
          </cell>
          <cell r="R63">
            <v>2348</v>
          </cell>
          <cell r="S63">
            <v>2348</v>
          </cell>
          <cell r="T63">
            <v>1957</v>
          </cell>
          <cell r="U63">
            <v>1863.8</v>
          </cell>
          <cell r="V63">
            <v>2045.8</v>
          </cell>
          <cell r="W63">
            <v>1651.8</v>
          </cell>
          <cell r="X63">
            <v>1651.8</v>
          </cell>
          <cell r="Y63">
            <v>1555.34</v>
          </cell>
          <cell r="Z63">
            <v>1756.35</v>
          </cell>
          <cell r="AA63">
            <v>1562.97</v>
          </cell>
          <cell r="AB63">
            <v>1457.74</v>
          </cell>
          <cell r="AC63">
            <v>1457.74</v>
          </cell>
          <cell r="AD63">
            <v>1198.8</v>
          </cell>
          <cell r="AE63">
            <v>1324.8</v>
          </cell>
          <cell r="AF63">
            <v>1169.8</v>
          </cell>
          <cell r="AG63">
            <v>583.79999999999995</v>
          </cell>
          <cell r="AH63">
            <v>583.79999999999995</v>
          </cell>
          <cell r="AI63">
            <v>403.34897274999992</v>
          </cell>
          <cell r="AJ63">
            <v>403.34897274999992</v>
          </cell>
          <cell r="AK63">
            <v>539.42380285856086</v>
          </cell>
          <cell r="AL63">
            <v>690.41986511972709</v>
          </cell>
          <cell r="AM63">
            <v>753.31318210949144</v>
          </cell>
          <cell r="AN63">
            <v>819.14371093238219</v>
          </cell>
          <cell r="AO63">
            <v>888.61267274224542</v>
          </cell>
        </row>
        <row r="64">
          <cell r="J64">
            <v>51</v>
          </cell>
          <cell r="K64">
            <v>94</v>
          </cell>
          <cell r="L64">
            <v>113</v>
          </cell>
          <cell r="M64">
            <v>251</v>
          </cell>
          <cell r="N64">
            <v>509</v>
          </cell>
          <cell r="O64">
            <v>170.67</v>
          </cell>
          <cell r="P64">
            <v>188</v>
          </cell>
          <cell r="Q64">
            <v>135</v>
          </cell>
          <cell r="R64">
            <v>297.20999999999998</v>
          </cell>
          <cell r="S64">
            <v>790.87999999999988</v>
          </cell>
          <cell r="T64">
            <v>195</v>
          </cell>
          <cell r="U64">
            <v>204</v>
          </cell>
          <cell r="V64">
            <v>272</v>
          </cell>
          <cell r="W64">
            <v>343</v>
          </cell>
          <cell r="X64">
            <v>1014</v>
          </cell>
          <cell r="Y64">
            <v>114.91</v>
          </cell>
          <cell r="Z64">
            <v>240.28</v>
          </cell>
          <cell r="AA64">
            <v>323.85000000000002</v>
          </cell>
          <cell r="AB64">
            <v>365.84</v>
          </cell>
          <cell r="AC64">
            <v>1044.8800000000001</v>
          </cell>
          <cell r="AD64">
            <v>250</v>
          </cell>
          <cell r="AE64">
            <v>290</v>
          </cell>
          <cell r="AF64">
            <v>284</v>
          </cell>
          <cell r="AG64">
            <v>365</v>
          </cell>
          <cell r="AH64">
            <v>1189</v>
          </cell>
          <cell r="AI64">
            <v>1800</v>
          </cell>
          <cell r="AJ64">
            <v>1800</v>
          </cell>
          <cell r="AK64">
            <v>1851.3647642679905</v>
          </cell>
          <cell r="AL64">
            <v>2770.5223880597014</v>
          </cell>
          <cell r="AM64">
            <v>3091.4179104477612</v>
          </cell>
          <cell r="AN64">
            <v>3304.1044776119402</v>
          </cell>
          <cell r="AO64">
            <v>3304.1044776119406</v>
          </cell>
        </row>
        <row r="69">
          <cell r="H69">
            <v>9329.0779000000002</v>
          </cell>
          <cell r="I69">
            <v>9568.8249999999989</v>
          </cell>
          <cell r="T69">
            <v>3601.0019199999997</v>
          </cell>
          <cell r="U69">
            <v>3973.2260479999995</v>
          </cell>
          <cell r="V69">
            <v>4000.4022480000003</v>
          </cell>
          <cell r="W69">
            <v>3493.3364000000001</v>
          </cell>
          <cell r="X69">
            <v>15067.966616000002</v>
          </cell>
          <cell r="Y69">
            <v>2643.9050000000002</v>
          </cell>
          <cell r="Z69">
            <v>2595.17</v>
          </cell>
          <cell r="AA69">
            <v>2564.12</v>
          </cell>
          <cell r="AB69">
            <v>3151.732</v>
          </cell>
          <cell r="AC69">
            <v>10954.927000000001</v>
          </cell>
          <cell r="AD69">
            <v>2537.7950000000005</v>
          </cell>
          <cell r="AE69">
            <v>2323.3985000000002</v>
          </cell>
          <cell r="AF69">
            <v>1973.7330000000002</v>
          </cell>
          <cell r="AG69">
            <v>1169.2423999999996</v>
          </cell>
          <cell r="AH69">
            <v>8004.1689000000006</v>
          </cell>
          <cell r="AI69">
            <v>15608.224999999999</v>
          </cell>
          <cell r="AJ69">
            <v>15608.224999999999</v>
          </cell>
          <cell r="AK69">
            <v>17705.41</v>
          </cell>
          <cell r="AL69">
            <v>19542.399999999994</v>
          </cell>
          <cell r="AM69">
            <v>20612.45</v>
          </cell>
          <cell r="AN69">
            <v>21520.55</v>
          </cell>
          <cell r="AO69">
            <v>24335.724999999999</v>
          </cell>
          <cell r="AP69">
            <v>24530.799999999999</v>
          </cell>
          <cell r="AQ69">
            <v>24028.000000000004</v>
          </cell>
          <cell r="AR69">
            <v>23714.925000000003</v>
          </cell>
        </row>
        <row r="71">
          <cell r="H71">
            <v>10561.0779</v>
          </cell>
          <cell r="I71">
            <v>11316.824999999999</v>
          </cell>
          <cell r="T71">
            <v>4513.9219199999998</v>
          </cell>
          <cell r="U71">
            <v>4418.8260479999999</v>
          </cell>
          <cell r="V71">
            <v>4688.4022480000003</v>
          </cell>
          <cell r="W71">
            <v>4558.5263999999997</v>
          </cell>
          <cell r="X71">
            <v>18179.676616000001</v>
          </cell>
          <cell r="Y71">
            <v>3448.5749999999998</v>
          </cell>
          <cell r="Z71">
            <v>3603.6</v>
          </cell>
          <cell r="AA71">
            <v>3884.93</v>
          </cell>
          <cell r="AB71">
            <v>4801.3419999999996</v>
          </cell>
          <cell r="AC71">
            <v>15738.447</v>
          </cell>
          <cell r="AD71">
            <v>3342.4650000000001</v>
          </cell>
          <cell r="AE71">
            <v>3331.8285000000001</v>
          </cell>
          <cell r="AF71">
            <v>3294.5430000000001</v>
          </cell>
          <cell r="AG71">
            <v>2818.8523999999998</v>
          </cell>
          <cell r="AH71">
            <v>12787.688899999999</v>
          </cell>
          <cell r="AI71">
            <v>20427.224999999999</v>
          </cell>
          <cell r="AJ71">
            <v>20427.224999999999</v>
          </cell>
          <cell r="AK71">
            <v>22558.41</v>
          </cell>
          <cell r="AL71">
            <v>24221.399999999994</v>
          </cell>
          <cell r="AM71">
            <v>25086.45</v>
          </cell>
          <cell r="AN71">
            <v>25721.55</v>
          </cell>
          <cell r="AO71">
            <v>26011.724999999999</v>
          </cell>
          <cell r="AP71">
            <v>26104.799999999999</v>
          </cell>
          <cell r="AQ71">
            <v>25842.000000000004</v>
          </cell>
          <cell r="AR71">
            <v>25529.925000000003</v>
          </cell>
        </row>
        <row r="72">
          <cell r="H72">
            <v>-716</v>
          </cell>
          <cell r="I72">
            <v>-776</v>
          </cell>
          <cell r="T72">
            <v>-305</v>
          </cell>
          <cell r="U72">
            <v>-118</v>
          </cell>
          <cell r="V72">
            <v>-282</v>
          </cell>
          <cell r="W72">
            <v>-460.76</v>
          </cell>
          <cell r="X72">
            <v>-1165.76</v>
          </cell>
          <cell r="Y72">
            <v>-333.57</v>
          </cell>
          <cell r="Z72">
            <v>-384.9</v>
          </cell>
          <cell r="AA72">
            <v>-487.18</v>
          </cell>
          <cell r="AB72">
            <v>-614.51</v>
          </cell>
          <cell r="AC72">
            <v>-1820.16</v>
          </cell>
          <cell r="AD72">
            <v>-333.57</v>
          </cell>
          <cell r="AE72">
            <v>-384.9</v>
          </cell>
          <cell r="AF72">
            <v>-487.18</v>
          </cell>
          <cell r="AG72">
            <v>-614.51</v>
          </cell>
          <cell r="AH72">
            <v>-1820.16</v>
          </cell>
          <cell r="AI72">
            <v>-2289</v>
          </cell>
          <cell r="AJ72">
            <v>-2289</v>
          </cell>
          <cell r="AK72">
            <v>-2303</v>
          </cell>
          <cell r="AL72">
            <v>-2135</v>
          </cell>
          <cell r="AM72">
            <v>-1903</v>
          </cell>
          <cell r="AN72">
            <v>-1646</v>
          </cell>
          <cell r="AO72">
            <v>-1676</v>
          </cell>
          <cell r="AP72">
            <v>-1574</v>
          </cell>
          <cell r="AQ72">
            <v>-1814</v>
          </cell>
          <cell r="AR72">
            <v>-1815</v>
          </cell>
        </row>
        <row r="73">
          <cell r="I73">
            <v>0</v>
          </cell>
          <cell r="T73">
            <v>-195.1</v>
          </cell>
          <cell r="U73">
            <v>-204</v>
          </cell>
          <cell r="V73">
            <v>-272</v>
          </cell>
          <cell r="W73">
            <v>-409.24</v>
          </cell>
          <cell r="X73">
            <v>-1080.3400000000001</v>
          </cell>
          <cell r="Y73">
            <v>-156.69999999999999</v>
          </cell>
          <cell r="Z73">
            <v>-219.38</v>
          </cell>
          <cell r="AA73">
            <v>-302.95999999999998</v>
          </cell>
          <cell r="AB73">
            <v>-365.64</v>
          </cell>
          <cell r="AC73">
            <v>-1044.68</v>
          </cell>
          <cell r="AD73">
            <v>-156.69999999999999</v>
          </cell>
          <cell r="AE73">
            <v>-219.38</v>
          </cell>
          <cell r="AF73">
            <v>-302.95999999999998</v>
          </cell>
          <cell r="AG73">
            <v>-365.64</v>
          </cell>
          <cell r="AH73">
            <v>-1044.6799999999998</v>
          </cell>
          <cell r="AI73">
            <v>-769</v>
          </cell>
          <cell r="AJ73">
            <v>-769</v>
          </cell>
          <cell r="AK73">
            <v>-663</v>
          </cell>
          <cell r="AL73">
            <v>-488</v>
          </cell>
          <cell r="AM73">
            <v>-372</v>
          </cell>
          <cell r="AN73">
            <v>-250</v>
          </cell>
        </row>
        <row r="74">
          <cell r="H74">
            <v>-428</v>
          </cell>
          <cell r="I74">
            <v>-841</v>
          </cell>
          <cell r="T74">
            <v>-325.82</v>
          </cell>
          <cell r="U74">
            <v>-185.6</v>
          </cell>
          <cell r="V74">
            <v>-254</v>
          </cell>
          <cell r="W74">
            <v>-172.48999999999998</v>
          </cell>
          <cell r="X74">
            <v>-937.90999999999985</v>
          </cell>
          <cell r="Y74">
            <v>-314.16000000000003</v>
          </cell>
          <cell r="Z74">
            <v>-403.91</v>
          </cell>
          <cell r="AA74">
            <v>-530.42999999999995</v>
          </cell>
          <cell r="AB74">
            <v>-669.22</v>
          </cell>
          <cell r="AC74">
            <v>-1917.72</v>
          </cell>
          <cell r="AD74">
            <v>-314.15999999999997</v>
          </cell>
          <cell r="AE74">
            <v>-403.91</v>
          </cell>
          <cell r="AF74">
            <v>-530.43000000000006</v>
          </cell>
          <cell r="AG74">
            <v>-669.21999999999991</v>
          </cell>
          <cell r="AH74">
            <v>-1917.7199999999998</v>
          </cell>
          <cell r="AI74">
            <v>-1651</v>
          </cell>
          <cell r="AJ74">
            <v>-1651</v>
          </cell>
          <cell r="AK74">
            <v>-1806</v>
          </cell>
          <cell r="AL74">
            <v>-2016</v>
          </cell>
          <cell r="AM74">
            <v>-2177</v>
          </cell>
          <cell r="AN74">
            <v>-2300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</row>
        <row r="75">
          <cell r="H75">
            <v>295</v>
          </cell>
          <cell r="I75">
            <v>303</v>
          </cell>
          <cell r="T75">
            <v>79</v>
          </cell>
          <cell r="U75">
            <v>64</v>
          </cell>
          <cell r="V75">
            <v>54</v>
          </cell>
          <cell r="W75">
            <v>6.27</v>
          </cell>
          <cell r="X75">
            <v>203.27</v>
          </cell>
          <cell r="Y75">
            <v>31.41</v>
          </cell>
          <cell r="Z75">
            <v>30.89</v>
          </cell>
          <cell r="AA75">
            <v>31.92</v>
          </cell>
          <cell r="AB75">
            <v>33.200000000000003</v>
          </cell>
          <cell r="AC75">
            <v>127.42</v>
          </cell>
          <cell r="AD75">
            <v>31.41</v>
          </cell>
          <cell r="AE75">
            <v>30.89</v>
          </cell>
          <cell r="AF75">
            <v>31.92</v>
          </cell>
          <cell r="AG75">
            <v>33.200000000000003</v>
          </cell>
          <cell r="AH75">
            <v>127.42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</row>
        <row r="76">
          <cell r="H76">
            <v>465</v>
          </cell>
          <cell r="I76">
            <v>165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H77">
            <v>-723</v>
          </cell>
          <cell r="I77">
            <v>-1309</v>
          </cell>
          <cell r="T77">
            <v>-404.82</v>
          </cell>
          <cell r="U77">
            <v>-249.6</v>
          </cell>
          <cell r="V77">
            <v>-308</v>
          </cell>
          <cell r="W77">
            <v>-178.76</v>
          </cell>
          <cell r="X77">
            <v>-1141.1799999999998</v>
          </cell>
          <cell r="Y77">
            <v>-345.57</v>
          </cell>
          <cell r="Z77">
            <v>-434.8</v>
          </cell>
          <cell r="AA77">
            <v>-562.35</v>
          </cell>
          <cell r="AB77">
            <v>-702.42</v>
          </cell>
          <cell r="AC77">
            <v>-2045.14</v>
          </cell>
          <cell r="AD77">
            <v>-345.57</v>
          </cell>
          <cell r="AE77">
            <v>-434.8</v>
          </cell>
          <cell r="AF77">
            <v>-562.35</v>
          </cell>
          <cell r="AG77">
            <v>-702.42</v>
          </cell>
          <cell r="AH77">
            <v>-2045.1399999999999</v>
          </cell>
          <cell r="AI77">
            <v>-1651</v>
          </cell>
          <cell r="AJ77">
            <v>-1651</v>
          </cell>
          <cell r="AK77">
            <v>-1806</v>
          </cell>
          <cell r="AL77">
            <v>-2016</v>
          </cell>
          <cell r="AM77">
            <v>-2177</v>
          </cell>
          <cell r="AN77">
            <v>-2300</v>
          </cell>
        </row>
        <row r="78">
          <cell r="H78">
            <v>-350</v>
          </cell>
          <cell r="I78">
            <v>-383</v>
          </cell>
          <cell r="T78">
            <v>-97</v>
          </cell>
          <cell r="U78">
            <v>-9</v>
          </cell>
          <cell r="V78">
            <v>-16</v>
          </cell>
          <cell r="W78">
            <v>-41.7</v>
          </cell>
          <cell r="X78">
            <v>-163.69999999999999</v>
          </cell>
          <cell r="Y78">
            <v>-14.74</v>
          </cell>
          <cell r="Z78">
            <v>-14.74</v>
          </cell>
          <cell r="AA78">
            <v>-14.74</v>
          </cell>
          <cell r="AB78">
            <v>-14.74</v>
          </cell>
          <cell r="AC78">
            <v>-58.96</v>
          </cell>
          <cell r="AD78">
            <v>-14.739999999999998</v>
          </cell>
          <cell r="AE78">
            <v>-14.739999999999998</v>
          </cell>
          <cell r="AF78">
            <v>-14.739999999999998</v>
          </cell>
          <cell r="AG78">
            <v>-14.739999999999998</v>
          </cell>
          <cell r="AH78">
            <v>-58.959999999999994</v>
          </cell>
          <cell r="AI78">
            <v>-169</v>
          </cell>
          <cell r="AJ78">
            <v>-169</v>
          </cell>
          <cell r="AK78">
            <v>-142</v>
          </cell>
          <cell r="AL78">
            <v>-102</v>
          </cell>
          <cell r="AM78">
            <v>-86</v>
          </cell>
          <cell r="AN78">
            <v>-70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</row>
        <row r="79">
          <cell r="H79">
            <v>8</v>
          </cell>
          <cell r="I79">
            <v>15</v>
          </cell>
          <cell r="T79">
            <v>15</v>
          </cell>
          <cell r="U79">
            <v>10</v>
          </cell>
          <cell r="V79">
            <v>10</v>
          </cell>
          <cell r="W79">
            <v>5.89</v>
          </cell>
          <cell r="X79">
            <v>40.89</v>
          </cell>
          <cell r="Y79">
            <v>13.25</v>
          </cell>
          <cell r="Z79">
            <v>13.25</v>
          </cell>
          <cell r="AA79">
            <v>13.25</v>
          </cell>
          <cell r="AB79">
            <v>13.25</v>
          </cell>
          <cell r="AC79">
            <v>53</v>
          </cell>
          <cell r="AD79">
            <v>13.25</v>
          </cell>
          <cell r="AE79">
            <v>13.25</v>
          </cell>
          <cell r="AF79">
            <v>13.25</v>
          </cell>
          <cell r="AG79">
            <v>13.25</v>
          </cell>
          <cell r="AH79">
            <v>53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</row>
        <row r="80">
          <cell r="H80">
            <v>-358</v>
          </cell>
          <cell r="I80">
            <v>-398</v>
          </cell>
          <cell r="T80">
            <v>-112</v>
          </cell>
          <cell r="U80">
            <v>-19</v>
          </cell>
          <cell r="V80">
            <v>-26</v>
          </cell>
          <cell r="W80">
            <v>-47.59</v>
          </cell>
          <cell r="X80">
            <v>-204.59</v>
          </cell>
          <cell r="Y80">
            <v>-27.99</v>
          </cell>
          <cell r="Z80">
            <v>-27.99</v>
          </cell>
          <cell r="AA80">
            <v>-27.99</v>
          </cell>
          <cell r="AB80">
            <v>-27.99</v>
          </cell>
          <cell r="AC80">
            <v>-111.96</v>
          </cell>
          <cell r="AD80">
            <v>-27.99</v>
          </cell>
          <cell r="AE80">
            <v>-27.99</v>
          </cell>
          <cell r="AF80">
            <v>-27.99</v>
          </cell>
          <cell r="AG80">
            <v>-27.99</v>
          </cell>
          <cell r="AH80">
            <v>-111.96</v>
          </cell>
          <cell r="AI80">
            <v>-169</v>
          </cell>
          <cell r="AJ80">
            <v>-169</v>
          </cell>
          <cell r="AK80">
            <v>-142</v>
          </cell>
          <cell r="AL80">
            <v>-102</v>
          </cell>
          <cell r="AM80">
            <v>-86</v>
          </cell>
          <cell r="AN80">
            <v>-70</v>
          </cell>
        </row>
        <row r="81">
          <cell r="H81">
            <v>262</v>
          </cell>
          <cell r="I81">
            <v>252</v>
          </cell>
          <cell r="T81">
            <v>10</v>
          </cell>
          <cell r="U81">
            <v>71</v>
          </cell>
          <cell r="V81">
            <v>136</v>
          </cell>
          <cell r="W81">
            <v>19</v>
          </cell>
          <cell r="X81">
            <v>236</v>
          </cell>
          <cell r="Y81">
            <v>14.5</v>
          </cell>
          <cell r="Z81">
            <v>14.5</v>
          </cell>
          <cell r="AA81">
            <v>14.5</v>
          </cell>
          <cell r="AB81">
            <v>14.5</v>
          </cell>
          <cell r="AC81">
            <v>58</v>
          </cell>
          <cell r="AD81">
            <v>14.5</v>
          </cell>
          <cell r="AE81">
            <v>14.5</v>
          </cell>
          <cell r="AF81">
            <v>14.5</v>
          </cell>
          <cell r="AG81">
            <v>14.5</v>
          </cell>
          <cell r="AH81">
            <v>58</v>
          </cell>
          <cell r="AI81">
            <v>59</v>
          </cell>
          <cell r="AJ81">
            <v>59</v>
          </cell>
          <cell r="AK81">
            <v>61</v>
          </cell>
          <cell r="AL81">
            <v>62</v>
          </cell>
          <cell r="AM81">
            <v>64</v>
          </cell>
          <cell r="AN81">
            <v>65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H82">
            <v>262</v>
          </cell>
          <cell r="I82">
            <v>252</v>
          </cell>
          <cell r="T82">
            <v>10</v>
          </cell>
          <cell r="U82">
            <v>71</v>
          </cell>
          <cell r="V82">
            <v>136</v>
          </cell>
          <cell r="W82">
            <v>19</v>
          </cell>
          <cell r="X82">
            <v>236</v>
          </cell>
          <cell r="Y82">
            <v>14.5</v>
          </cell>
          <cell r="Z82">
            <v>14.5</v>
          </cell>
          <cell r="AA82">
            <v>14.5</v>
          </cell>
          <cell r="AB82">
            <v>14.5</v>
          </cell>
          <cell r="AC82">
            <v>58</v>
          </cell>
          <cell r="AD82">
            <v>14.5</v>
          </cell>
          <cell r="AE82">
            <v>14.5</v>
          </cell>
          <cell r="AF82">
            <v>14.5</v>
          </cell>
          <cell r="AG82">
            <v>14.5</v>
          </cell>
          <cell r="AH82">
            <v>58</v>
          </cell>
          <cell r="AI82">
            <v>59</v>
          </cell>
          <cell r="AJ82">
            <v>59</v>
          </cell>
          <cell r="AK82">
            <v>61</v>
          </cell>
          <cell r="AL82">
            <v>62</v>
          </cell>
          <cell r="AM82">
            <v>64</v>
          </cell>
          <cell r="AN82">
            <v>65</v>
          </cell>
        </row>
        <row r="83">
          <cell r="H83">
            <v>0</v>
          </cell>
          <cell r="I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5">
          <cell r="H85">
            <v>-5.9000000000000909</v>
          </cell>
          <cell r="I85">
            <v>-892.8</v>
          </cell>
          <cell r="T85">
            <v>42</v>
          </cell>
          <cell r="U85">
            <v>107.30000000000001</v>
          </cell>
          <cell r="V85">
            <v>1701</v>
          </cell>
          <cell r="W85">
            <v>1157.3699999999999</v>
          </cell>
          <cell r="X85">
            <v>3007.67</v>
          </cell>
          <cell r="Y85">
            <v>-256.75</v>
          </cell>
          <cell r="Z85">
            <v>34.97</v>
          </cell>
          <cell r="AA85">
            <v>613.69000000000005</v>
          </cell>
          <cell r="AB85">
            <v>1264.48</v>
          </cell>
          <cell r="AC85">
            <v>1726.39</v>
          </cell>
          <cell r="AD85">
            <v>-256.74999999999994</v>
          </cell>
          <cell r="AE85">
            <v>34.97000000000002</v>
          </cell>
          <cell r="AF85">
            <v>613.69000000000005</v>
          </cell>
          <cell r="AG85">
            <v>1264.48</v>
          </cell>
          <cell r="AH85">
            <v>1726.39</v>
          </cell>
          <cell r="AI85">
            <v>-286</v>
          </cell>
          <cell r="AJ85">
            <v>-286</v>
          </cell>
          <cell r="AK85">
            <v>-743</v>
          </cell>
          <cell r="AL85">
            <v>-501</v>
          </cell>
          <cell r="AM85">
            <v>-766</v>
          </cell>
          <cell r="AN85">
            <v>-1011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7">
          <cell r="H87">
            <v>-727</v>
          </cell>
          <cell r="I87">
            <v>-414.8</v>
          </cell>
          <cell r="T87">
            <v>-260</v>
          </cell>
          <cell r="U87">
            <v>-71</v>
          </cell>
          <cell r="V87">
            <v>2056</v>
          </cell>
          <cell r="W87">
            <v>-19</v>
          </cell>
          <cell r="X87">
            <v>1706</v>
          </cell>
          <cell r="Y87">
            <v>-14.5</v>
          </cell>
          <cell r="Z87">
            <v>-14.5</v>
          </cell>
          <cell r="AA87">
            <v>-14.5</v>
          </cell>
          <cell r="AB87">
            <v>-214.5</v>
          </cell>
          <cell r="AC87">
            <v>-258</v>
          </cell>
          <cell r="AD87">
            <v>-14.5</v>
          </cell>
          <cell r="AE87">
            <v>-14.5</v>
          </cell>
          <cell r="AF87">
            <v>-14.5</v>
          </cell>
          <cell r="AG87">
            <v>-214.5</v>
          </cell>
          <cell r="AH87">
            <v>-258</v>
          </cell>
          <cell r="AI87">
            <v>-59</v>
          </cell>
          <cell r="AJ87">
            <v>-59</v>
          </cell>
          <cell r="AK87">
            <v>-61</v>
          </cell>
          <cell r="AL87">
            <v>-62</v>
          </cell>
          <cell r="AM87">
            <v>-64</v>
          </cell>
          <cell r="AN87">
            <v>-67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H88">
            <v>-262</v>
          </cell>
          <cell r="I88">
            <v>-252</v>
          </cell>
          <cell r="T88">
            <v>-10</v>
          </cell>
          <cell r="U88">
            <v>-71</v>
          </cell>
          <cell r="V88">
            <v>-136</v>
          </cell>
          <cell r="W88">
            <v>-19</v>
          </cell>
          <cell r="X88">
            <v>-236</v>
          </cell>
          <cell r="Y88">
            <v>-14.5</v>
          </cell>
          <cell r="Z88">
            <v>-14.5</v>
          </cell>
          <cell r="AA88">
            <v>-14.5</v>
          </cell>
          <cell r="AB88">
            <v>-14.5</v>
          </cell>
          <cell r="AC88">
            <v>-58</v>
          </cell>
          <cell r="AD88">
            <v>-14.5</v>
          </cell>
          <cell r="AE88">
            <v>-14.5</v>
          </cell>
          <cell r="AF88">
            <v>-14.5</v>
          </cell>
          <cell r="AG88">
            <v>-14.5</v>
          </cell>
          <cell r="AH88">
            <v>-58</v>
          </cell>
          <cell r="AI88">
            <v>-59</v>
          </cell>
          <cell r="AJ88">
            <v>-59</v>
          </cell>
          <cell r="AK88">
            <v>-61</v>
          </cell>
          <cell r="AL88">
            <v>-62</v>
          </cell>
          <cell r="AM88">
            <v>-64</v>
          </cell>
          <cell r="AN88">
            <v>-67</v>
          </cell>
        </row>
        <row r="89">
          <cell r="H89">
            <v>-465</v>
          </cell>
          <cell r="I89">
            <v>-162.80000000000001</v>
          </cell>
          <cell r="T89">
            <v>-250</v>
          </cell>
          <cell r="U89">
            <v>0</v>
          </cell>
          <cell r="V89">
            <v>2192</v>
          </cell>
          <cell r="W89">
            <v>0</v>
          </cell>
          <cell r="X89">
            <v>1942</v>
          </cell>
          <cell r="Y89">
            <v>0</v>
          </cell>
          <cell r="Z89">
            <v>0</v>
          </cell>
          <cell r="AA89">
            <v>0</v>
          </cell>
          <cell r="AB89">
            <v>-200</v>
          </cell>
          <cell r="AC89">
            <v>-200</v>
          </cell>
          <cell r="AD89">
            <v>0</v>
          </cell>
          <cell r="AE89">
            <v>0</v>
          </cell>
          <cell r="AF89">
            <v>0</v>
          </cell>
          <cell r="AG89">
            <v>-200</v>
          </cell>
          <cell r="AH89">
            <v>-200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</row>
        <row r="90">
          <cell r="H90">
            <v>1612</v>
          </cell>
          <cell r="I90">
            <v>-128</v>
          </cell>
          <cell r="T90">
            <v>-595</v>
          </cell>
          <cell r="U90">
            <v>67</v>
          </cell>
          <cell r="V90">
            <v>-66</v>
          </cell>
          <cell r="W90">
            <v>-59</v>
          </cell>
          <cell r="X90">
            <v>-653</v>
          </cell>
          <cell r="Y90">
            <v>-55</v>
          </cell>
          <cell r="Z90">
            <v>-250</v>
          </cell>
          <cell r="AA90">
            <v>473.2</v>
          </cell>
          <cell r="AB90">
            <v>989.21</v>
          </cell>
          <cell r="AC90">
            <v>1157.4100000000001</v>
          </cell>
          <cell r="AD90">
            <v>-55</v>
          </cell>
          <cell r="AE90">
            <v>-250</v>
          </cell>
          <cell r="AF90">
            <v>473.20000000000005</v>
          </cell>
          <cell r="AG90">
            <v>989.21</v>
          </cell>
          <cell r="AH90">
            <v>1157.4100000000001</v>
          </cell>
          <cell r="AI90">
            <v>-343</v>
          </cell>
          <cell r="AJ90">
            <v>-343</v>
          </cell>
          <cell r="AK90">
            <v>-492</v>
          </cell>
          <cell r="AL90">
            <v>-195</v>
          </cell>
          <cell r="AM90">
            <v>-351</v>
          </cell>
          <cell r="AN90">
            <v>-444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H91">
            <v>2825</v>
          </cell>
          <cell r="I91">
            <v>585</v>
          </cell>
          <cell r="T91">
            <v>48</v>
          </cell>
          <cell r="U91">
            <v>87</v>
          </cell>
          <cell r="V91">
            <v>84</v>
          </cell>
          <cell r="W91">
            <v>0</v>
          </cell>
          <cell r="X91">
            <v>219</v>
          </cell>
          <cell r="Y91">
            <v>0</v>
          </cell>
          <cell r="Z91">
            <v>0</v>
          </cell>
          <cell r="AA91">
            <v>812.2</v>
          </cell>
          <cell r="AB91">
            <v>1045.21</v>
          </cell>
          <cell r="AC91">
            <v>1857.41</v>
          </cell>
          <cell r="AD91">
            <v>0</v>
          </cell>
          <cell r="AE91">
            <v>0</v>
          </cell>
          <cell r="AF91">
            <v>812.2</v>
          </cell>
          <cell r="AG91">
            <v>1045.21</v>
          </cell>
          <cell r="AH91">
            <v>1857.41</v>
          </cell>
          <cell r="AI91">
            <v>6</v>
          </cell>
          <cell r="AJ91">
            <v>6</v>
          </cell>
          <cell r="AK91">
            <v>6</v>
          </cell>
          <cell r="AL91">
            <v>6</v>
          </cell>
          <cell r="AM91">
            <v>6</v>
          </cell>
          <cell r="AN91">
            <v>6</v>
          </cell>
        </row>
        <row r="92">
          <cell r="H92">
            <v>-1213</v>
          </cell>
          <cell r="I92">
            <v>-713</v>
          </cell>
          <cell r="T92">
            <v>-643</v>
          </cell>
          <cell r="U92">
            <v>-20</v>
          </cell>
          <cell r="V92">
            <v>-150</v>
          </cell>
          <cell r="W92">
            <v>-59</v>
          </cell>
          <cell r="X92">
            <v>-872</v>
          </cell>
          <cell r="Y92">
            <v>-55</v>
          </cell>
          <cell r="Z92">
            <v>-250</v>
          </cell>
          <cell r="AA92">
            <v>-339</v>
          </cell>
          <cell r="AB92">
            <v>-56</v>
          </cell>
          <cell r="AC92">
            <v>-700</v>
          </cell>
          <cell r="AD92">
            <v>-55</v>
          </cell>
          <cell r="AE92">
            <v>-250</v>
          </cell>
          <cell r="AF92">
            <v>-339</v>
          </cell>
          <cell r="AG92">
            <v>-56</v>
          </cell>
          <cell r="AH92">
            <v>-700</v>
          </cell>
          <cell r="AI92">
            <v>-349</v>
          </cell>
          <cell r="AJ92">
            <v>-349</v>
          </cell>
          <cell r="AK92">
            <v>-498</v>
          </cell>
          <cell r="AL92">
            <v>-201</v>
          </cell>
          <cell r="AM92">
            <v>-357</v>
          </cell>
          <cell r="AN92">
            <v>-450</v>
          </cell>
        </row>
        <row r="93">
          <cell r="T93">
            <v>142</v>
          </cell>
          <cell r="U93">
            <v>182</v>
          </cell>
          <cell r="V93">
            <v>250</v>
          </cell>
          <cell r="W93">
            <v>390</v>
          </cell>
          <cell r="X93">
            <v>964</v>
          </cell>
          <cell r="Y93">
            <v>121.95</v>
          </cell>
          <cell r="Z93">
            <v>146.72999999999999</v>
          </cell>
          <cell r="AA93">
            <v>205.04</v>
          </cell>
          <cell r="AB93">
            <v>254.98</v>
          </cell>
          <cell r="AC93">
            <v>728.7</v>
          </cell>
          <cell r="AD93">
            <v>121.94999999999999</v>
          </cell>
          <cell r="AE93">
            <v>146.72999999999999</v>
          </cell>
          <cell r="AF93">
            <v>205.03999999999996</v>
          </cell>
          <cell r="AG93">
            <v>254.98</v>
          </cell>
          <cell r="AH93">
            <v>728.69999999999993</v>
          </cell>
          <cell r="AI93">
            <v>324</v>
          </cell>
          <cell r="AJ93">
            <v>324</v>
          </cell>
          <cell r="AK93">
            <v>31</v>
          </cell>
          <cell r="AL93">
            <v>14</v>
          </cell>
          <cell r="AM93">
            <v>-208</v>
          </cell>
          <cell r="AN93">
            <v>-400</v>
          </cell>
        </row>
        <row r="94">
          <cell r="T94">
            <v>-7</v>
          </cell>
          <cell r="U94">
            <v>-25</v>
          </cell>
          <cell r="V94">
            <v>-8</v>
          </cell>
          <cell r="W94">
            <v>-28</v>
          </cell>
          <cell r="X94">
            <v>-68</v>
          </cell>
          <cell r="Y94">
            <v>-7.4</v>
          </cell>
          <cell r="Z94">
            <v>-27.6</v>
          </cell>
          <cell r="AA94">
            <v>-7.4</v>
          </cell>
          <cell r="AB94">
            <v>-27.6</v>
          </cell>
          <cell r="AC94">
            <v>-70</v>
          </cell>
          <cell r="AD94">
            <v>-7.4</v>
          </cell>
          <cell r="AE94">
            <v>-27.6</v>
          </cell>
          <cell r="AF94">
            <v>-7.4</v>
          </cell>
          <cell r="AG94">
            <v>-27.6</v>
          </cell>
          <cell r="AH94">
            <v>-70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</row>
        <row r="95">
          <cell r="H95">
            <v>-890.90000000000009</v>
          </cell>
          <cell r="I95">
            <v>-350</v>
          </cell>
          <cell r="T95">
            <v>762</v>
          </cell>
          <cell r="U95">
            <v>-45.699999999999996</v>
          </cell>
          <cell r="V95">
            <v>-531</v>
          </cell>
          <cell r="W95">
            <v>873.36999999999989</v>
          </cell>
          <cell r="X95">
            <v>1058.67</v>
          </cell>
          <cell r="Y95">
            <v>-301.8</v>
          </cell>
          <cell r="Z95">
            <v>180.34</v>
          </cell>
          <cell r="AA95">
            <v>-42.65</v>
          </cell>
          <cell r="AB95">
            <v>262.39</v>
          </cell>
          <cell r="AC95">
            <v>98.280000000000058</v>
          </cell>
          <cell r="AD95">
            <v>-301.79999999999995</v>
          </cell>
          <cell r="AE95">
            <v>180.34000000000003</v>
          </cell>
          <cell r="AF95">
            <v>-42.650000000000006</v>
          </cell>
          <cell r="AG95">
            <v>262.39</v>
          </cell>
          <cell r="AH95">
            <v>98.280000000000058</v>
          </cell>
          <cell r="AI95">
            <v>-208</v>
          </cell>
          <cell r="AJ95">
            <v>-208</v>
          </cell>
          <cell r="AK95">
            <v>-221</v>
          </cell>
          <cell r="AL95">
            <v>-258</v>
          </cell>
          <cell r="AM95">
            <v>-143</v>
          </cell>
          <cell r="AN95">
            <v>-100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H96">
            <v>300.5</v>
          </cell>
          <cell r="I96">
            <v>-371</v>
          </cell>
          <cell r="T96">
            <v>391</v>
          </cell>
          <cell r="U96">
            <v>93.2</v>
          </cell>
          <cell r="V96">
            <v>-182</v>
          </cell>
          <cell r="W96">
            <v>188.07</v>
          </cell>
          <cell r="X96">
            <v>490.27</v>
          </cell>
          <cell r="Y96">
            <v>-11.01</v>
          </cell>
          <cell r="Z96">
            <v>-12.97</v>
          </cell>
          <cell r="AA96">
            <v>-15.96</v>
          </cell>
          <cell r="AB96">
            <v>-21.22</v>
          </cell>
          <cell r="AC96">
            <v>-61.16</v>
          </cell>
          <cell r="AD96">
            <v>-11.01</v>
          </cell>
          <cell r="AE96">
            <v>-12.97</v>
          </cell>
          <cell r="AF96">
            <v>-15.96</v>
          </cell>
          <cell r="AG96">
            <v>-21.22</v>
          </cell>
          <cell r="AH96">
            <v>-61.16</v>
          </cell>
          <cell r="AI96">
            <v>-254</v>
          </cell>
          <cell r="AJ96">
            <v>-254</v>
          </cell>
          <cell r="AK96">
            <v>-199</v>
          </cell>
          <cell r="AL96">
            <v>-183</v>
          </cell>
          <cell r="AM96">
            <v>-157</v>
          </cell>
        </row>
        <row r="97">
          <cell r="H97">
            <v>-195.10000000000002</v>
          </cell>
          <cell r="I97">
            <v>21</v>
          </cell>
          <cell r="T97">
            <v>390</v>
          </cell>
          <cell r="U97">
            <v>-57</v>
          </cell>
          <cell r="V97">
            <v>-334</v>
          </cell>
          <cell r="W97">
            <v>634</v>
          </cell>
          <cell r="X97">
            <v>633</v>
          </cell>
          <cell r="Y97">
            <v>-333.15</v>
          </cell>
          <cell r="Z97">
            <v>144.55000000000001</v>
          </cell>
          <cell r="AA97">
            <v>-85.25</v>
          </cell>
          <cell r="AB97">
            <v>207.85</v>
          </cell>
          <cell r="AC97">
            <v>-66</v>
          </cell>
          <cell r="AD97">
            <v>-333.15</v>
          </cell>
          <cell r="AE97">
            <v>144.55000000000001</v>
          </cell>
          <cell r="AF97">
            <v>-85.25</v>
          </cell>
          <cell r="AG97">
            <v>207.85</v>
          </cell>
          <cell r="AH97">
            <v>-65.999999999999972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</row>
        <row r="98">
          <cell r="T98">
            <v>-118</v>
          </cell>
          <cell r="U98">
            <v>-17</v>
          </cell>
          <cell r="V98">
            <v>-162</v>
          </cell>
          <cell r="W98">
            <v>495</v>
          </cell>
          <cell r="X98">
            <v>198</v>
          </cell>
          <cell r="Y98">
            <v>-258.14999999999998</v>
          </cell>
          <cell r="Z98">
            <v>144.55000000000001</v>
          </cell>
          <cell r="AA98">
            <v>-85.25</v>
          </cell>
          <cell r="AB98">
            <v>169.85</v>
          </cell>
          <cell r="AC98">
            <v>-29</v>
          </cell>
          <cell r="AD98">
            <v>-258.14999999999998</v>
          </cell>
          <cell r="AE98">
            <v>144.55000000000001</v>
          </cell>
          <cell r="AF98">
            <v>-85.25</v>
          </cell>
          <cell r="AG98">
            <v>169.85</v>
          </cell>
          <cell r="AH98">
            <v>-28.999999999999972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</row>
        <row r="99">
          <cell r="H99">
            <v>-59.5</v>
          </cell>
          <cell r="I99">
            <v>-69</v>
          </cell>
          <cell r="T99">
            <v>62</v>
          </cell>
          <cell r="U99">
            <v>-87</v>
          </cell>
          <cell r="V99">
            <v>-16</v>
          </cell>
          <cell r="W99">
            <v>50</v>
          </cell>
          <cell r="X99">
            <v>9</v>
          </cell>
          <cell r="Y99">
            <v>36</v>
          </cell>
          <cell r="Z99">
            <v>42.4</v>
          </cell>
          <cell r="AA99">
            <v>52.2</v>
          </cell>
          <cell r="AB99">
            <v>69.400000000000006</v>
          </cell>
          <cell r="AC99">
            <v>200</v>
          </cell>
          <cell r="AD99">
            <v>36</v>
          </cell>
          <cell r="AE99">
            <v>42.4</v>
          </cell>
          <cell r="AF99">
            <v>52.2</v>
          </cell>
          <cell r="AG99">
            <v>69.400000000000006</v>
          </cell>
          <cell r="AH99">
            <v>200.00000000000003</v>
          </cell>
          <cell r="AI99">
            <v>-18</v>
          </cell>
          <cell r="AJ99">
            <v>-18</v>
          </cell>
          <cell r="AK99">
            <v>-28</v>
          </cell>
          <cell r="AL99">
            <v>-71</v>
          </cell>
          <cell r="AM99">
            <v>28</v>
          </cell>
        </row>
        <row r="100">
          <cell r="H100">
            <v>113.2</v>
          </cell>
          <cell r="I100">
            <v>69</v>
          </cell>
          <cell r="T100">
            <v>-81</v>
          </cell>
          <cell r="U100">
            <v>5.0999999999999996</v>
          </cell>
          <cell r="V100">
            <v>1</v>
          </cell>
          <cell r="W100">
            <v>1.3</v>
          </cell>
          <cell r="X100">
            <v>-73.600000000000009</v>
          </cell>
          <cell r="Y100">
            <v>6.36</v>
          </cell>
          <cell r="Z100">
            <v>6.36</v>
          </cell>
          <cell r="AA100">
            <v>6.36</v>
          </cell>
          <cell r="AB100">
            <v>6.36</v>
          </cell>
          <cell r="AC100">
            <v>25.44</v>
          </cell>
          <cell r="AD100">
            <v>6.36</v>
          </cell>
          <cell r="AE100">
            <v>6.36</v>
          </cell>
          <cell r="AF100">
            <v>6.36</v>
          </cell>
          <cell r="AG100">
            <v>6.36</v>
          </cell>
          <cell r="AH100">
            <v>25.44</v>
          </cell>
          <cell r="AI100">
            <v>64</v>
          </cell>
          <cell r="AJ100">
            <v>64</v>
          </cell>
          <cell r="AK100">
            <v>6</v>
          </cell>
          <cell r="AL100">
            <v>-4</v>
          </cell>
          <cell r="AM100">
            <v>-14</v>
          </cell>
        </row>
        <row r="101">
          <cell r="H101">
            <v>-1050</v>
          </cell>
          <cell r="I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3">
          <cell r="H103">
            <v>9323.1779000000006</v>
          </cell>
          <cell r="I103">
            <v>8676.0249999999996</v>
          </cell>
          <cell r="T103">
            <v>3643.0019199999997</v>
          </cell>
          <cell r="U103">
            <v>4080.5260479999997</v>
          </cell>
          <cell r="V103">
            <v>5701.4022480000003</v>
          </cell>
          <cell r="W103">
            <v>4650.7064</v>
          </cell>
          <cell r="X103">
            <v>18075.636616000003</v>
          </cell>
          <cell r="Y103">
            <v>2387.1550000000002</v>
          </cell>
          <cell r="Z103">
            <v>2630.14</v>
          </cell>
          <cell r="AA103">
            <v>3177.81</v>
          </cell>
          <cell r="AB103">
            <v>4416.2119999999995</v>
          </cell>
          <cell r="AC103">
            <v>12681.317000000001</v>
          </cell>
          <cell r="AD103">
            <v>2281.0450000000005</v>
          </cell>
          <cell r="AE103">
            <v>2358.3685</v>
          </cell>
          <cell r="AF103">
            <v>2587.4230000000002</v>
          </cell>
          <cell r="AG103">
            <v>2433.7223999999997</v>
          </cell>
          <cell r="AH103">
            <v>9730.5589</v>
          </cell>
          <cell r="AI103">
            <v>15322.224999999999</v>
          </cell>
          <cell r="AJ103">
            <v>15322.224999999999</v>
          </cell>
          <cell r="AK103">
            <v>16962.41</v>
          </cell>
          <cell r="AL103">
            <v>19041.399999999994</v>
          </cell>
          <cell r="AM103">
            <v>19846.45</v>
          </cell>
          <cell r="AN103">
            <v>20509.55</v>
          </cell>
          <cell r="AO103">
            <v>24335.724999999999</v>
          </cell>
          <cell r="AP103">
            <v>24530.799999999999</v>
          </cell>
          <cell r="AQ103">
            <v>24028.000000000004</v>
          </cell>
          <cell r="AR103">
            <v>23714.925000000003</v>
          </cell>
        </row>
        <row r="106">
          <cell r="H106">
            <v>2.169</v>
          </cell>
          <cell r="I106">
            <v>2.34</v>
          </cell>
          <cell r="T106">
            <v>2.8304</v>
          </cell>
          <cell r="U106">
            <v>3.1008</v>
          </cell>
          <cell r="V106">
            <v>3.1322000000000001</v>
          </cell>
          <cell r="W106">
            <v>3.14</v>
          </cell>
          <cell r="X106">
            <v>3.0508500000000005</v>
          </cell>
          <cell r="Y106">
            <v>3.04</v>
          </cell>
          <cell r="Z106">
            <v>3.1070000000000002</v>
          </cell>
          <cell r="AA106">
            <v>3.1070000000000002</v>
          </cell>
          <cell r="AB106">
            <v>3.1120000000000001</v>
          </cell>
          <cell r="AC106">
            <v>3.0915000000000004</v>
          </cell>
          <cell r="AD106">
            <v>3.1448</v>
          </cell>
          <cell r="AE106">
            <v>3.0386000000000002</v>
          </cell>
          <cell r="AF106">
            <v>3.0350000000000001</v>
          </cell>
          <cell r="AG106">
            <v>3.2690000000000001</v>
          </cell>
          <cell r="AH106">
            <v>3.1218500000000002</v>
          </cell>
          <cell r="AI106">
            <v>2.9969999999999999</v>
          </cell>
          <cell r="AJ106">
            <v>2.9969999999999999</v>
          </cell>
          <cell r="AK106">
            <v>3.0825223325062039</v>
          </cell>
          <cell r="AL106">
            <v>3.2888914392059556</v>
          </cell>
          <cell r="AM106">
            <v>3.4413442928039699</v>
          </cell>
          <cell r="AN106">
            <v>3.5993746898263024</v>
          </cell>
          <cell r="AO106">
            <v>3.7648418114143918</v>
          </cell>
          <cell r="AP106">
            <v>0</v>
          </cell>
          <cell r="AQ106">
            <v>0</v>
          </cell>
          <cell r="AR106">
            <v>0</v>
          </cell>
        </row>
        <row r="107">
          <cell r="H107">
            <v>2.169</v>
          </cell>
          <cell r="I107">
            <v>2.34</v>
          </cell>
          <cell r="T107">
            <v>2.8304</v>
          </cell>
          <cell r="U107">
            <v>3.1008</v>
          </cell>
          <cell r="V107">
            <v>3.1322000000000001</v>
          </cell>
          <cell r="W107">
            <v>3.14</v>
          </cell>
          <cell r="X107">
            <v>3.0508500000000005</v>
          </cell>
          <cell r="Y107">
            <v>3.2749999999999999</v>
          </cell>
          <cell r="Z107">
            <v>3.3</v>
          </cell>
          <cell r="AA107">
            <v>3.3250000000000002</v>
          </cell>
          <cell r="AB107">
            <v>3.367</v>
          </cell>
          <cell r="AC107">
            <v>3.0915000000000004</v>
          </cell>
          <cell r="AD107">
            <v>3.2749999999999999</v>
          </cell>
          <cell r="AE107">
            <v>3.3</v>
          </cell>
          <cell r="AF107">
            <v>3.3250000000000002</v>
          </cell>
          <cell r="AG107">
            <v>3.367</v>
          </cell>
          <cell r="AH107">
            <v>3.1218500000000002</v>
          </cell>
          <cell r="AI107">
            <v>3.7309999999999999</v>
          </cell>
          <cell r="AJ107">
            <v>3.7309999999999999</v>
          </cell>
          <cell r="AK107">
            <v>4.109</v>
          </cell>
          <cell r="AL107">
            <v>4.4239999999999995</v>
          </cell>
          <cell r="AM107">
            <v>4.5819999999999999</v>
          </cell>
          <cell r="AN107">
            <v>4.6980000000000004</v>
          </cell>
          <cell r="AO107">
            <v>4.7510000000000003</v>
          </cell>
          <cell r="AP107">
            <v>4.7679999999999998</v>
          </cell>
          <cell r="AQ107">
            <v>4.7200000000000006</v>
          </cell>
          <cell r="AR107">
            <v>4.6630000000000003</v>
          </cell>
        </row>
        <row r="108">
          <cell r="H108">
            <v>13.34</v>
          </cell>
          <cell r="I108">
            <v>13.25</v>
          </cell>
          <cell r="T108">
            <v>17.72</v>
          </cell>
          <cell r="U108">
            <v>15.663</v>
          </cell>
          <cell r="V108">
            <v>16.27</v>
          </cell>
          <cell r="W108">
            <v>15.733176405427859</v>
          </cell>
          <cell r="X108">
            <v>16.308610946691381</v>
          </cell>
          <cell r="Y108">
            <v>11.7</v>
          </cell>
          <cell r="Z108">
            <v>12</v>
          </cell>
          <cell r="AA108">
            <v>12.7</v>
          </cell>
          <cell r="AB108">
            <v>15.5</v>
          </cell>
          <cell r="AC108">
            <v>12.975</v>
          </cell>
          <cell r="AD108">
            <v>11.34</v>
          </cell>
          <cell r="AE108">
            <v>11.095000000000001</v>
          </cell>
          <cell r="AF108">
            <v>10.77</v>
          </cell>
          <cell r="AG108">
            <v>9.1</v>
          </cell>
          <cell r="AH108">
            <v>10.57625</v>
          </cell>
          <cell r="AI108">
            <v>9.01</v>
          </cell>
          <cell r="AJ108">
            <v>9.01</v>
          </cell>
          <cell r="AK108">
            <v>10.211333333333332</v>
          </cell>
          <cell r="AL108">
            <v>11.08</v>
          </cell>
          <cell r="AM108">
            <v>11.19</v>
          </cell>
          <cell r="AN108">
            <v>11.3</v>
          </cell>
          <cell r="AO108">
            <v>11.41</v>
          </cell>
          <cell r="AP108">
            <v>0</v>
          </cell>
          <cell r="AQ108">
            <v>0</v>
          </cell>
          <cell r="AR108">
            <v>0</v>
          </cell>
        </row>
        <row r="109">
          <cell r="H109">
            <v>16.82</v>
          </cell>
          <cell r="I109">
            <v>15.68</v>
          </cell>
          <cell r="T109">
            <v>17.72</v>
          </cell>
          <cell r="U109">
            <v>15.66</v>
          </cell>
          <cell r="V109">
            <v>16.27</v>
          </cell>
          <cell r="W109">
            <v>15.78</v>
          </cell>
          <cell r="X109">
            <v>16.357499999999998</v>
          </cell>
          <cell r="Y109">
            <v>12.122962173681408</v>
          </cell>
          <cell r="Z109">
            <v>12.157698454981356</v>
          </cell>
          <cell r="AA109">
            <v>12.956632924880129</v>
          </cell>
          <cell r="AB109">
            <v>13.460309003729355</v>
          </cell>
          <cell r="AC109">
            <v>12.674400639318064</v>
          </cell>
          <cell r="AD109">
            <v>11.34</v>
          </cell>
          <cell r="AE109">
            <v>11.095000000000001</v>
          </cell>
          <cell r="AF109">
            <v>10.505492823243866</v>
          </cell>
          <cell r="AG109">
            <v>10.948970075644652</v>
          </cell>
          <cell r="AH109">
            <v>10.972365724722131</v>
          </cell>
          <cell r="AI109">
            <v>9.9125154433087861</v>
          </cell>
          <cell r="AJ109">
            <v>9.9125154433087861</v>
          </cell>
          <cell r="AK109">
            <v>11.23418416908329</v>
          </cell>
          <cell r="AL109">
            <v>12.060227122692355</v>
          </cell>
          <cell r="AM109">
            <v>12.060227122692355</v>
          </cell>
          <cell r="AN109">
            <v>12.060227122692355</v>
          </cell>
          <cell r="AO109">
            <v>12.060227122692355</v>
          </cell>
          <cell r="AP109">
            <v>0</v>
          </cell>
          <cell r="AQ109">
            <v>0</v>
          </cell>
          <cell r="AR109">
            <v>0</v>
          </cell>
        </row>
        <row r="110">
          <cell r="H110">
            <v>13.34</v>
          </cell>
          <cell r="I110">
            <v>13.25</v>
          </cell>
          <cell r="T110">
            <v>17.72</v>
          </cell>
          <cell r="U110">
            <v>15.66</v>
          </cell>
          <cell r="V110">
            <v>16.27</v>
          </cell>
          <cell r="W110">
            <v>15.78</v>
          </cell>
          <cell r="X110">
            <v>16.357499999999998</v>
          </cell>
          <cell r="Y110">
            <v>11.7</v>
          </cell>
          <cell r="Z110">
            <v>12</v>
          </cell>
          <cell r="AA110">
            <v>12.7</v>
          </cell>
          <cell r="AB110">
            <v>15.5</v>
          </cell>
          <cell r="AC110">
            <v>12.975</v>
          </cell>
          <cell r="AD110">
            <v>11.34</v>
          </cell>
          <cell r="AE110">
            <v>11.095000000000001</v>
          </cell>
          <cell r="AF110">
            <v>10.77</v>
          </cell>
          <cell r="AG110">
            <v>9.1</v>
          </cell>
          <cell r="AH110">
            <v>10.57625</v>
          </cell>
          <cell r="AI110">
            <v>15</v>
          </cell>
          <cell r="AJ110">
            <v>15</v>
          </cell>
          <cell r="AK110">
            <v>15</v>
          </cell>
          <cell r="AL110">
            <v>15</v>
          </cell>
          <cell r="AM110">
            <v>15</v>
          </cell>
          <cell r="AN110">
            <v>15</v>
          </cell>
          <cell r="AO110">
            <v>15</v>
          </cell>
          <cell r="AP110">
            <v>15</v>
          </cell>
          <cell r="AQ110">
            <v>15</v>
          </cell>
          <cell r="AR110">
            <v>15</v>
          </cell>
        </row>
        <row r="115">
          <cell r="X115">
            <v>-931.11746874999994</v>
          </cell>
          <cell r="AC115">
            <v>-1142.2662499999999</v>
          </cell>
          <cell r="AH115">
            <v>-1136.6923012815625</v>
          </cell>
          <cell r="AI115">
            <v>-1850.7424999999998</v>
          </cell>
          <cell r="AJ115">
            <v>-1850.7424999999998</v>
          </cell>
          <cell r="AK115">
            <v>-2140.9699233333331</v>
          </cell>
          <cell r="AL115">
            <v>-1037.7238000000002</v>
          </cell>
          <cell r="AM115">
            <v>-64.407550000000299</v>
          </cell>
          <cell r="AN115">
            <v>235.25</v>
          </cell>
          <cell r="AO115">
            <v>61.324999999999818</v>
          </cell>
          <cell r="AP115">
            <v>3786</v>
          </cell>
          <cell r="AQ115">
            <v>4483</v>
          </cell>
          <cell r="AR115">
            <v>4670</v>
          </cell>
        </row>
        <row r="117">
          <cell r="X117">
            <v>0</v>
          </cell>
          <cell r="AC117">
            <v>0</v>
          </cell>
          <cell r="AH117">
            <v>0</v>
          </cell>
          <cell r="AI117">
            <v>263.09199999999998</v>
          </cell>
          <cell r="AJ117">
            <v>263.09199999999998</v>
          </cell>
          <cell r="AK117">
            <v>383.89507666666663</v>
          </cell>
          <cell r="AL117">
            <v>1156.6411999999998</v>
          </cell>
          <cell r="AM117">
            <v>1662.3304499999997</v>
          </cell>
          <cell r="AN117">
            <v>2062.25</v>
          </cell>
          <cell r="AO117">
            <v>2082.3249999999998</v>
          </cell>
          <cell r="AP117">
            <v>6336</v>
          </cell>
          <cell r="AQ117">
            <v>7325</v>
          </cell>
          <cell r="AR117">
            <v>7676</v>
          </cell>
        </row>
        <row r="118">
          <cell r="X118">
            <v>-898.24</v>
          </cell>
          <cell r="AC118">
            <v>-876</v>
          </cell>
          <cell r="AH118">
            <v>-876</v>
          </cell>
          <cell r="AI118">
            <v>-1617</v>
          </cell>
          <cell r="AJ118">
            <v>-1617</v>
          </cell>
          <cell r="AK118">
            <v>-1875</v>
          </cell>
          <cell r="AL118">
            <v>-1508</v>
          </cell>
          <cell r="AM118">
            <v>-864</v>
          </cell>
          <cell r="AN118">
            <v>-815</v>
          </cell>
          <cell r="AO118">
            <v>-967</v>
          </cell>
          <cell r="AP118">
            <v>-765</v>
          </cell>
          <cell r="AQ118">
            <v>-419</v>
          </cell>
          <cell r="AR118">
            <v>-345</v>
          </cell>
        </row>
        <row r="120">
          <cell r="X120">
            <v>0</v>
          </cell>
          <cell r="AC120">
            <v>-183</v>
          </cell>
          <cell r="AH120">
            <v>-183</v>
          </cell>
          <cell r="AI120">
            <v>-377</v>
          </cell>
          <cell r="AJ120">
            <v>-377</v>
          </cell>
          <cell r="AK120">
            <v>-469</v>
          </cell>
          <cell r="AL120">
            <v>-443</v>
          </cell>
          <cell r="AM120">
            <v>-370</v>
          </cell>
          <cell r="AN120">
            <v>-400</v>
          </cell>
          <cell r="AO120">
            <v>-459</v>
          </cell>
          <cell r="AP120">
            <v>-489</v>
          </cell>
          <cell r="AQ120">
            <v>-574</v>
          </cell>
          <cell r="AR120">
            <v>-607</v>
          </cell>
        </row>
        <row r="121">
          <cell r="X121">
            <v>0</v>
          </cell>
          <cell r="AC121">
            <v>1</v>
          </cell>
          <cell r="AH121">
            <v>1</v>
          </cell>
          <cell r="AI121">
            <v>11</v>
          </cell>
          <cell r="AJ121">
            <v>11</v>
          </cell>
          <cell r="AK121">
            <v>19</v>
          </cell>
          <cell r="AL121">
            <v>31</v>
          </cell>
          <cell r="AM121">
            <v>52</v>
          </cell>
          <cell r="AN121">
            <v>70</v>
          </cell>
          <cell r="AO121">
            <v>91</v>
          </cell>
          <cell r="AP121">
            <v>97</v>
          </cell>
          <cell r="AQ121">
            <v>112</v>
          </cell>
          <cell r="AR121">
            <v>117</v>
          </cell>
        </row>
        <row r="122">
          <cell r="X122">
            <v>0</v>
          </cell>
          <cell r="AC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</row>
        <row r="123">
          <cell r="X123">
            <v>0</v>
          </cell>
          <cell r="AC123">
            <v>-184</v>
          </cell>
          <cell r="AH123">
            <v>-184</v>
          </cell>
          <cell r="AI123">
            <v>-388</v>
          </cell>
          <cell r="AJ123">
            <v>-388</v>
          </cell>
          <cell r="AK123">
            <v>-488</v>
          </cell>
          <cell r="AL123">
            <v>-474</v>
          </cell>
          <cell r="AM123">
            <v>-422</v>
          </cell>
          <cell r="AN123">
            <v>-470</v>
          </cell>
          <cell r="AO123">
            <v>-550</v>
          </cell>
          <cell r="AP123">
            <v>-586</v>
          </cell>
          <cell r="AQ123">
            <v>-686</v>
          </cell>
          <cell r="AR123">
            <v>-724</v>
          </cell>
        </row>
        <row r="124">
          <cell r="X124">
            <v>-32.877468749999991</v>
          </cell>
          <cell r="AC124">
            <v>-83.266249999999999</v>
          </cell>
          <cell r="AH124">
            <v>-77.692301281562507</v>
          </cell>
          <cell r="AI124">
            <v>-119.83449999999999</v>
          </cell>
          <cell r="AJ124">
            <v>-119.83449999999999</v>
          </cell>
          <cell r="AK124">
            <v>-180.86500000000001</v>
          </cell>
          <cell r="AL124">
            <v>-211.36500000000001</v>
          </cell>
          <cell r="AM124">
            <v>-198.738</v>
          </cell>
          <cell r="AN124">
            <v>-229</v>
          </cell>
          <cell r="AO124">
            <v>-175</v>
          </cell>
          <cell r="AP124">
            <v>-135</v>
          </cell>
          <cell r="AQ124">
            <v>-97</v>
          </cell>
          <cell r="AR124">
            <v>-58</v>
          </cell>
        </row>
        <row r="125">
          <cell r="X125">
            <v>0</v>
          </cell>
          <cell r="AC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T126">
            <v>-2.0044062500000002</v>
          </cell>
          <cell r="U126">
            <v>-6.2318812499999998</v>
          </cell>
          <cell r="V126">
            <v>-10.191234374999999</v>
          </cell>
          <cell r="W126">
            <v>-14.449946874999998</v>
          </cell>
          <cell r="X126">
            <v>-32.877468749999991</v>
          </cell>
          <cell r="Y126">
            <v>-16.527734375000001</v>
          </cell>
          <cell r="Z126">
            <v>-19.386953125000002</v>
          </cell>
          <cell r="AA126">
            <v>-22.246171875000002</v>
          </cell>
          <cell r="AB126">
            <v>-25.105390624999998</v>
          </cell>
          <cell r="AC126">
            <v>-83.266249999999999</v>
          </cell>
          <cell r="AD126">
            <v>-15.2808182625</v>
          </cell>
          <cell r="AE126">
            <v>-18.325545519062498</v>
          </cell>
          <cell r="AF126">
            <v>-20.711953125000001</v>
          </cell>
          <cell r="AG126">
            <v>-23.373984375000003</v>
          </cell>
          <cell r="AH126">
            <v>-77.692301281562507</v>
          </cell>
          <cell r="AI126">
            <v>-119.83449999999999</v>
          </cell>
          <cell r="AJ126">
            <v>-119.83449999999999</v>
          </cell>
          <cell r="AK126">
            <v>-180.86500000000001</v>
          </cell>
          <cell r="AL126">
            <v>-211.36500000000001</v>
          </cell>
          <cell r="AM126">
            <v>-198.738</v>
          </cell>
          <cell r="AN126">
            <v>-229</v>
          </cell>
          <cell r="AO126">
            <v>-175</v>
          </cell>
          <cell r="AP126">
            <v>-135</v>
          </cell>
          <cell r="AQ126">
            <v>-97</v>
          </cell>
          <cell r="AR126">
            <v>-58</v>
          </cell>
        </row>
        <row r="127">
          <cell r="X127">
            <v>0</v>
          </cell>
          <cell r="AC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-32</v>
          </cell>
          <cell r="AM127">
            <v>-294</v>
          </cell>
          <cell r="AN127">
            <v>-383</v>
          </cell>
          <cell r="AO127">
            <v>-420</v>
          </cell>
          <cell r="AP127">
            <v>-1161</v>
          </cell>
          <cell r="AQ127">
            <v>-1752</v>
          </cell>
          <cell r="AR127">
            <v>-1996</v>
          </cell>
        </row>
        <row r="128">
          <cell r="X128">
            <v>0</v>
          </cell>
          <cell r="AC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X129">
            <v>0</v>
          </cell>
          <cell r="AC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-32</v>
          </cell>
          <cell r="AM129">
            <v>-294</v>
          </cell>
          <cell r="AN129">
            <v>-383</v>
          </cell>
          <cell r="AO129">
            <v>-420</v>
          </cell>
          <cell r="AP129">
            <v>-1161</v>
          </cell>
          <cell r="AQ129">
            <v>-1752</v>
          </cell>
          <cell r="AR129">
            <v>-1996</v>
          </cell>
        </row>
        <row r="131">
          <cell r="X131">
            <v>1183</v>
          </cell>
          <cell r="AC131">
            <v>1700</v>
          </cell>
          <cell r="AH131">
            <v>1700</v>
          </cell>
          <cell r="AI131">
            <v>1501</v>
          </cell>
          <cell r="AJ131">
            <v>1501</v>
          </cell>
          <cell r="AK131">
            <v>1500</v>
          </cell>
          <cell r="AL131">
            <v>705</v>
          </cell>
          <cell r="AM131">
            <v>80</v>
          </cell>
          <cell r="AN131">
            <v>-509</v>
          </cell>
          <cell r="AO131">
            <v>-241</v>
          </cell>
          <cell r="AP131">
            <v>-420</v>
          </cell>
          <cell r="AQ131">
            <v>-826</v>
          </cell>
          <cell r="AR131">
            <v>-826</v>
          </cell>
        </row>
        <row r="133">
          <cell r="X133">
            <v>350</v>
          </cell>
          <cell r="AC133">
            <v>1069</v>
          </cell>
          <cell r="AH133">
            <v>1069</v>
          </cell>
          <cell r="AI133">
            <v>500</v>
          </cell>
          <cell r="AJ133">
            <v>500</v>
          </cell>
          <cell r="AK133">
            <v>500</v>
          </cell>
          <cell r="AL133">
            <v>705</v>
          </cell>
          <cell r="AM133">
            <v>494</v>
          </cell>
          <cell r="AN133">
            <v>224</v>
          </cell>
          <cell r="AO133">
            <v>584</v>
          </cell>
          <cell r="AP133">
            <v>404</v>
          </cell>
          <cell r="AQ133">
            <v>0</v>
          </cell>
          <cell r="AR133">
            <v>0</v>
          </cell>
        </row>
        <row r="134">
          <cell r="X134">
            <v>0</v>
          </cell>
          <cell r="AC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</row>
        <row r="135">
          <cell r="X135">
            <v>350</v>
          </cell>
          <cell r="AC135">
            <v>1069</v>
          </cell>
          <cell r="AH135">
            <v>1069</v>
          </cell>
          <cell r="AI135">
            <v>500</v>
          </cell>
          <cell r="AJ135">
            <v>500</v>
          </cell>
          <cell r="AK135">
            <v>500</v>
          </cell>
          <cell r="AL135">
            <v>705</v>
          </cell>
          <cell r="AM135">
            <v>494</v>
          </cell>
          <cell r="AN135">
            <v>224</v>
          </cell>
          <cell r="AO135">
            <v>584</v>
          </cell>
          <cell r="AP135">
            <v>404</v>
          </cell>
          <cell r="AQ135">
            <v>0</v>
          </cell>
          <cell r="AR135">
            <v>0</v>
          </cell>
        </row>
        <row r="136">
          <cell r="X136">
            <v>833</v>
          </cell>
          <cell r="AC136">
            <v>631</v>
          </cell>
          <cell r="AH136">
            <v>631</v>
          </cell>
          <cell r="AI136">
            <v>1001</v>
          </cell>
          <cell r="AJ136">
            <v>1001</v>
          </cell>
          <cell r="AK136">
            <v>1000</v>
          </cell>
          <cell r="AL136">
            <v>0</v>
          </cell>
          <cell r="AM136">
            <v>-414</v>
          </cell>
          <cell r="AN136">
            <v>-733</v>
          </cell>
          <cell r="AO136">
            <v>-825</v>
          </cell>
          <cell r="AP136">
            <v>-824</v>
          </cell>
          <cell r="AQ136">
            <v>-826</v>
          </cell>
          <cell r="AR136">
            <v>-826</v>
          </cell>
        </row>
        <row r="137">
          <cell r="X137">
            <v>833</v>
          </cell>
          <cell r="AC137">
            <v>631</v>
          </cell>
          <cell r="AH137">
            <v>631</v>
          </cell>
          <cell r="AI137">
            <v>1000</v>
          </cell>
          <cell r="AJ137">
            <v>1000</v>
          </cell>
          <cell r="AK137">
            <v>1158</v>
          </cell>
          <cell r="AL137">
            <v>158</v>
          </cell>
          <cell r="AM137">
            <v>241</v>
          </cell>
          <cell r="AN137">
            <v>24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</row>
        <row r="138">
          <cell r="X138">
            <v>0</v>
          </cell>
          <cell r="AC138">
            <v>0</v>
          </cell>
          <cell r="AH138">
            <v>0</v>
          </cell>
          <cell r="AI138">
            <v>1</v>
          </cell>
          <cell r="AJ138">
            <v>1</v>
          </cell>
          <cell r="AK138">
            <v>-158</v>
          </cell>
          <cell r="AL138">
            <v>-158</v>
          </cell>
          <cell r="AM138">
            <v>-655</v>
          </cell>
          <cell r="AN138">
            <v>-757</v>
          </cell>
          <cell r="AO138">
            <v>-825</v>
          </cell>
          <cell r="AP138">
            <v>-824</v>
          </cell>
          <cell r="AQ138">
            <v>-826</v>
          </cell>
          <cell r="AR138">
            <v>-826</v>
          </cell>
        </row>
        <row r="140">
          <cell r="AC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</row>
        <row r="141">
          <cell r="X141">
            <v>0</v>
          </cell>
          <cell r="AC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9">
          <cell r="X149">
            <v>251.88253125000006</v>
          </cell>
          <cell r="AC149">
            <v>557.73374999999999</v>
          </cell>
          <cell r="AH149">
            <v>563.30769871843745</v>
          </cell>
          <cell r="AI149">
            <v>-349.74249999999984</v>
          </cell>
          <cell r="AJ149">
            <v>-349.74249999999984</v>
          </cell>
          <cell r="AK149">
            <v>-640.9699233333331</v>
          </cell>
          <cell r="AL149">
            <v>-332.72380000000021</v>
          </cell>
          <cell r="AM149">
            <v>15.592449999999701</v>
          </cell>
          <cell r="AN149">
            <v>-273.75</v>
          </cell>
          <cell r="AO149">
            <v>-179.67500000000018</v>
          </cell>
          <cell r="AP149">
            <v>3366</v>
          </cell>
          <cell r="AQ149">
            <v>3657</v>
          </cell>
          <cell r="AR149">
            <v>3844</v>
          </cell>
        </row>
        <row r="154">
          <cell r="X154">
            <v>-127.79543106421059</v>
          </cell>
          <cell r="AC154">
            <v>8.038333949307102</v>
          </cell>
          <cell r="AH154">
            <v>11.714942894181647</v>
          </cell>
          <cell r="AI154">
            <v>-698.69460867713474</v>
          </cell>
          <cell r="AJ154">
            <v>-698.69460867713474</v>
          </cell>
          <cell r="AK154">
            <v>-306.22560867713469</v>
          </cell>
          <cell r="AL154">
            <v>1941.5728913228654</v>
          </cell>
          <cell r="AM154">
            <v>2377.8493913228654</v>
          </cell>
          <cell r="AN154">
            <v>2247</v>
          </cell>
          <cell r="AO154">
            <v>2837</v>
          </cell>
          <cell r="AP154">
            <v>4099</v>
          </cell>
          <cell r="AQ154">
            <v>4284</v>
          </cell>
          <cell r="AR154">
            <v>4640</v>
          </cell>
        </row>
        <row r="156">
          <cell r="X156">
            <v>618.69712468473301</v>
          </cell>
          <cell r="AC156">
            <v>920</v>
          </cell>
          <cell r="AH156">
            <v>920</v>
          </cell>
          <cell r="AI156">
            <v>1098</v>
          </cell>
          <cell r="AJ156">
            <v>1098</v>
          </cell>
          <cell r="AK156">
            <v>1415</v>
          </cell>
          <cell r="AL156">
            <v>3107</v>
          </cell>
          <cell r="AM156">
            <v>3698</v>
          </cell>
          <cell r="AN156">
            <v>3939</v>
          </cell>
          <cell r="AO156">
            <v>4575</v>
          </cell>
          <cell r="AP156">
            <v>5914</v>
          </cell>
          <cell r="AQ156">
            <v>6307</v>
          </cell>
          <cell r="AR156">
            <v>6602</v>
          </cell>
        </row>
        <row r="157">
          <cell r="X157">
            <v>-521.69210603944339</v>
          </cell>
          <cell r="AC157">
            <v>-581</v>
          </cell>
          <cell r="AH157">
            <v>-581</v>
          </cell>
          <cell r="AI157">
            <v>-1381</v>
          </cell>
          <cell r="AJ157">
            <v>-1381</v>
          </cell>
          <cell r="AK157">
            <v>-1191</v>
          </cell>
          <cell r="AL157">
            <v>-428</v>
          </cell>
          <cell r="AM157">
            <v>-509</v>
          </cell>
          <cell r="AN157">
            <v>-771</v>
          </cell>
          <cell r="AO157">
            <v>-618</v>
          </cell>
          <cell r="AP157">
            <v>-265</v>
          </cell>
          <cell r="AQ157">
            <v>-179</v>
          </cell>
          <cell r="AR157">
            <v>-131</v>
          </cell>
        </row>
        <row r="159">
          <cell r="X159">
            <v>-207.43057073448938</v>
          </cell>
          <cell r="AC159">
            <v>-276</v>
          </cell>
          <cell r="AH159">
            <v>-276</v>
          </cell>
          <cell r="AI159">
            <v>-309</v>
          </cell>
          <cell r="AJ159">
            <v>-309</v>
          </cell>
          <cell r="AK159">
            <v>-346</v>
          </cell>
          <cell r="AL159">
            <v>-435</v>
          </cell>
          <cell r="AM159">
            <v>-498</v>
          </cell>
          <cell r="AN159">
            <v>-535</v>
          </cell>
          <cell r="AO159">
            <v>-610</v>
          </cell>
          <cell r="AP159">
            <v>-664</v>
          </cell>
          <cell r="AQ159">
            <v>-702</v>
          </cell>
          <cell r="AR159">
            <v>-732</v>
          </cell>
        </row>
        <row r="160">
          <cell r="X160">
            <v>9.4217836246406037</v>
          </cell>
          <cell r="AC160">
            <v>14</v>
          </cell>
          <cell r="AH160">
            <v>14</v>
          </cell>
          <cell r="AI160">
            <v>17</v>
          </cell>
          <cell r="AJ160">
            <v>17</v>
          </cell>
          <cell r="AK160">
            <v>22</v>
          </cell>
          <cell r="AL160">
            <v>47</v>
          </cell>
          <cell r="AM160">
            <v>66</v>
          </cell>
          <cell r="AN160">
            <v>60</v>
          </cell>
          <cell r="AO160">
            <v>69</v>
          </cell>
          <cell r="AP160">
            <v>89</v>
          </cell>
          <cell r="AQ160">
            <v>95</v>
          </cell>
          <cell r="AR160">
            <v>100</v>
          </cell>
        </row>
        <row r="162">
          <cell r="X162">
            <v>-216.85235435912998</v>
          </cell>
          <cell r="AC162">
            <v>-290</v>
          </cell>
          <cell r="AH162">
            <v>-290</v>
          </cell>
          <cell r="AI162">
            <v>-326</v>
          </cell>
          <cell r="AJ162">
            <v>-326</v>
          </cell>
          <cell r="AK162">
            <v>-368</v>
          </cell>
          <cell r="AL162">
            <v>-482</v>
          </cell>
          <cell r="AM162">
            <v>-564</v>
          </cell>
          <cell r="AN162">
            <v>-595</v>
          </cell>
          <cell r="AO162">
            <v>-679</v>
          </cell>
          <cell r="AP162">
            <v>-753</v>
          </cell>
          <cell r="AQ162">
            <v>-797</v>
          </cell>
          <cell r="AR162">
            <v>-832</v>
          </cell>
        </row>
        <row r="163">
          <cell r="X163">
            <v>-17.369878975010828</v>
          </cell>
          <cell r="AC163">
            <v>-54.961666050692898</v>
          </cell>
          <cell r="AH163">
            <v>-51.285057105818353</v>
          </cell>
          <cell r="AI163">
            <v>-106.69460867713471</v>
          </cell>
          <cell r="AJ163">
            <v>-106.69460867713471</v>
          </cell>
          <cell r="AK163">
            <v>-184.22560867713472</v>
          </cell>
          <cell r="AL163">
            <v>-215.4271086771347</v>
          </cell>
          <cell r="AM163">
            <v>-210.1506086771347</v>
          </cell>
          <cell r="AN163">
            <v>-252</v>
          </cell>
          <cell r="AO163">
            <v>-278</v>
          </cell>
          <cell r="AP163">
            <v>-284</v>
          </cell>
          <cell r="AQ163">
            <v>-243</v>
          </cell>
          <cell r="AR163">
            <v>-197</v>
          </cell>
        </row>
        <row r="164">
          <cell r="X164">
            <v>0</v>
          </cell>
          <cell r="AC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</row>
        <row r="165">
          <cell r="T165">
            <v>-1.0589712439238588</v>
          </cell>
          <cell r="U165">
            <v>-3.2924378674723611</v>
          </cell>
          <cell r="V165">
            <v>-5.3842498960544249</v>
          </cell>
          <cell r="W165">
            <v>-7.6342199675601821</v>
          </cell>
          <cell r="X165">
            <v>-17.369878975010828</v>
          </cell>
          <cell r="Y165">
            <v>-9.4176040126732232</v>
          </cell>
          <cell r="Z165">
            <v>-12.299479012673222</v>
          </cell>
          <cell r="AA165">
            <v>-15.181354012673223</v>
          </cell>
          <cell r="AB165">
            <v>-18.063229012673222</v>
          </cell>
          <cell r="AC165">
            <v>-54.961666050692898</v>
          </cell>
          <cell r="AD165">
            <v>-8.7071035945209694</v>
          </cell>
          <cell r="AE165">
            <v>-11.626100349767935</v>
          </cell>
          <cell r="AF165">
            <v>-14.134364080764726</v>
          </cell>
          <cell r="AG165">
            <v>-16.817489080764727</v>
          </cell>
          <cell r="AH165">
            <v>-51.285057105818353</v>
          </cell>
          <cell r="AI165">
            <v>-106.69460867713471</v>
          </cell>
          <cell r="AJ165">
            <v>-106.69460867713471</v>
          </cell>
          <cell r="AK165">
            <v>-184.22560867713472</v>
          </cell>
          <cell r="AL165">
            <v>-215.4271086771347</v>
          </cell>
          <cell r="AM165">
            <v>-210.1506086771347</v>
          </cell>
          <cell r="AN165">
            <v>-252</v>
          </cell>
          <cell r="AO165">
            <v>-278</v>
          </cell>
          <cell r="AP165">
            <v>-284</v>
          </cell>
          <cell r="AQ165">
            <v>-243</v>
          </cell>
          <cell r="AR165">
            <v>-197</v>
          </cell>
        </row>
        <row r="166">
          <cell r="X166">
            <v>0</v>
          </cell>
          <cell r="AC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-87</v>
          </cell>
          <cell r="AM166">
            <v>-103</v>
          </cell>
          <cell r="AN166">
            <v>-134</v>
          </cell>
          <cell r="AO166">
            <v>-232</v>
          </cell>
          <cell r="AP166">
            <v>-602</v>
          </cell>
          <cell r="AQ166">
            <v>-899</v>
          </cell>
          <cell r="AR166">
            <v>-902</v>
          </cell>
        </row>
        <row r="167">
          <cell r="X167">
            <v>0</v>
          </cell>
          <cell r="AC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X168">
            <v>0</v>
          </cell>
          <cell r="AC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-87</v>
          </cell>
          <cell r="AM168">
            <v>-103</v>
          </cell>
          <cell r="AN168">
            <v>-134</v>
          </cell>
          <cell r="AO168">
            <v>-232</v>
          </cell>
          <cell r="AP168">
            <v>-602</v>
          </cell>
          <cell r="AQ168">
            <v>-899</v>
          </cell>
          <cell r="AR168">
            <v>-902</v>
          </cell>
        </row>
        <row r="170">
          <cell r="X170">
            <v>764.42665975315003</v>
          </cell>
          <cell r="AC170">
            <v>846</v>
          </cell>
          <cell r="AH170">
            <v>846</v>
          </cell>
          <cell r="AI170">
            <v>2066</v>
          </cell>
          <cell r="AJ170">
            <v>2066</v>
          </cell>
          <cell r="AK170">
            <v>1780</v>
          </cell>
          <cell r="AL170">
            <v>13</v>
          </cell>
          <cell r="AM170">
            <v>0</v>
          </cell>
          <cell r="AN170">
            <v>324</v>
          </cell>
          <cell r="AO170">
            <v>80</v>
          </cell>
          <cell r="AP170">
            <v>-521</v>
          </cell>
          <cell r="AQ170">
            <v>-575</v>
          </cell>
          <cell r="AR170">
            <v>-761</v>
          </cell>
        </row>
        <row r="172">
          <cell r="X172">
            <v>324.33471422635148</v>
          </cell>
          <cell r="AC172">
            <v>210</v>
          </cell>
          <cell r="AH172">
            <v>210</v>
          </cell>
          <cell r="AI172">
            <v>720</v>
          </cell>
          <cell r="AJ172">
            <v>720</v>
          </cell>
          <cell r="AK172">
            <v>584</v>
          </cell>
          <cell r="AL172">
            <v>186</v>
          </cell>
          <cell r="AM172">
            <v>0</v>
          </cell>
          <cell r="AN172">
            <v>63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X173">
            <v>0</v>
          </cell>
          <cell r="AC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4">
          <cell r="X174">
            <v>324.33471422635148</v>
          </cell>
          <cell r="AC174">
            <v>210</v>
          </cell>
          <cell r="AH174">
            <v>210</v>
          </cell>
          <cell r="AI174">
            <v>720</v>
          </cell>
          <cell r="AJ174">
            <v>720</v>
          </cell>
          <cell r="AK174">
            <v>584</v>
          </cell>
          <cell r="AL174">
            <v>186</v>
          </cell>
          <cell r="AM174">
            <v>0</v>
          </cell>
          <cell r="AN174">
            <v>63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X175">
            <v>440.0919455267985</v>
          </cell>
          <cell r="AC175">
            <v>636</v>
          </cell>
          <cell r="AH175">
            <v>636</v>
          </cell>
          <cell r="AI175">
            <v>1346</v>
          </cell>
          <cell r="AJ175">
            <v>1346</v>
          </cell>
          <cell r="AK175">
            <v>1196</v>
          </cell>
          <cell r="AL175">
            <v>-173</v>
          </cell>
          <cell r="AM175">
            <v>0</v>
          </cell>
          <cell r="AN175">
            <v>261</v>
          </cell>
          <cell r="AO175">
            <v>80</v>
          </cell>
          <cell r="AP175">
            <v>-521</v>
          </cell>
          <cell r="AQ175">
            <v>-575</v>
          </cell>
          <cell r="AR175">
            <v>-761</v>
          </cell>
        </row>
        <row r="176">
          <cell r="X176">
            <v>488.49810000000002</v>
          </cell>
          <cell r="AC176">
            <v>636</v>
          </cell>
          <cell r="AH176">
            <v>636</v>
          </cell>
          <cell r="AI176">
            <v>1365</v>
          </cell>
          <cell r="AJ176">
            <v>1365</v>
          </cell>
          <cell r="AK176">
            <v>1216</v>
          </cell>
          <cell r="AL176">
            <v>206</v>
          </cell>
          <cell r="AM176">
            <v>439</v>
          </cell>
          <cell r="AN176">
            <v>748</v>
          </cell>
          <cell r="AO176">
            <v>584</v>
          </cell>
          <cell r="AP176">
            <v>184</v>
          </cell>
          <cell r="AQ176">
            <v>130</v>
          </cell>
          <cell r="AR176">
            <v>0</v>
          </cell>
        </row>
        <row r="177">
          <cell r="X177">
            <v>-48.406154473201546</v>
          </cell>
          <cell r="AC177">
            <v>0</v>
          </cell>
          <cell r="AH177">
            <v>0</v>
          </cell>
          <cell r="AI177">
            <v>-19</v>
          </cell>
          <cell r="AJ177">
            <v>-19</v>
          </cell>
          <cell r="AK177">
            <v>-20</v>
          </cell>
          <cell r="AL177">
            <v>-379</v>
          </cell>
          <cell r="AM177">
            <v>-439</v>
          </cell>
          <cell r="AN177">
            <v>-487</v>
          </cell>
          <cell r="AO177">
            <v>-504</v>
          </cell>
          <cell r="AP177">
            <v>-705</v>
          </cell>
          <cell r="AQ177">
            <v>-705</v>
          </cell>
          <cell r="AR177">
            <v>-761</v>
          </cell>
        </row>
        <row r="188">
          <cell r="X188">
            <v>636.63122868893947</v>
          </cell>
          <cell r="AC188">
            <v>854.03833394930712</v>
          </cell>
          <cell r="AH188">
            <v>857.7149428941816</v>
          </cell>
          <cell r="AI188">
            <v>1367.3053913228653</v>
          </cell>
          <cell r="AJ188">
            <v>1367.3053913228653</v>
          </cell>
          <cell r="AK188">
            <v>1473.7743913228653</v>
          </cell>
          <cell r="AL188">
            <v>1954.5728913228654</v>
          </cell>
          <cell r="AM188">
            <v>2377.8493913228654</v>
          </cell>
          <cell r="AN188">
            <v>2571</v>
          </cell>
          <cell r="AO188">
            <v>2917</v>
          </cell>
          <cell r="AP188">
            <v>3578</v>
          </cell>
          <cell r="AQ188">
            <v>3709</v>
          </cell>
          <cell r="AR188">
            <v>3879</v>
          </cell>
        </row>
        <row r="191">
          <cell r="Y191">
            <v>34.75</v>
          </cell>
          <cell r="Z191">
            <v>72.650000000000006</v>
          </cell>
          <cell r="AA191">
            <v>97.92</v>
          </cell>
          <cell r="AB191">
            <v>110.66</v>
          </cell>
          <cell r="AC191">
            <v>315.98</v>
          </cell>
          <cell r="AD191">
            <v>34.75</v>
          </cell>
          <cell r="AE191">
            <v>72.650000000000006</v>
          </cell>
          <cell r="AF191">
            <v>97.92</v>
          </cell>
          <cell r="AG191">
            <v>110.66</v>
          </cell>
          <cell r="AH191">
            <v>315.98</v>
          </cell>
        </row>
        <row r="196">
          <cell r="AC196">
            <v>12912</v>
          </cell>
          <cell r="AH196">
            <v>12912</v>
          </cell>
          <cell r="AI196">
            <v>13372</v>
          </cell>
          <cell r="AJ196">
            <v>13372</v>
          </cell>
          <cell r="AK196">
            <v>14627</v>
          </cell>
          <cell r="AL196">
            <v>17638</v>
          </cell>
          <cell r="AM196">
            <v>21248</v>
          </cell>
          <cell r="AN196">
            <v>24672</v>
          </cell>
          <cell r="AO196">
            <v>27126</v>
          </cell>
          <cell r="AP196">
            <v>28250</v>
          </cell>
          <cell r="AQ196">
            <v>29370</v>
          </cell>
          <cell r="AR196">
            <v>30148</v>
          </cell>
        </row>
        <row r="198">
          <cell r="AC198">
            <v>19036</v>
          </cell>
          <cell r="AH198">
            <v>19036</v>
          </cell>
          <cell r="AI198">
            <v>20452</v>
          </cell>
          <cell r="AJ198">
            <v>20452</v>
          </cell>
          <cell r="AK198">
            <v>22476</v>
          </cell>
          <cell r="AL198">
            <v>25370</v>
          </cell>
          <cell r="AM198">
            <v>28414</v>
          </cell>
          <cell r="AN198">
            <v>31628</v>
          </cell>
          <cell r="AO198">
            <v>34336</v>
          </cell>
          <cell r="AP198">
            <v>35959</v>
          </cell>
          <cell r="AQ198">
            <v>37622</v>
          </cell>
          <cell r="AR198">
            <v>38543</v>
          </cell>
        </row>
        <row r="199">
          <cell r="AC199">
            <v>-3546</v>
          </cell>
          <cell r="AH199">
            <v>-3546</v>
          </cell>
          <cell r="AI199">
            <v>-3906</v>
          </cell>
          <cell r="AJ199">
            <v>-3906</v>
          </cell>
          <cell r="AK199">
            <v>-4178</v>
          </cell>
          <cell r="AL199">
            <v>-3643</v>
          </cell>
          <cell r="AM199">
            <v>-2767</v>
          </cell>
          <cell r="AN199">
            <v>-2461</v>
          </cell>
          <cell r="AO199">
            <v>-2643</v>
          </cell>
          <cell r="AP199">
            <v>-2339</v>
          </cell>
          <cell r="AQ199">
            <v>-2233</v>
          </cell>
          <cell r="AR199">
            <v>-2160</v>
          </cell>
        </row>
        <row r="200">
          <cell r="AC200">
            <v>-516</v>
          </cell>
          <cell r="AH200">
            <v>-516</v>
          </cell>
          <cell r="AI200">
            <v>-468</v>
          </cell>
          <cell r="AJ200">
            <v>-468</v>
          </cell>
          <cell r="AK200">
            <v>-524</v>
          </cell>
          <cell r="AL200">
            <v>-384</v>
          </cell>
          <cell r="AM200">
            <v>-163</v>
          </cell>
          <cell r="AN200">
            <v>-109</v>
          </cell>
          <cell r="AO200">
            <v>-104</v>
          </cell>
          <cell r="AP200">
            <v>-116</v>
          </cell>
          <cell r="AQ200">
            <v>-131</v>
          </cell>
          <cell r="AR200">
            <v>-129</v>
          </cell>
        </row>
        <row r="201">
          <cell r="AC201">
            <v>-717</v>
          </cell>
          <cell r="AH201">
            <v>-717</v>
          </cell>
          <cell r="AI201">
            <v>-1085</v>
          </cell>
          <cell r="AJ201">
            <v>-1085</v>
          </cell>
          <cell r="AK201">
            <v>-1307</v>
          </cell>
          <cell r="AL201">
            <v>-1697</v>
          </cell>
          <cell r="AM201">
            <v>-1926</v>
          </cell>
          <cell r="AN201">
            <v>-1986</v>
          </cell>
          <cell r="AO201">
            <v>-2012</v>
          </cell>
          <cell r="AP201">
            <v>-2016</v>
          </cell>
          <cell r="AQ201">
            <v>-1953</v>
          </cell>
          <cell r="AR201">
            <v>-1873</v>
          </cell>
        </row>
        <row r="202">
          <cell r="AC202">
            <v>-1049</v>
          </cell>
          <cell r="AH202">
            <v>-1049</v>
          </cell>
          <cell r="AI202">
            <v>-1287</v>
          </cell>
          <cell r="AJ202">
            <v>-1287</v>
          </cell>
          <cell r="AK202">
            <v>-1456</v>
          </cell>
          <cell r="AL202">
            <v>-1573</v>
          </cell>
          <cell r="AM202">
            <v>-1604</v>
          </cell>
          <cell r="AN202">
            <v>-1709</v>
          </cell>
          <cell r="AO202">
            <v>-1830</v>
          </cell>
          <cell r="AP202">
            <v>-1925</v>
          </cell>
          <cell r="AQ202">
            <v>-2075</v>
          </cell>
          <cell r="AR202">
            <v>-2171</v>
          </cell>
        </row>
        <row r="203">
          <cell r="AC203">
            <v>290</v>
          </cell>
          <cell r="AH203">
            <v>290</v>
          </cell>
          <cell r="AI203">
            <v>311</v>
          </cell>
          <cell r="AJ203">
            <v>311</v>
          </cell>
          <cell r="AK203">
            <v>342</v>
          </cell>
          <cell r="AL203">
            <v>386</v>
          </cell>
          <cell r="AM203">
            <v>433</v>
          </cell>
          <cell r="AN203">
            <v>482</v>
          </cell>
          <cell r="AO203">
            <v>523</v>
          </cell>
          <cell r="AP203">
            <v>548</v>
          </cell>
          <cell r="AQ203">
            <v>573</v>
          </cell>
          <cell r="AR203">
            <v>587</v>
          </cell>
        </row>
        <row r="204">
          <cell r="AC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</row>
        <row r="205">
          <cell r="AC205">
            <v>-1339</v>
          </cell>
          <cell r="AH205">
            <v>-1339</v>
          </cell>
          <cell r="AI205">
            <v>-1598</v>
          </cell>
          <cell r="AJ205">
            <v>-1598</v>
          </cell>
          <cell r="AK205">
            <v>-1798</v>
          </cell>
          <cell r="AL205">
            <v>-1959</v>
          </cell>
          <cell r="AM205">
            <v>-2037</v>
          </cell>
          <cell r="AN205">
            <v>-2191</v>
          </cell>
          <cell r="AO205">
            <v>-2353</v>
          </cell>
          <cell r="AP205">
            <v>-2473</v>
          </cell>
          <cell r="AQ205">
            <v>-2648</v>
          </cell>
          <cell r="AR205">
            <v>-2758</v>
          </cell>
        </row>
        <row r="206">
          <cell r="AC206">
            <v>-296</v>
          </cell>
          <cell r="AH206">
            <v>-296</v>
          </cell>
          <cell r="AI206">
            <v>-334</v>
          </cell>
          <cell r="AJ206">
            <v>-334</v>
          </cell>
          <cell r="AK206">
            <v>-384</v>
          </cell>
          <cell r="AL206">
            <v>-403</v>
          </cell>
          <cell r="AM206">
            <v>-412</v>
          </cell>
          <cell r="AN206">
            <v>-308</v>
          </cell>
          <cell r="AO206">
            <v>-201</v>
          </cell>
          <cell r="AP206">
            <v>-152</v>
          </cell>
          <cell r="AQ206">
            <v>-108</v>
          </cell>
          <cell r="AR206">
            <v>-66</v>
          </cell>
        </row>
        <row r="207">
          <cell r="AC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8">
          <cell r="AC208">
            <v>-296</v>
          </cell>
          <cell r="AH208">
            <v>-296</v>
          </cell>
          <cell r="AI208">
            <v>-334</v>
          </cell>
          <cell r="AJ208">
            <v>-334</v>
          </cell>
          <cell r="AK208">
            <v>-384</v>
          </cell>
          <cell r="AL208">
            <v>-403</v>
          </cell>
          <cell r="AM208">
            <v>-412</v>
          </cell>
          <cell r="AN208">
            <v>-308</v>
          </cell>
          <cell r="AO208">
            <v>-201</v>
          </cell>
          <cell r="AP208">
            <v>-152</v>
          </cell>
          <cell r="AQ208">
            <v>-108</v>
          </cell>
          <cell r="AR208">
            <v>-66</v>
          </cell>
        </row>
        <row r="209">
          <cell r="AC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-32</v>
          </cell>
          <cell r="AM209">
            <v>-294</v>
          </cell>
          <cell r="AN209">
            <v>-383</v>
          </cell>
          <cell r="AO209">
            <v>-420</v>
          </cell>
          <cell r="AP209">
            <v>-1161</v>
          </cell>
          <cell r="AQ209">
            <v>-1752</v>
          </cell>
          <cell r="AR209">
            <v>-1996</v>
          </cell>
        </row>
        <row r="210">
          <cell r="AC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C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-32</v>
          </cell>
          <cell r="AM211">
            <v>-294</v>
          </cell>
          <cell r="AN211">
            <v>-383</v>
          </cell>
          <cell r="AO211">
            <v>-420</v>
          </cell>
          <cell r="AP211">
            <v>-1161</v>
          </cell>
          <cell r="AQ211">
            <v>-1752</v>
          </cell>
          <cell r="AR211">
            <v>-1996</v>
          </cell>
        </row>
        <row r="213">
          <cell r="AC213">
            <v>1972</v>
          </cell>
          <cell r="AH213">
            <v>1972</v>
          </cell>
          <cell r="AI213">
            <v>2442</v>
          </cell>
          <cell r="AJ213">
            <v>2442</v>
          </cell>
          <cell r="AK213">
            <v>2471</v>
          </cell>
          <cell r="AL213">
            <v>1233</v>
          </cell>
          <cell r="AM213">
            <v>-829</v>
          </cell>
          <cell r="AN213">
            <v>-1729</v>
          </cell>
          <cell r="AO213">
            <v>-988</v>
          </cell>
          <cell r="AP213">
            <v>-1193</v>
          </cell>
          <cell r="AQ213">
            <v>-1500</v>
          </cell>
          <cell r="AR213">
            <v>-1378</v>
          </cell>
        </row>
        <row r="215">
          <cell r="AC215">
            <v>1069</v>
          </cell>
          <cell r="AH215">
            <v>1069</v>
          </cell>
          <cell r="AI215">
            <v>1346</v>
          </cell>
          <cell r="AJ215">
            <v>1346</v>
          </cell>
          <cell r="AK215">
            <v>1412</v>
          </cell>
          <cell r="AL215">
            <v>705</v>
          </cell>
          <cell r="AM215">
            <v>494</v>
          </cell>
          <cell r="AN215">
            <v>224</v>
          </cell>
          <cell r="AO215">
            <v>584</v>
          </cell>
          <cell r="AP215">
            <v>404</v>
          </cell>
          <cell r="AQ215">
            <v>0</v>
          </cell>
          <cell r="AR215">
            <v>0</v>
          </cell>
        </row>
        <row r="216">
          <cell r="AC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</row>
        <row r="217">
          <cell r="AC217">
            <v>1069</v>
          </cell>
          <cell r="AH217">
            <v>1069</v>
          </cell>
          <cell r="AI217">
            <v>1346</v>
          </cell>
          <cell r="AJ217">
            <v>1346</v>
          </cell>
          <cell r="AK217">
            <v>1412</v>
          </cell>
          <cell r="AL217">
            <v>705</v>
          </cell>
          <cell r="AM217">
            <v>494</v>
          </cell>
          <cell r="AN217">
            <v>224</v>
          </cell>
          <cell r="AO217">
            <v>584</v>
          </cell>
          <cell r="AP217">
            <v>404</v>
          </cell>
          <cell r="AQ217">
            <v>0</v>
          </cell>
          <cell r="AR217">
            <v>0</v>
          </cell>
        </row>
        <row r="218">
          <cell r="AC218">
            <v>762</v>
          </cell>
          <cell r="AH218">
            <v>762</v>
          </cell>
          <cell r="AI218">
            <v>1103</v>
          </cell>
          <cell r="AJ218">
            <v>1103</v>
          </cell>
          <cell r="AK218">
            <v>1019</v>
          </cell>
          <cell r="AL218">
            <v>762</v>
          </cell>
          <cell r="AM218">
            <v>-813</v>
          </cell>
          <cell r="AN218">
            <v>-1297</v>
          </cell>
          <cell r="AO218">
            <v>-943</v>
          </cell>
          <cell r="AP218">
            <v>-896</v>
          </cell>
          <cell r="AQ218">
            <v>-864</v>
          </cell>
          <cell r="AR218">
            <v>-860</v>
          </cell>
        </row>
        <row r="219">
          <cell r="AC219">
            <v>1430</v>
          </cell>
          <cell r="AH219">
            <v>1430</v>
          </cell>
          <cell r="AI219">
            <v>1566</v>
          </cell>
          <cell r="AJ219">
            <v>1566</v>
          </cell>
          <cell r="AK219">
            <v>1798</v>
          </cell>
          <cell r="AL219">
            <v>1208</v>
          </cell>
          <cell r="AM219">
            <v>241</v>
          </cell>
          <cell r="AN219">
            <v>24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0">
          <cell r="AC220">
            <v>-668</v>
          </cell>
          <cell r="AH220">
            <v>-668</v>
          </cell>
          <cell r="AI220">
            <v>-463</v>
          </cell>
          <cell r="AJ220">
            <v>-463</v>
          </cell>
          <cell r="AK220">
            <v>-779</v>
          </cell>
          <cell r="AL220">
            <v>-446</v>
          </cell>
          <cell r="AM220">
            <v>-1054</v>
          </cell>
          <cell r="AN220">
            <v>-1321</v>
          </cell>
          <cell r="AO220">
            <v>-943</v>
          </cell>
          <cell r="AP220">
            <v>-896</v>
          </cell>
          <cell r="AQ220">
            <v>-864</v>
          </cell>
          <cell r="AR220">
            <v>-860</v>
          </cell>
        </row>
        <row r="221">
          <cell r="AC221">
            <v>516</v>
          </cell>
          <cell r="AH221">
            <v>516</v>
          </cell>
          <cell r="AI221">
            <v>468</v>
          </cell>
          <cell r="AJ221">
            <v>468</v>
          </cell>
          <cell r="AK221">
            <v>524</v>
          </cell>
          <cell r="AL221">
            <v>384</v>
          </cell>
          <cell r="AM221">
            <v>163</v>
          </cell>
          <cell r="AN221">
            <v>109</v>
          </cell>
          <cell r="AO221">
            <v>104</v>
          </cell>
          <cell r="AP221">
            <v>116</v>
          </cell>
          <cell r="AQ221">
            <v>131</v>
          </cell>
          <cell r="AR221">
            <v>129</v>
          </cell>
        </row>
        <row r="222">
          <cell r="AC222">
            <v>-238</v>
          </cell>
          <cell r="AH222">
            <v>-238</v>
          </cell>
          <cell r="AI222">
            <v>-277</v>
          </cell>
          <cell r="AJ222">
            <v>-277</v>
          </cell>
          <cell r="AK222">
            <v>-341</v>
          </cell>
          <cell r="AL222">
            <v>-450</v>
          </cell>
          <cell r="AM222">
            <v>-495</v>
          </cell>
          <cell r="AN222">
            <v>-567</v>
          </cell>
          <cell r="AO222">
            <v>-621</v>
          </cell>
          <cell r="AP222">
            <v>-688</v>
          </cell>
          <cell r="AQ222">
            <v>-699</v>
          </cell>
          <cell r="AR222">
            <v>-562</v>
          </cell>
        </row>
        <row r="223">
          <cell r="AC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</row>
        <row r="224">
          <cell r="AC224">
            <v>-137</v>
          </cell>
          <cell r="AH224">
            <v>-137</v>
          </cell>
          <cell r="AI224">
            <v>-198</v>
          </cell>
          <cell r="AJ224">
            <v>-198</v>
          </cell>
          <cell r="AK224">
            <v>-143</v>
          </cell>
          <cell r="AL224">
            <v>-168</v>
          </cell>
          <cell r="AM224">
            <v>-178</v>
          </cell>
          <cell r="AN224">
            <v>-198</v>
          </cell>
          <cell r="AO224">
            <v>-112</v>
          </cell>
          <cell r="AP224">
            <v>-129</v>
          </cell>
          <cell r="AQ224">
            <v>-68</v>
          </cell>
          <cell r="AR224">
            <v>-85</v>
          </cell>
        </row>
        <row r="232">
          <cell r="AC232">
            <v>14884</v>
          </cell>
          <cell r="AH232">
            <v>14884</v>
          </cell>
          <cell r="AI232">
            <v>15814</v>
          </cell>
          <cell r="AJ232">
            <v>15814</v>
          </cell>
          <cell r="AK232">
            <v>17098</v>
          </cell>
          <cell r="AL232">
            <v>18871</v>
          </cell>
          <cell r="AM232">
            <v>20419</v>
          </cell>
          <cell r="AN232">
            <v>22943</v>
          </cell>
          <cell r="AO232">
            <v>26138</v>
          </cell>
          <cell r="AP232">
            <v>27057</v>
          </cell>
          <cell r="AQ232">
            <v>27870</v>
          </cell>
          <cell r="AR232">
            <v>28770</v>
          </cell>
        </row>
        <row r="237">
          <cell r="AC237">
            <v>13976</v>
          </cell>
          <cell r="AH237">
            <v>13976</v>
          </cell>
          <cell r="AI237">
            <v>14742</v>
          </cell>
          <cell r="AJ237">
            <v>14742</v>
          </cell>
          <cell r="AK237">
            <v>15907</v>
          </cell>
          <cell r="AL237">
            <v>17814</v>
          </cell>
          <cell r="AM237">
            <v>19707</v>
          </cell>
          <cell r="AN237">
            <v>21953</v>
          </cell>
          <cell r="AO237">
            <v>23190</v>
          </cell>
          <cell r="AP237">
            <v>24464</v>
          </cell>
          <cell r="AQ237">
            <v>24887</v>
          </cell>
          <cell r="AR237">
            <v>25478</v>
          </cell>
        </row>
        <row r="239">
          <cell r="AC239">
            <v>18956</v>
          </cell>
          <cell r="AH239">
            <v>18956</v>
          </cell>
          <cell r="AI239">
            <v>19715</v>
          </cell>
          <cell r="AJ239">
            <v>19715</v>
          </cell>
          <cell r="AK239">
            <v>21212</v>
          </cell>
          <cell r="AL239">
            <v>23294</v>
          </cell>
          <cell r="AM239">
            <v>25046</v>
          </cell>
          <cell r="AN239">
            <v>27082</v>
          </cell>
          <cell r="AO239">
            <v>28379</v>
          </cell>
          <cell r="AP239">
            <v>29623</v>
          </cell>
          <cell r="AQ239">
            <v>30297</v>
          </cell>
          <cell r="AR239">
            <v>30867</v>
          </cell>
        </row>
        <row r="240">
          <cell r="AC240">
            <v>-2670</v>
          </cell>
          <cell r="AH240">
            <v>-2670</v>
          </cell>
          <cell r="AI240">
            <v>-2289</v>
          </cell>
          <cell r="AJ240">
            <v>-2289</v>
          </cell>
          <cell r="AK240">
            <v>-2303</v>
          </cell>
          <cell r="AL240">
            <v>-2135</v>
          </cell>
          <cell r="AM240">
            <v>-1903</v>
          </cell>
          <cell r="AN240">
            <v>-1646</v>
          </cell>
          <cell r="AO240">
            <v>-1676</v>
          </cell>
          <cell r="AP240">
            <v>-1574</v>
          </cell>
          <cell r="AQ240">
            <v>-1814</v>
          </cell>
          <cell r="AR240">
            <v>-1815</v>
          </cell>
        </row>
        <row r="241">
          <cell r="AC241">
            <v>-516</v>
          </cell>
          <cell r="AH241">
            <v>-516</v>
          </cell>
          <cell r="AI241">
            <v>-468</v>
          </cell>
          <cell r="AJ241">
            <v>-468</v>
          </cell>
          <cell r="AK241">
            <v>-524</v>
          </cell>
          <cell r="AL241">
            <v>-384</v>
          </cell>
          <cell r="AM241">
            <v>-163</v>
          </cell>
          <cell r="AN241">
            <v>-109</v>
          </cell>
          <cell r="AO241">
            <v>-104</v>
          </cell>
          <cell r="AP241">
            <v>-116</v>
          </cell>
          <cell r="AQ241">
            <v>-131</v>
          </cell>
          <cell r="AR241">
            <v>-129</v>
          </cell>
        </row>
        <row r="242">
          <cell r="AC242">
            <v>-717</v>
          </cell>
          <cell r="AH242">
            <v>-717</v>
          </cell>
          <cell r="AI242">
            <v>-1085</v>
          </cell>
          <cell r="AJ242">
            <v>-1085</v>
          </cell>
          <cell r="AK242">
            <v>-1307</v>
          </cell>
          <cell r="AL242">
            <v>-1697</v>
          </cell>
          <cell r="AM242">
            <v>-1928</v>
          </cell>
          <cell r="AN242">
            <v>-1986</v>
          </cell>
          <cell r="AO242">
            <v>-2012</v>
          </cell>
          <cell r="AP242">
            <v>-2016</v>
          </cell>
          <cell r="AQ242">
            <v>-1953</v>
          </cell>
          <cell r="AR242">
            <v>-1873</v>
          </cell>
        </row>
        <row r="243">
          <cell r="AC243">
            <v>-866</v>
          </cell>
          <cell r="AH243">
            <v>-866</v>
          </cell>
          <cell r="AI243">
            <v>-910</v>
          </cell>
          <cell r="AJ243">
            <v>-910</v>
          </cell>
          <cell r="AK243">
            <v>-987</v>
          </cell>
          <cell r="AL243">
            <v>-1130</v>
          </cell>
          <cell r="AM243">
            <v>-1234</v>
          </cell>
          <cell r="AN243">
            <v>-1309</v>
          </cell>
          <cell r="AO243">
            <v>-1371</v>
          </cell>
          <cell r="AP243">
            <v>-1436</v>
          </cell>
          <cell r="AQ243">
            <v>-1501</v>
          </cell>
          <cell r="AR243">
            <v>-1564</v>
          </cell>
        </row>
        <row r="244">
          <cell r="AC244">
            <v>289</v>
          </cell>
          <cell r="AH244">
            <v>289</v>
          </cell>
          <cell r="AI244">
            <v>300</v>
          </cell>
          <cell r="AJ244">
            <v>300</v>
          </cell>
          <cell r="AK244">
            <v>323</v>
          </cell>
          <cell r="AL244">
            <v>355</v>
          </cell>
          <cell r="AM244">
            <v>381</v>
          </cell>
          <cell r="AN244">
            <v>412</v>
          </cell>
          <cell r="AO244">
            <v>432</v>
          </cell>
          <cell r="AP244">
            <v>451</v>
          </cell>
          <cell r="AQ244">
            <v>461</v>
          </cell>
          <cell r="AR244">
            <v>470</v>
          </cell>
        </row>
        <row r="245">
          <cell r="AC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6">
          <cell r="AC246">
            <v>-1155</v>
          </cell>
          <cell r="AH246">
            <v>-1155</v>
          </cell>
          <cell r="AI246">
            <v>-1210</v>
          </cell>
          <cell r="AJ246">
            <v>-1210</v>
          </cell>
          <cell r="AK246">
            <v>-1310</v>
          </cell>
          <cell r="AL246">
            <v>-1485</v>
          </cell>
          <cell r="AM246">
            <v>-1615</v>
          </cell>
          <cell r="AN246">
            <v>-1721</v>
          </cell>
          <cell r="AO246">
            <v>-1803</v>
          </cell>
          <cell r="AP246">
            <v>-1887</v>
          </cell>
          <cell r="AQ246">
            <v>-1962</v>
          </cell>
          <cell r="AR246">
            <v>-2034</v>
          </cell>
        </row>
        <row r="247">
          <cell r="AC247">
            <v>-211</v>
          </cell>
          <cell r="AH247">
            <v>-211</v>
          </cell>
          <cell r="AI247">
            <v>-221</v>
          </cell>
          <cell r="AJ247">
            <v>-221</v>
          </cell>
          <cell r="AK247">
            <v>-184</v>
          </cell>
          <cell r="AL247">
            <v>-134</v>
          </cell>
          <cell r="AM247">
            <v>-111</v>
          </cell>
          <cell r="AN247">
            <v>-79</v>
          </cell>
          <cell r="AO247">
            <v>-26</v>
          </cell>
          <cell r="AP247">
            <v>-17</v>
          </cell>
          <cell r="AQ247">
            <v>-11</v>
          </cell>
          <cell r="AR247">
            <v>-8</v>
          </cell>
        </row>
        <row r="248">
          <cell r="AC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</row>
        <row r="249">
          <cell r="AC249">
            <v>-211</v>
          </cell>
          <cell r="AH249">
            <v>-211</v>
          </cell>
          <cell r="AI249">
            <v>-221</v>
          </cell>
          <cell r="AJ249">
            <v>-221</v>
          </cell>
          <cell r="AK249">
            <v>-184</v>
          </cell>
          <cell r="AL249">
            <v>-134</v>
          </cell>
          <cell r="AM249">
            <v>-111</v>
          </cell>
          <cell r="AN249">
            <v>-79</v>
          </cell>
          <cell r="AO249">
            <v>-26</v>
          </cell>
          <cell r="AP249">
            <v>-17</v>
          </cell>
          <cell r="AQ249">
            <v>-11</v>
          </cell>
          <cell r="AR249">
            <v>-8</v>
          </cell>
        </row>
        <row r="250">
          <cell r="AC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</row>
        <row r="251">
          <cell r="AC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</row>
        <row r="252">
          <cell r="AC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</row>
        <row r="254">
          <cell r="AC254">
            <v>272</v>
          </cell>
          <cell r="AH254">
            <v>272</v>
          </cell>
          <cell r="AI254">
            <v>-471</v>
          </cell>
          <cell r="AJ254">
            <v>-471</v>
          </cell>
          <cell r="AK254">
            <v>-581</v>
          </cell>
          <cell r="AL254">
            <v>-522</v>
          </cell>
          <cell r="AM254">
            <v>-909</v>
          </cell>
          <cell r="AN254">
            <v>-1322</v>
          </cell>
          <cell r="AO254">
            <v>-747</v>
          </cell>
          <cell r="AP254">
            <v>-773</v>
          </cell>
          <cell r="AQ254">
            <v>-674</v>
          </cell>
          <cell r="AR254">
            <v>-552</v>
          </cell>
        </row>
        <row r="256">
          <cell r="AC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57">
          <cell r="AC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C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59">
          <cell r="AC259">
            <v>131</v>
          </cell>
          <cell r="AH259">
            <v>131</v>
          </cell>
          <cell r="AI259">
            <v>-464</v>
          </cell>
          <cell r="AJ259">
            <v>-464</v>
          </cell>
          <cell r="AK259">
            <v>-621</v>
          </cell>
          <cell r="AL259">
            <v>-288</v>
          </cell>
          <cell r="AM259">
            <v>-399</v>
          </cell>
          <cell r="AN259">
            <v>-666</v>
          </cell>
          <cell r="AO259">
            <v>-118</v>
          </cell>
          <cell r="AP259">
            <v>-72</v>
          </cell>
          <cell r="AQ259">
            <v>-38</v>
          </cell>
          <cell r="AR259">
            <v>-34</v>
          </cell>
        </row>
        <row r="260">
          <cell r="AC260">
            <v>799</v>
          </cell>
          <cell r="AH260">
            <v>799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</row>
        <row r="261">
          <cell r="AC261">
            <v>-668</v>
          </cell>
          <cell r="AH261">
            <v>-668</v>
          </cell>
          <cell r="AI261">
            <v>-464</v>
          </cell>
          <cell r="AJ261">
            <v>-464</v>
          </cell>
          <cell r="AK261">
            <v>-621</v>
          </cell>
          <cell r="AL261">
            <v>-288</v>
          </cell>
          <cell r="AM261">
            <v>-399</v>
          </cell>
          <cell r="AN261">
            <v>-666</v>
          </cell>
          <cell r="AO261">
            <v>-118</v>
          </cell>
          <cell r="AP261">
            <v>-72</v>
          </cell>
          <cell r="AQ261">
            <v>-38</v>
          </cell>
          <cell r="AR261">
            <v>-34</v>
          </cell>
        </row>
        <row r="262">
          <cell r="AC262">
            <v>516</v>
          </cell>
          <cell r="AH262">
            <v>516</v>
          </cell>
          <cell r="AI262">
            <v>468</v>
          </cell>
          <cell r="AJ262">
            <v>468</v>
          </cell>
          <cell r="AK262">
            <v>524</v>
          </cell>
          <cell r="AL262">
            <v>384</v>
          </cell>
          <cell r="AM262">
            <v>163</v>
          </cell>
          <cell r="AN262">
            <v>109</v>
          </cell>
          <cell r="AO262">
            <v>104</v>
          </cell>
          <cell r="AP262">
            <v>116</v>
          </cell>
          <cell r="AQ262">
            <v>131</v>
          </cell>
          <cell r="AR262">
            <v>129</v>
          </cell>
        </row>
        <row r="263">
          <cell r="AC263">
            <v>-238</v>
          </cell>
          <cell r="AH263">
            <v>-238</v>
          </cell>
          <cell r="AI263">
            <v>-277</v>
          </cell>
          <cell r="AJ263">
            <v>-277</v>
          </cell>
          <cell r="AK263">
            <v>-341</v>
          </cell>
          <cell r="AL263">
            <v>-450</v>
          </cell>
          <cell r="AM263">
            <v>-495</v>
          </cell>
          <cell r="AN263">
            <v>-567</v>
          </cell>
          <cell r="AO263">
            <v>-621</v>
          </cell>
          <cell r="AP263">
            <v>-688</v>
          </cell>
          <cell r="AQ263">
            <v>-699</v>
          </cell>
          <cell r="AR263">
            <v>-562</v>
          </cell>
        </row>
        <row r="264">
          <cell r="AC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C265">
            <v>-137</v>
          </cell>
          <cell r="AH265">
            <v>-137</v>
          </cell>
          <cell r="AI265">
            <v>-198</v>
          </cell>
          <cell r="AJ265">
            <v>-198</v>
          </cell>
          <cell r="AK265">
            <v>-143</v>
          </cell>
          <cell r="AL265">
            <v>-168</v>
          </cell>
          <cell r="AM265">
            <v>-178</v>
          </cell>
          <cell r="AN265">
            <v>-198</v>
          </cell>
          <cell r="AO265">
            <v>-112</v>
          </cell>
          <cell r="AP265">
            <v>-129</v>
          </cell>
          <cell r="AQ265">
            <v>-68</v>
          </cell>
          <cell r="AR265">
            <v>-85</v>
          </cell>
        </row>
        <row r="273">
          <cell r="AC273">
            <v>14248</v>
          </cell>
          <cell r="AH273">
            <v>14248</v>
          </cell>
          <cell r="AI273">
            <v>14271</v>
          </cell>
          <cell r="AJ273">
            <v>14271</v>
          </cell>
          <cell r="AK273">
            <v>15326</v>
          </cell>
          <cell r="AL273">
            <v>17292</v>
          </cell>
          <cell r="AM273">
            <v>18798</v>
          </cell>
          <cell r="AN273">
            <v>20631</v>
          </cell>
          <cell r="AO273">
            <v>22443</v>
          </cell>
          <cell r="AP273">
            <v>23691</v>
          </cell>
          <cell r="AQ273">
            <v>24213</v>
          </cell>
          <cell r="AR273">
            <v>24926</v>
          </cell>
        </row>
        <row r="278">
          <cell r="AC278">
            <v>-1144</v>
          </cell>
          <cell r="AH278">
            <v>-1144</v>
          </cell>
          <cell r="AI278">
            <v>-1843.9079999999999</v>
          </cell>
          <cell r="AJ278">
            <v>-1843.9079999999999</v>
          </cell>
          <cell r="AK278">
            <v>-2160.1049233333333</v>
          </cell>
          <cell r="AL278">
            <v>-1095.3588000000002</v>
          </cell>
          <cell r="AM278">
            <v>-164.6695500000003</v>
          </cell>
          <cell r="AN278">
            <v>235.25</v>
          </cell>
          <cell r="AO278">
            <v>3936</v>
          </cell>
          <cell r="AP278">
            <v>3786</v>
          </cell>
          <cell r="AQ278">
            <v>4483</v>
          </cell>
          <cell r="AR278">
            <v>4670</v>
          </cell>
        </row>
        <row r="280">
          <cell r="AC280">
            <v>0</v>
          </cell>
          <cell r="AH280">
            <v>0</v>
          </cell>
          <cell r="AI280">
            <v>263.09199999999998</v>
          </cell>
          <cell r="AJ280">
            <v>263.09199999999998</v>
          </cell>
          <cell r="AK280">
            <v>383.89507666666663</v>
          </cell>
          <cell r="AL280">
            <v>1156.6411999999998</v>
          </cell>
          <cell r="AM280">
            <v>1662.3304499999997</v>
          </cell>
          <cell r="AN280">
            <v>2062.25</v>
          </cell>
          <cell r="AO280">
            <v>2082.3249999999998</v>
          </cell>
          <cell r="AP280">
            <v>6336</v>
          </cell>
          <cell r="AQ280">
            <v>7325</v>
          </cell>
          <cell r="AR280">
            <v>7676</v>
          </cell>
        </row>
        <row r="281">
          <cell r="AC281">
            <v>-876</v>
          </cell>
          <cell r="AH281">
            <v>-876</v>
          </cell>
          <cell r="AI281">
            <v>-1617</v>
          </cell>
          <cell r="AJ281">
            <v>-1617</v>
          </cell>
          <cell r="AK281">
            <v>-1875</v>
          </cell>
          <cell r="AL281">
            <v>-1508</v>
          </cell>
          <cell r="AM281">
            <v>-864</v>
          </cell>
          <cell r="AN281">
            <v>-815</v>
          </cell>
          <cell r="AO281">
            <v>-967</v>
          </cell>
          <cell r="AP281">
            <v>-765</v>
          </cell>
          <cell r="AQ281">
            <v>-419</v>
          </cell>
          <cell r="AR281">
            <v>-345</v>
          </cell>
        </row>
        <row r="282">
          <cell r="AC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</row>
        <row r="283">
          <cell r="AC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2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</row>
        <row r="284">
          <cell r="AC284">
            <v>-183</v>
          </cell>
          <cell r="AH284">
            <v>-183</v>
          </cell>
          <cell r="AI284">
            <v>-377</v>
          </cell>
          <cell r="AJ284">
            <v>-377</v>
          </cell>
          <cell r="AK284">
            <v>-469</v>
          </cell>
          <cell r="AL284">
            <v>-443</v>
          </cell>
          <cell r="AM284">
            <v>-370</v>
          </cell>
          <cell r="AN284">
            <v>-400</v>
          </cell>
          <cell r="AO284">
            <v>-459</v>
          </cell>
          <cell r="AP284">
            <v>-489</v>
          </cell>
          <cell r="AQ284">
            <v>-574</v>
          </cell>
          <cell r="AR284">
            <v>-607</v>
          </cell>
        </row>
        <row r="285">
          <cell r="AC285">
            <v>1</v>
          </cell>
          <cell r="AH285">
            <v>1</v>
          </cell>
          <cell r="AI285">
            <v>11</v>
          </cell>
          <cell r="AJ285">
            <v>11</v>
          </cell>
          <cell r="AK285">
            <v>19</v>
          </cell>
          <cell r="AL285">
            <v>31</v>
          </cell>
          <cell r="AM285">
            <v>52</v>
          </cell>
          <cell r="AN285">
            <v>70</v>
          </cell>
          <cell r="AO285">
            <v>91</v>
          </cell>
          <cell r="AP285">
            <v>97</v>
          </cell>
          <cell r="AQ285">
            <v>112</v>
          </cell>
          <cell r="AR285">
            <v>117</v>
          </cell>
        </row>
        <row r="286">
          <cell r="AC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</row>
        <row r="287">
          <cell r="AC287">
            <v>-184</v>
          </cell>
          <cell r="AH287">
            <v>-184</v>
          </cell>
          <cell r="AI287">
            <v>-388</v>
          </cell>
          <cell r="AJ287">
            <v>-388</v>
          </cell>
          <cell r="AK287">
            <v>-488</v>
          </cell>
          <cell r="AL287">
            <v>-474</v>
          </cell>
          <cell r="AM287">
            <v>-422</v>
          </cell>
          <cell r="AN287">
            <v>-470</v>
          </cell>
          <cell r="AO287">
            <v>-550</v>
          </cell>
          <cell r="AP287">
            <v>-586</v>
          </cell>
          <cell r="AQ287">
            <v>-686</v>
          </cell>
          <cell r="AR287">
            <v>-724</v>
          </cell>
        </row>
        <row r="288">
          <cell r="AC288">
            <v>-85</v>
          </cell>
          <cell r="AH288">
            <v>-85</v>
          </cell>
          <cell r="AI288">
            <v>-113</v>
          </cell>
          <cell r="AJ288">
            <v>-113</v>
          </cell>
          <cell r="AK288">
            <v>-200</v>
          </cell>
          <cell r="AL288">
            <v>-269</v>
          </cell>
          <cell r="AM288">
            <v>-301</v>
          </cell>
          <cell r="AN288">
            <v>-229</v>
          </cell>
          <cell r="AO288">
            <v>-175</v>
          </cell>
          <cell r="AP288">
            <v>-135</v>
          </cell>
          <cell r="AQ288">
            <v>-97</v>
          </cell>
          <cell r="AR288">
            <v>-58</v>
          </cell>
        </row>
        <row r="289">
          <cell r="AC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AC290">
            <v>-85</v>
          </cell>
          <cell r="AH290">
            <v>-85</v>
          </cell>
          <cell r="AI290">
            <v>-113</v>
          </cell>
          <cell r="AJ290">
            <v>-113</v>
          </cell>
          <cell r="AK290">
            <v>-200</v>
          </cell>
          <cell r="AL290">
            <v>-269</v>
          </cell>
          <cell r="AM290">
            <v>-301</v>
          </cell>
          <cell r="AN290">
            <v>-229</v>
          </cell>
          <cell r="AO290">
            <v>-175</v>
          </cell>
          <cell r="AP290">
            <v>-135</v>
          </cell>
          <cell r="AQ290">
            <v>-97</v>
          </cell>
          <cell r="AR290">
            <v>-58</v>
          </cell>
        </row>
        <row r="291">
          <cell r="AC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-32</v>
          </cell>
          <cell r="AM291">
            <v>-294</v>
          </cell>
          <cell r="AN291">
            <v>-383</v>
          </cell>
          <cell r="AO291">
            <v>-420</v>
          </cell>
          <cell r="AP291">
            <v>-1161</v>
          </cell>
          <cell r="AQ291">
            <v>-1752</v>
          </cell>
          <cell r="AR291">
            <v>-1996</v>
          </cell>
        </row>
        <row r="292">
          <cell r="AC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</row>
        <row r="293">
          <cell r="AC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-32</v>
          </cell>
          <cell r="AM293">
            <v>-294</v>
          </cell>
          <cell r="AN293">
            <v>-383</v>
          </cell>
          <cell r="AO293">
            <v>-420</v>
          </cell>
          <cell r="AP293">
            <v>-1161</v>
          </cell>
          <cell r="AQ293">
            <v>-1752</v>
          </cell>
          <cell r="AR293">
            <v>-1996</v>
          </cell>
        </row>
        <row r="295">
          <cell r="AC295">
            <v>1700</v>
          </cell>
          <cell r="AH295">
            <v>1700</v>
          </cell>
          <cell r="AI295">
            <v>1500</v>
          </cell>
          <cell r="AJ295">
            <v>1500</v>
          </cell>
          <cell r="AK295">
            <v>1500</v>
          </cell>
          <cell r="AL295">
            <v>500</v>
          </cell>
          <cell r="AM295">
            <v>80</v>
          </cell>
          <cell r="AN295">
            <v>-407</v>
          </cell>
          <cell r="AO295">
            <v>-241</v>
          </cell>
          <cell r="AP295">
            <v>-420</v>
          </cell>
          <cell r="AQ295">
            <v>-826</v>
          </cell>
          <cell r="AR295">
            <v>-826</v>
          </cell>
        </row>
        <row r="297">
          <cell r="AC297">
            <v>1069</v>
          </cell>
          <cell r="AH297">
            <v>1069</v>
          </cell>
          <cell r="AI297">
            <v>500</v>
          </cell>
          <cell r="AJ297">
            <v>500</v>
          </cell>
          <cell r="AK297">
            <v>500</v>
          </cell>
          <cell r="AL297">
            <v>500</v>
          </cell>
          <cell r="AM297">
            <v>494</v>
          </cell>
          <cell r="AN297">
            <v>224</v>
          </cell>
          <cell r="AO297">
            <v>584</v>
          </cell>
          <cell r="AP297">
            <v>404</v>
          </cell>
          <cell r="AQ297">
            <v>0</v>
          </cell>
          <cell r="AR297">
            <v>0</v>
          </cell>
        </row>
        <row r="298">
          <cell r="AC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</row>
        <row r="299">
          <cell r="AC299">
            <v>1069</v>
          </cell>
          <cell r="AH299">
            <v>1069</v>
          </cell>
          <cell r="AI299">
            <v>500</v>
          </cell>
          <cell r="AJ299">
            <v>500</v>
          </cell>
          <cell r="AK299">
            <v>500</v>
          </cell>
          <cell r="AL299">
            <v>705</v>
          </cell>
          <cell r="AM299">
            <v>494</v>
          </cell>
          <cell r="AN299">
            <v>224</v>
          </cell>
          <cell r="AO299">
            <v>584</v>
          </cell>
          <cell r="AP299">
            <v>404</v>
          </cell>
          <cell r="AQ299">
            <v>0</v>
          </cell>
          <cell r="AR299">
            <v>0</v>
          </cell>
        </row>
        <row r="300">
          <cell r="AC300">
            <v>631</v>
          </cell>
          <cell r="AH300">
            <v>631</v>
          </cell>
          <cell r="AI300">
            <v>1000</v>
          </cell>
          <cell r="AJ300">
            <v>1000</v>
          </cell>
          <cell r="AK300">
            <v>1000</v>
          </cell>
          <cell r="AL300">
            <v>0</v>
          </cell>
          <cell r="AM300">
            <v>-414</v>
          </cell>
          <cell r="AN300">
            <v>-631</v>
          </cell>
          <cell r="AO300">
            <v>-825</v>
          </cell>
          <cell r="AP300">
            <v>-824</v>
          </cell>
          <cell r="AQ300">
            <v>-826</v>
          </cell>
          <cell r="AR300">
            <v>-826</v>
          </cell>
        </row>
        <row r="301">
          <cell r="AC301">
            <v>631</v>
          </cell>
          <cell r="AH301">
            <v>631</v>
          </cell>
          <cell r="AI301">
            <v>1000</v>
          </cell>
          <cell r="AJ301">
            <v>1000</v>
          </cell>
          <cell r="AK301">
            <v>1158</v>
          </cell>
          <cell r="AL301">
            <v>158</v>
          </cell>
          <cell r="AM301">
            <v>241</v>
          </cell>
          <cell r="AN301">
            <v>24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</row>
        <row r="302">
          <cell r="AC302">
            <v>0</v>
          </cell>
          <cell r="AH302">
            <v>0</v>
          </cell>
          <cell r="AI302">
            <v>1</v>
          </cell>
          <cell r="AJ302">
            <v>1</v>
          </cell>
          <cell r="AK302">
            <v>-158</v>
          </cell>
          <cell r="AL302">
            <v>-158</v>
          </cell>
          <cell r="AM302">
            <v>-655</v>
          </cell>
          <cell r="AN302">
            <v>-655</v>
          </cell>
          <cell r="AO302">
            <v>-825</v>
          </cell>
          <cell r="AP302">
            <v>-824</v>
          </cell>
          <cell r="AQ302">
            <v>-826</v>
          </cell>
          <cell r="AR302">
            <v>-826</v>
          </cell>
        </row>
        <row r="303">
          <cell r="AC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</row>
        <row r="304">
          <cell r="AC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</row>
        <row r="305">
          <cell r="AC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</row>
        <row r="306">
          <cell r="AC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</row>
        <row r="314">
          <cell r="AC314">
            <v>556</v>
          </cell>
          <cell r="AH314">
            <v>556</v>
          </cell>
          <cell r="AI314">
            <v>-343.9079999999999</v>
          </cell>
          <cell r="AJ314">
            <v>-343.9079999999999</v>
          </cell>
          <cell r="AK314">
            <v>-660.10492333333332</v>
          </cell>
          <cell r="AL314">
            <v>-595.3588000000002</v>
          </cell>
          <cell r="AM314">
            <v>-84.669550000000299</v>
          </cell>
          <cell r="AN314">
            <v>-171.75</v>
          </cell>
          <cell r="AO314">
            <v>3695</v>
          </cell>
          <cell r="AP314">
            <v>3366</v>
          </cell>
          <cell r="AQ314">
            <v>3657</v>
          </cell>
          <cell r="AR314">
            <v>3844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a"/>
      <sheetName val="bsb1"/>
      <sheetName val="cbk88"/>
      <sheetName val="NSB1"/>
      <sheetName val="nsa"/>
      <sheetName val="nsc1"/>
      <sheetName val="NFA"/>
      <sheetName val="CBKCREDIT"/>
      <sheetName val="RESERVE MONEY"/>
      <sheetName val="PROG. CREDIT"/>
      <sheetName val="SUMMARR"/>
      <sheetName val="bsc1"/>
      <sheetName val="IFS banks "/>
      <sheetName val="WTRATES"/>
      <sheetName val="BS2000"/>
      <sheetName val="Mon. agg."/>
      <sheetName val="imf"/>
      <sheetName val="ANALYSIS"/>
      <sheetName val="Multilateral"/>
      <sheetName val="Bilateral"/>
      <sheetName val="Fin Q"/>
      <sheetName val="REND BONOS SOBERAN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1999"/>
      <sheetName val="Debt 2009"/>
      <sheetName val="Debt 1999 NPV"/>
      <sheetName val="Debt 2009 NPV"/>
      <sheetName val="Parameters"/>
      <sheetName val="Debt 2009 NPV DR99ER99"/>
      <sheetName val="Debt 2009 NPV DR99ER09"/>
      <sheetName val="Debt 2009 NPV DR09ER99"/>
      <sheetName val="Debt 1999 NPVat2009"/>
      <sheetName val="NA"/>
      <sheetName val="Program"/>
    </sheetNames>
    <sheetDataSet>
      <sheetData sheetId="0" refreshError="1"/>
      <sheetData sheetId="1" refreshError="1">
        <row r="3">
          <cell r="C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</sheetNames>
    <sheetDataSet>
      <sheetData sheetId="0"/>
      <sheetData sheetId="1"/>
      <sheetData sheetId="2"/>
      <sheetData sheetId="3">
        <row r="50">
          <cell r="B50" t="str">
            <v>C:/mis documentos/arnulfo/CAMBIOS excel/Presupuesto Mensual Ejecutado SEPTIEMBRE 2002l.XLS/Septiembre</v>
          </cell>
        </row>
      </sheetData>
      <sheetData sheetId="4"/>
      <sheetData sheetId="5"/>
      <sheetData sheetId="6"/>
      <sheetData sheetId="7"/>
      <sheetData sheetId="8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"/>
      <sheetName val="balance cnbs"/>
      <sheetName val=" analit.para dee."/>
      <sheetName val="Prog-Ejec"/>
      <sheetName val="sept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  <sheetName val="E"/>
      <sheetName val="PRIVATE"/>
    </sheetNames>
    <definedNames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  <sheetName val="BCP"/>
      <sheetName val="Inter-Bank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macr9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Temp"/>
      <sheetName val="Reference"/>
      <sheetName val="Summary"/>
      <sheetName val="Sheet1"/>
      <sheetName val="RiskInd"/>
      <sheetName val="XData"/>
      <sheetName val="MergedFile"/>
      <sheetName val="xxx"/>
    </sheetNames>
    <sheetDataSet>
      <sheetData sheetId="0" refreshError="1">
        <row r="20">
          <cell r="B20" t="str">
            <v>ATS</v>
          </cell>
          <cell r="C20" t="str">
            <v>Austrian Schilling</v>
          </cell>
          <cell r="D20">
            <v>1</v>
          </cell>
          <cell r="E20">
            <v>9.3487478199999998</v>
          </cell>
          <cell r="F20">
            <v>1065.5972534298182</v>
          </cell>
        </row>
        <row r="21">
          <cell r="B21" t="str">
            <v>CHF</v>
          </cell>
          <cell r="C21" t="str">
            <v>Swiss Franc</v>
          </cell>
          <cell r="D21">
            <v>2</v>
          </cell>
          <cell r="E21">
            <v>1.1267</v>
          </cell>
          <cell r="F21">
            <v>8841.750244075618</v>
          </cell>
        </row>
        <row r="22">
          <cell r="B22" t="str">
            <v>CNY</v>
          </cell>
          <cell r="D22">
            <v>3</v>
          </cell>
          <cell r="E22">
            <v>7.3140999999999998</v>
          </cell>
          <cell r="F22">
            <v>1362.0267702109625</v>
          </cell>
        </row>
        <row r="23">
          <cell r="B23" t="str">
            <v>DEM</v>
          </cell>
          <cell r="C23" t="str">
            <v>German Mark</v>
          </cell>
          <cell r="D23">
            <v>4</v>
          </cell>
          <cell r="E23">
            <v>1.3287909019999999</v>
          </cell>
          <cell r="F23">
            <v>7497.0410957855884</v>
          </cell>
        </row>
        <row r="24">
          <cell r="B24" t="str">
            <v>FRF</v>
          </cell>
          <cell r="E24">
            <v>4.4565718580000002</v>
          </cell>
        </row>
        <row r="25">
          <cell r="B25" t="str">
            <v>FUA</v>
          </cell>
          <cell r="E25">
            <v>1</v>
          </cell>
        </row>
        <row r="26">
          <cell r="B26" t="str">
            <v>GBP</v>
          </cell>
          <cell r="E26">
            <v>1.9964</v>
          </cell>
        </row>
        <row r="27">
          <cell r="B27" t="str">
            <v>GHC</v>
          </cell>
          <cell r="C27" t="str">
            <v>Ghanaian Cedi</v>
          </cell>
          <cell r="D27">
            <v>5</v>
          </cell>
          <cell r="E27">
            <v>9962</v>
          </cell>
          <cell r="F27">
            <v>1</v>
          </cell>
        </row>
        <row r="28">
          <cell r="B28" t="str">
            <v>INR</v>
          </cell>
          <cell r="E28">
            <v>39.435000000000002</v>
          </cell>
        </row>
        <row r="29">
          <cell r="B29" t="str">
            <v>ITK</v>
          </cell>
          <cell r="E29">
            <v>1400</v>
          </cell>
        </row>
        <row r="30">
          <cell r="B30" t="str">
            <v>JPK</v>
          </cell>
          <cell r="C30" t="str">
            <v>Japanese Yen</v>
          </cell>
          <cell r="D30">
            <v>6</v>
          </cell>
          <cell r="E30">
            <v>112.35</v>
          </cell>
          <cell r="F30">
            <v>88.669336893635958</v>
          </cell>
        </row>
        <row r="31">
          <cell r="B31" t="str">
            <v>KRW</v>
          </cell>
          <cell r="C31" t="str">
            <v>Korean Wan</v>
          </cell>
          <cell r="D31">
            <v>7</v>
          </cell>
          <cell r="E31">
            <v>936.53</v>
          </cell>
          <cell r="F31">
            <v>10.637139226719913</v>
          </cell>
        </row>
        <row r="32">
          <cell r="B32" t="str">
            <v>KWD</v>
          </cell>
          <cell r="C32" t="str">
            <v>Kuwaiti Dinar</v>
          </cell>
          <cell r="D32">
            <v>8</v>
          </cell>
          <cell r="E32">
            <v>0.27450000000000002</v>
          </cell>
          <cell r="F32">
            <v>36291.438979963568</v>
          </cell>
        </row>
        <row r="33">
          <cell r="B33" t="str">
            <v>NLG</v>
          </cell>
          <cell r="C33" t="str">
            <v>Dutch Guilder</v>
          </cell>
          <cell r="D33">
            <v>9</v>
          </cell>
          <cell r="E33">
            <v>1.4972005740000001</v>
          </cell>
          <cell r="F33">
            <v>6653.7511225934113</v>
          </cell>
        </row>
        <row r="34">
          <cell r="B34" t="str">
            <v>NOK</v>
          </cell>
          <cell r="E34">
            <v>5.4188000000000001</v>
          </cell>
          <cell r="F34">
            <v>1838.4144090942643</v>
          </cell>
        </row>
        <row r="35">
          <cell r="B35" t="str">
            <v>SAR</v>
          </cell>
          <cell r="C35" t="str">
            <v>South African Rand</v>
          </cell>
          <cell r="D35">
            <v>10</v>
          </cell>
          <cell r="E35">
            <v>3.7623000000000002</v>
          </cell>
          <cell r="F35">
            <v>2647.8483906121255</v>
          </cell>
        </row>
        <row r="36">
          <cell r="B36" t="str">
            <v>SEK</v>
          </cell>
          <cell r="C36" t="str">
            <v>Swedish Krona</v>
          </cell>
          <cell r="D36">
            <v>11</v>
          </cell>
          <cell r="E36">
            <v>6.4034000000000004</v>
          </cell>
          <cell r="F36">
            <v>1555.7360152419026</v>
          </cell>
        </row>
        <row r="37">
          <cell r="B37" t="str">
            <v>SUR</v>
          </cell>
          <cell r="E37">
            <v>1</v>
          </cell>
          <cell r="F37">
            <v>9962</v>
          </cell>
        </row>
        <row r="38">
          <cell r="B38" t="str">
            <v>USD</v>
          </cell>
          <cell r="C38" t="str">
            <v>US Dollar</v>
          </cell>
          <cell r="D38">
            <v>12</v>
          </cell>
          <cell r="E38">
            <v>1</v>
          </cell>
          <cell r="F38">
            <v>9962</v>
          </cell>
        </row>
        <row r="39">
          <cell r="B39" t="str">
            <v>XDR</v>
          </cell>
          <cell r="C39" t="str">
            <v>SDR</v>
          </cell>
          <cell r="D39">
            <v>13</v>
          </cell>
          <cell r="E39">
            <v>0.63281200000000004</v>
          </cell>
          <cell r="F39">
            <v>15742.432191551361</v>
          </cell>
        </row>
        <row r="40">
          <cell r="B40" t="str">
            <v>XEU</v>
          </cell>
          <cell r="C40" t="str">
            <v>Euro</v>
          </cell>
          <cell r="D40">
            <v>14</v>
          </cell>
          <cell r="E40">
            <v>0.6794</v>
          </cell>
          <cell r="F40">
            <v>14662.937886370326</v>
          </cell>
        </row>
        <row r="72">
          <cell r="B72" t="str">
            <v>Basket Name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WDQP"/>
      <sheetName val="QC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F10">
            <v>-148.0000305175783</v>
          </cell>
          <cell r="G10">
            <v>-107.88550567626933</v>
          </cell>
          <cell r="H10">
            <v>-103.29082870483377</v>
          </cell>
          <cell r="I10">
            <v>-92.095024108886705</v>
          </cell>
          <cell r="J10">
            <v>-59.07321357727028</v>
          </cell>
          <cell r="K10">
            <v>-34.091136960866834</v>
          </cell>
          <cell r="L10">
            <v>-82.444614114631861</v>
          </cell>
          <cell r="M10">
            <v>55.062871623597175</v>
          </cell>
          <cell r="N10">
            <v>52.580757708194028</v>
          </cell>
          <cell r="O10">
            <v>62.830721003134784</v>
          </cell>
          <cell r="P10">
            <v>-3.6033057851239505</v>
          </cell>
          <cell r="Q10">
            <v>104.78691730553555</v>
          </cell>
          <cell r="R10">
            <v>52.672782808331704</v>
          </cell>
          <cell r="S10">
            <v>33.864067317276351</v>
          </cell>
          <cell r="T10">
            <v>-61.123425339602022</v>
          </cell>
          <cell r="U10">
            <v>-47.032125989787971</v>
          </cell>
          <cell r="V10">
            <v>-262.15183191442713</v>
          </cell>
          <cell r="W10">
            <v>-179.94529669411776</v>
          </cell>
          <cell r="X10">
            <v>-197.85174737770708</v>
          </cell>
          <cell r="Y10">
            <v>-249.71588105442532</v>
          </cell>
          <cell r="Z10">
            <v>-268.18703164092801</v>
          </cell>
          <cell r="AA10">
            <v>-313.66405769288008</v>
          </cell>
          <cell r="AB10">
            <v>-104.31937077428722</v>
          </cell>
          <cell r="AC10">
            <v>-277.94453616505575</v>
          </cell>
          <cell r="AD10">
            <v>-422.61548546477093</v>
          </cell>
          <cell r="AE10">
            <v>-472.69521644629612</v>
          </cell>
          <cell r="AF10">
            <v>-254.62289402624071</v>
          </cell>
          <cell r="AG10">
            <v>-558.25459428447004</v>
          </cell>
          <cell r="AH10">
            <v>-747.35893242646807</v>
          </cell>
          <cell r="AI10">
            <v>-681.77015490460849</v>
          </cell>
          <cell r="AJ10">
            <v>-704.6285859092219</v>
          </cell>
          <cell r="AK10">
            <v>-934.44047404366847</v>
          </cell>
          <cell r="AL10">
            <v>-945.16245359356526</v>
          </cell>
          <cell r="AM10">
            <v>-1001.9543804078195</v>
          </cell>
          <cell r="AN10">
            <v>-1014.1134060302517</v>
          </cell>
        </row>
        <row r="156">
          <cell r="F156">
            <v>211.27999877929699</v>
          </cell>
          <cell r="G156">
            <v>271.73001098632801</v>
          </cell>
          <cell r="H156">
            <v>328.60000610351602</v>
          </cell>
          <cell r="I156">
            <v>381.05999755859398</v>
          </cell>
          <cell r="J156">
            <v>436.95001220703102</v>
          </cell>
          <cell r="K156">
            <v>449.260009765625</v>
          </cell>
          <cell r="L156">
            <v>346.3</v>
          </cell>
          <cell r="M156">
            <v>300.55</v>
          </cell>
          <cell r="N156">
            <v>297.85000000000002</v>
          </cell>
          <cell r="O156">
            <v>319</v>
          </cell>
          <cell r="P156">
            <v>272.25</v>
          </cell>
          <cell r="Q156">
            <v>282.1058273315424</v>
          </cell>
          <cell r="R156">
            <v>264.69078063964861</v>
          </cell>
          <cell r="S156">
            <v>283.16149711608944</v>
          </cell>
          <cell r="T156">
            <v>555.20448684692417</v>
          </cell>
          <cell r="U156">
            <v>499.1481781005856</v>
          </cell>
          <cell r="V156">
            <v>511.55223846435598</v>
          </cell>
          <cell r="W156">
            <v>583.66909027099553</v>
          </cell>
          <cell r="X156">
            <v>589.95000000000005</v>
          </cell>
          <cell r="Y156">
            <v>615.79517420206014</v>
          </cell>
          <cell r="Z156">
            <v>710.12139072390039</v>
          </cell>
          <cell r="AA156">
            <v>733.03850707000004</v>
          </cell>
          <cell r="AB156">
            <v>696.98820361166656</v>
          </cell>
          <cell r="AC156">
            <v>580.06813594469543</v>
          </cell>
          <cell r="AD156">
            <v>527.5917330500381</v>
          </cell>
          <cell r="AE156">
            <v>526.5537766254198</v>
          </cell>
          <cell r="AF156">
            <v>522.40499059795422</v>
          </cell>
          <cell r="AG156">
            <v>478.5786864392532</v>
          </cell>
          <cell r="AH156">
            <v>445.70939774399983</v>
          </cell>
          <cell r="AI156">
            <v>480.46581216904758</v>
          </cell>
          <cell r="AJ156">
            <v>472.98152856659812</v>
          </cell>
          <cell r="AK156">
            <v>473.00021024783325</v>
          </cell>
          <cell r="AL156">
            <v>474.19837897510496</v>
          </cell>
          <cell r="AM156">
            <v>476.18920284584073</v>
          </cell>
          <cell r="AN156">
            <v>479.21374361738765</v>
          </cell>
        </row>
        <row r="166">
          <cell r="E166">
            <v>1E-3</v>
          </cell>
          <cell r="F166">
            <v>1E-3</v>
          </cell>
          <cell r="G166">
            <v>1E-3</v>
          </cell>
          <cell r="H166">
            <v>1E-3</v>
          </cell>
          <cell r="I166">
            <v>1E-3</v>
          </cell>
          <cell r="J166">
            <v>1E-3</v>
          </cell>
          <cell r="K166">
            <v>1E-3</v>
          </cell>
          <cell r="L166">
            <v>1E-3</v>
          </cell>
          <cell r="M166">
            <v>1E-3</v>
          </cell>
          <cell r="N166">
            <v>1E-3</v>
          </cell>
          <cell r="O166">
            <v>1E-3</v>
          </cell>
          <cell r="P166">
            <v>1E-3</v>
          </cell>
          <cell r="Q166">
            <v>1E-3</v>
          </cell>
          <cell r="R166">
            <v>1E-3</v>
          </cell>
          <cell r="S166">
            <v>1E-3</v>
          </cell>
          <cell r="T166">
            <v>1E-3</v>
          </cell>
          <cell r="U166">
            <v>1E-3</v>
          </cell>
          <cell r="V166">
            <v>1E-3</v>
          </cell>
          <cell r="W166">
            <v>1E-3</v>
          </cell>
          <cell r="X166">
            <v>1E-3</v>
          </cell>
          <cell r="Y166">
            <v>1E-3</v>
          </cell>
          <cell r="Z166">
            <v>1E-3</v>
          </cell>
          <cell r="AA166">
            <v>1E-3</v>
          </cell>
          <cell r="AB166">
            <v>1E-3</v>
          </cell>
          <cell r="AC166">
            <v>1E-3</v>
          </cell>
          <cell r="AD166">
            <v>1E-3</v>
          </cell>
          <cell r="AE166">
            <v>1E-3</v>
          </cell>
          <cell r="AF166">
            <v>1E-3</v>
          </cell>
          <cell r="AG166">
            <v>1E-3</v>
          </cell>
          <cell r="AH166">
            <v>1E-3</v>
          </cell>
          <cell r="AI166">
            <v>1E-3</v>
          </cell>
          <cell r="AJ166">
            <v>1E-3</v>
          </cell>
          <cell r="AK166">
            <v>1E-3</v>
          </cell>
          <cell r="AL166">
            <v>1E-3</v>
          </cell>
          <cell r="AM166">
            <v>1E-3</v>
          </cell>
          <cell r="AN166">
            <v>1E-3</v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  <sheetName val="Cuadro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Base de Datos Proyecciones"/>
      <sheetName val="CIRRs"/>
      <sheetName val="x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ssumptions"/>
      <sheetName val="xxx"/>
      <sheetName val="BEM_1"/>
      <sheetName val="Res"/>
      <sheetName val="Claves"/>
      <sheetName val="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5639.0001479638704</v>
          </cell>
          <cell r="F47">
            <v>5806.99988439959</v>
          </cell>
          <cell r="G47">
            <v>6153.9999899882796</v>
          </cell>
          <cell r="H47">
            <v>6638.00017299316</v>
          </cell>
          <cell r="I47">
            <v>7278.9999365536496</v>
          </cell>
          <cell r="J47">
            <v>7617.0002180458896</v>
          </cell>
          <cell r="K47">
            <v>8304.99991070945</v>
          </cell>
          <cell r="L47">
            <v>9250.9999649589899</v>
          </cell>
          <cell r="M47">
            <v>10334.000096624701</v>
          </cell>
          <cell r="N47">
            <v>12537</v>
          </cell>
          <cell r="O47">
            <v>16314</v>
          </cell>
          <cell r="P47">
            <v>18800</v>
          </cell>
          <cell r="Q47">
            <v>22689</v>
          </cell>
          <cell r="R47">
            <v>28862</v>
          </cell>
          <cell r="S47">
            <v>37507</v>
          </cell>
          <cell r="T47">
            <v>47763</v>
          </cell>
          <cell r="U47">
            <v>61321.675000000003</v>
          </cell>
          <cell r="V47">
            <v>70438</v>
          </cell>
          <cell r="W47">
            <v>77096</v>
          </cell>
          <cell r="X47">
            <v>89401</v>
          </cell>
          <cell r="Y47">
            <v>99032</v>
          </cell>
          <cell r="Z47">
            <v>108123.8</v>
          </cell>
          <cell r="AA47">
            <v>120455</v>
          </cell>
          <cell r="AB47">
            <v>135687.70000000001</v>
          </cell>
          <cell r="AC47">
            <v>150978.5</v>
          </cell>
          <cell r="AD47">
            <v>167839.9</v>
          </cell>
          <cell r="AE47">
            <v>183994.3</v>
          </cell>
          <cell r="AF47">
            <v>199831.1</v>
          </cell>
          <cell r="AG47">
            <v>215809.7</v>
          </cell>
          <cell r="AH47">
            <v>231891.042619015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>
        <row r="19">
          <cell r="E19">
            <v>783.80003128892201</v>
          </cell>
          <cell r="F19">
            <v>676.49999327932096</v>
          </cell>
          <cell r="G19">
            <v>698.700040194694</v>
          </cell>
          <cell r="H19">
            <v>745.70002890240801</v>
          </cell>
          <cell r="I19">
            <v>785.99997901844495</v>
          </cell>
          <cell r="J19">
            <v>870.19999962395605</v>
          </cell>
          <cell r="K19">
            <v>813.59996807540495</v>
          </cell>
          <cell r="L19">
            <v>865.49999479272003</v>
          </cell>
          <cell r="M19">
            <v>882.50001353558605</v>
          </cell>
          <cell r="N19">
            <v>865.20000462981398</v>
          </cell>
          <cell r="O19">
            <v>822.99997773787595</v>
          </cell>
          <cell r="P19">
            <v>824.30001458332401</v>
          </cell>
          <cell r="Q19">
            <v>861.59997858593795</v>
          </cell>
          <cell r="R19">
            <v>965.59997858593795</v>
          </cell>
          <cell r="S19">
            <v>1284.4440010000001</v>
          </cell>
          <cell r="T19">
            <v>1406.400001</v>
          </cell>
          <cell r="U19">
            <v>1534.314001</v>
          </cell>
          <cell r="V19">
            <v>1611.8560010000001</v>
          </cell>
          <cell r="W19">
            <v>1217.7880009999999</v>
          </cell>
          <cell r="X19">
            <v>1436.54244662</v>
          </cell>
          <cell r="Y19">
            <v>1374.7</v>
          </cell>
          <cell r="Z19">
            <v>1364.7</v>
          </cell>
          <cell r="AA19">
            <v>1390.3</v>
          </cell>
          <cell r="AB19">
            <v>1591.1</v>
          </cell>
          <cell r="AC19">
            <v>1625.1</v>
          </cell>
          <cell r="AD19">
            <v>1747.7</v>
          </cell>
          <cell r="AE19">
            <v>1837.4</v>
          </cell>
          <cell r="AF19">
            <v>1981.9</v>
          </cell>
          <cell r="AG19">
            <v>2114.1</v>
          </cell>
          <cell r="AH19">
            <v>2267.6999999999998</v>
          </cell>
        </row>
        <row r="21">
          <cell r="E21">
            <v>101.599971594663</v>
          </cell>
          <cell r="F21">
            <v>92.000092666591797</v>
          </cell>
          <cell r="G21">
            <v>104.199985680916</v>
          </cell>
          <cell r="H21">
            <v>112.500014028046</v>
          </cell>
          <cell r="I21">
            <v>103.09999691499399</v>
          </cell>
          <cell r="J21">
            <v>119.89997502891499</v>
          </cell>
          <cell r="K21">
            <v>134.09999866122399</v>
          </cell>
          <cell r="L21">
            <v>148.89999516876401</v>
          </cell>
          <cell r="M21">
            <v>155.800007334165</v>
          </cell>
          <cell r="N21">
            <v>145.30000890577199</v>
          </cell>
          <cell r="O21">
            <v>181.30000564614301</v>
          </cell>
          <cell r="P21">
            <v>206.70000227009899</v>
          </cell>
          <cell r="Q21">
            <v>315.70001220703102</v>
          </cell>
          <cell r="R21">
            <v>373</v>
          </cell>
          <cell r="S21">
            <v>437.1</v>
          </cell>
          <cell r="T21">
            <v>497.7</v>
          </cell>
          <cell r="U21">
            <v>648.79999999999995</v>
          </cell>
          <cell r="V21">
            <v>837</v>
          </cell>
          <cell r="W21">
            <v>1020.93552631579</v>
          </cell>
          <cell r="X21">
            <v>1060.3348095504</v>
          </cell>
          <cell r="Y21">
            <v>1059.0202671869124</v>
          </cell>
          <cell r="Z21">
            <v>1149.1920544817115</v>
          </cell>
          <cell r="AA21">
            <v>1262.1586266903591</v>
          </cell>
          <cell r="AB21">
            <v>1369.7396374257114</v>
          </cell>
          <cell r="AC21">
            <v>1478.1427309663957</v>
          </cell>
          <cell r="AD21">
            <v>1599.8721437328725</v>
          </cell>
          <cell r="AE21">
            <v>1729.4707843955916</v>
          </cell>
          <cell r="AF21">
            <v>1873.4554049346223</v>
          </cell>
          <cell r="AG21">
            <v>2025.95867077342</v>
          </cell>
          <cell r="AH21">
            <v>2195.7228484338962</v>
          </cell>
        </row>
        <row r="27">
          <cell r="E27">
            <v>-975.49999787311503</v>
          </cell>
          <cell r="F27">
            <v>-765.70000287897301</v>
          </cell>
          <cell r="G27">
            <v>-822.79999816415295</v>
          </cell>
          <cell r="H27">
            <v>-933.40004717500096</v>
          </cell>
          <cell r="I27">
            <v>-927.80001225040598</v>
          </cell>
          <cell r="J27">
            <v>-922.09996073662899</v>
          </cell>
          <cell r="K27">
            <v>-959.00000247152002</v>
          </cell>
          <cell r="L27">
            <v>-993.09999694179203</v>
          </cell>
          <cell r="M27">
            <v>-1023.30000008501</v>
          </cell>
          <cell r="N27">
            <v>-987.59997860637998</v>
          </cell>
          <cell r="O27">
            <v>-996.09995817549202</v>
          </cell>
          <cell r="P27">
            <v>-1081.09993268054</v>
          </cell>
          <cell r="Q27">
            <v>-1274.6999481718799</v>
          </cell>
          <cell r="R27">
            <v>-1444.5999725859399</v>
          </cell>
          <cell r="S27">
            <v>-1538.3202822272001</v>
          </cell>
          <cell r="T27">
            <v>-1722.0982154999999</v>
          </cell>
          <cell r="U27">
            <v>-2017.2504355000001</v>
          </cell>
          <cell r="V27">
            <v>-2370.5978770000002</v>
          </cell>
          <cell r="W27">
            <v>-2509.6484879999998</v>
          </cell>
          <cell r="X27">
            <v>-2669.7469194999999</v>
          </cell>
          <cell r="Y27">
            <v>-2768</v>
          </cell>
          <cell r="Z27">
            <v>-2809.2</v>
          </cell>
          <cell r="AA27">
            <v>-3072</v>
          </cell>
          <cell r="AB27">
            <v>-3667.8</v>
          </cell>
          <cell r="AC27">
            <v>-3851</v>
          </cell>
          <cell r="AD27">
            <v>-4116.5</v>
          </cell>
          <cell r="AE27">
            <v>-4427.6000000000004</v>
          </cell>
          <cell r="AF27">
            <v>-4758.8</v>
          </cell>
          <cell r="AG27">
            <v>-5107.2</v>
          </cell>
          <cell r="AH27">
            <v>-5474.9</v>
          </cell>
        </row>
        <row r="29">
          <cell r="E29">
            <v>-86.900021478625902</v>
          </cell>
          <cell r="F29">
            <v>-86.399998137354899</v>
          </cell>
          <cell r="G29">
            <v>-92.000003259628897</v>
          </cell>
          <cell r="H29">
            <v>-108.600000349246</v>
          </cell>
          <cell r="I29">
            <v>-98.700012048985201</v>
          </cell>
          <cell r="J29">
            <v>-116.099992840458</v>
          </cell>
          <cell r="K29">
            <v>-121.90000133877599</v>
          </cell>
          <cell r="L29">
            <v>-130.599999185093</v>
          </cell>
          <cell r="M29">
            <v>-143.99998696148501</v>
          </cell>
          <cell r="N29">
            <v>-129.99998905696</v>
          </cell>
          <cell r="O29">
            <v>-138.39999674037099</v>
          </cell>
          <cell r="P29">
            <v>-147.39999965075401</v>
          </cell>
          <cell r="Q29">
            <v>-420.5</v>
          </cell>
          <cell r="R29">
            <v>-412.39999389648398</v>
          </cell>
          <cell r="S29">
            <v>-342</v>
          </cell>
          <cell r="T29">
            <v>-368.7</v>
          </cell>
          <cell r="U29">
            <v>-413.7</v>
          </cell>
          <cell r="V29">
            <v>-485.7</v>
          </cell>
          <cell r="W29">
            <v>-543.44685314685296</v>
          </cell>
          <cell r="X29">
            <v>-666.7</v>
          </cell>
          <cell r="Y29">
            <v>-714.39253114012752</v>
          </cell>
          <cell r="Z29">
            <v>-699.2148692195384</v>
          </cell>
          <cell r="AA29">
            <v>-754.9670008573629</v>
          </cell>
          <cell r="AB29">
            <v>-809.80266039073342</v>
          </cell>
          <cell r="AC29">
            <v>-859.28879471221535</v>
          </cell>
          <cell r="AD29">
            <v>-916.98199829327348</v>
          </cell>
          <cell r="AE29">
            <v>-987.43967539732512</v>
          </cell>
          <cell r="AF29">
            <v>-1058.4299373575877</v>
          </cell>
          <cell r="AG29">
            <v>-1137.99534380466</v>
          </cell>
          <cell r="AH29">
            <v>-1218.691366737914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LOI table 1"/>
      <sheetName val="LOI table 2"/>
      <sheetName val="Text Table 1"/>
      <sheetName val="BEM_1"/>
      <sheetName val="Res"/>
      <sheetName val="Q6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Table 9"/>
      <sheetName val="SPMOD-Lps Ctes"/>
      <sheetName val="Q6"/>
      <sheetName val="Q2"/>
      <sheetName val="Control"/>
      <sheetName val="Table_9"/>
      <sheetName val="Capi"/>
      <sheetName val="Capi_p"/>
      <sheetName val="EneV"/>
    </sheetNames>
    <sheetDataSet>
      <sheetData sheetId="0" refreshError="1">
        <row r="2">
          <cell r="A2">
            <v>268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F2001REV</v>
          </cell>
        </row>
        <row r="67">
          <cell r="D67" t="str">
            <v>11/26/2001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estraliz(Numdep)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 for BOP (2)"/>
      <sheetName val="Info"/>
      <sheetName val="Input"/>
      <sheetName val="1995-1998"/>
      <sheetName val="End-1999"/>
      <sheetName val="Naples flow"/>
      <sheetName val="Naples stock"/>
      <sheetName val="After HIPC"/>
      <sheetName val="Beyond HIPC"/>
      <sheetName val="HIPC Relief"/>
      <sheetName val="DS for BOP"/>
      <sheetName val="Multilateral"/>
      <sheetName val="Bilateral"/>
      <sheetName val="Debt Table"/>
      <sheetName val="Fund"/>
      <sheetName val="Fund Position"/>
      <sheetName val="Fin"/>
      <sheetName val="Fin Q"/>
      <sheetName val="Fin Monitoring"/>
      <sheetName val="Debt Service Due &amp; Paid"/>
      <sheetName val="Fin Gap"/>
      <sheetName val="Output"/>
      <sheetName val="ST Debt"/>
      <sheetName val="Old from HND"/>
      <sheetName val="Codes"/>
      <sheetName val="Current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Exogenous US$"/>
      <sheetName val="Assumptions In-Out"/>
      <sheetName val="In_NGDPsec"/>
      <sheetName val="In_RGDPsec"/>
      <sheetName val="NAnom"/>
      <sheetName val="NAreal"/>
      <sheetName val="Deflators"/>
      <sheetName val="S-I balance"/>
      <sheetName val="S-I Prog.; Est."/>
      <sheetName val="Exchange Rates"/>
      <sheetName val="CPI"/>
      <sheetName val="Outputs"/>
      <sheetName val="ICOR"/>
      <sheetName val="Selected Indicators"/>
      <sheetName val="Annual Meetings table"/>
      <sheetName val="Q1"/>
      <sheetName val="Q2"/>
      <sheetName val="Q3"/>
      <sheetName val="Q6"/>
      <sheetName val="Q7"/>
      <sheetName val="Main"/>
      <sheetName val="Micro"/>
      <sheetName val="Links"/>
      <sheetName val="ErrCheck"/>
      <sheetName val="Multilateral"/>
      <sheetName val="Bilateral"/>
      <sheetName val="Fin Q"/>
      <sheetName val="BS2000"/>
      <sheetName val="Exogenous_US$"/>
      <sheetName val="Assumptions_In-Out"/>
      <sheetName val="S-I_balance"/>
      <sheetName val="S-I_Prog_;_Est_"/>
      <sheetName val="Exchange_Rates"/>
      <sheetName val="Selected_Indicators"/>
      <sheetName val="Annual_Meetings_table"/>
      <sheetName val="Fin_Q"/>
      <sheetName val="Hoja1"/>
      <sheetName val="Clubvpn99"/>
      <sheetName val="9 VPB PEC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"/>
      <sheetName val="Q1"/>
      <sheetName val="Control Cuadre Presupuestos"/>
      <sheetName val="Mes Nº 2"/>
      <sheetName val="Semanal Organismos"/>
      <sheetName val="Q2"/>
      <sheetName val="Q3"/>
      <sheetName val="Main"/>
      <sheetName val="Micro"/>
      <sheetName val="Q6"/>
      <sheetName val="Links"/>
      <sheetName val="ErrCheck"/>
      <sheetName val="xxx"/>
      <sheetName val="Control_Cuadre_Presupuestos"/>
      <sheetName val="Mes_Nº_2"/>
      <sheetName val="Semanal_Organis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  <sheetName val="Hoja1"/>
      <sheetName val="Q2"/>
      <sheetName val="Q3"/>
      <sheetName val="Main"/>
      <sheetName val="Micro"/>
      <sheetName val="Q6"/>
      <sheetName val="Links"/>
      <sheetName val="ErrCheck"/>
      <sheetName val="Control Diario"/>
      <sheetName val="DMX Metadata Values"/>
      <sheetName val="_graph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Fig1"/>
      <sheetName val="Fig2"/>
      <sheetName val="Fig3"/>
      <sheetName val="xxx"/>
      <sheetName val="XX"/>
      <sheetName val="Interest rate chart"/>
      <sheetName val="EXRFigure"/>
      <sheetName val="#¡REF"/>
      <sheetName val="assumptions"/>
      <sheetName val="CUAROCHO"/>
      <sheetName val="Old T3"/>
      <sheetName val="Old T5"/>
      <sheetName val="Exchange Rate chart"/>
      <sheetName val="Interest_rate_chart"/>
      <sheetName val="ALT-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ontents"/>
      <sheetName val="C"/>
      <sheetName val="E"/>
      <sheetName val="C Summary"/>
      <sheetName val="Control"/>
      <sheetName val="CPI"/>
      <sheetName val="Old Table"/>
      <sheetName val="J(Priv.Cap)"/>
      <sheetName val="CPI_A"/>
      <sheetName val="IN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  <sheetName val="SUPUESTOS"/>
      <sheetName val="RESULTADOS"/>
      <sheetName val="SMONET-FINANC"/>
      <sheetName val="SFISCAL-MOD"/>
      <sheetName val="SREAL"/>
      <sheetName val="Cu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 refreshError="1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  <sheetName val="SUPUESTOS"/>
      <sheetName val="RESULTADOS"/>
      <sheetName val="SMONET-FINANC"/>
      <sheetName val="SFISCAL-MOD"/>
      <sheetName val="SREAL"/>
      <sheetName val="C"/>
      <sheetName val="G"/>
      <sheetName val="B"/>
      <sheetName val="I"/>
      <sheetName val="F"/>
      <sheetName val="D"/>
      <sheetName val="Codes"/>
      <sheetName val="Current"/>
      <sheetName val="Diario"/>
      <sheetName val="Tables_11-14"/>
      <sheetName val="Tables_34-38"/>
      <sheetName val="Table_39"/>
      <sheetName val="Table_40"/>
      <sheetName val="Table_41"/>
      <sheetName val="Table_42"/>
      <sheetName val="#¡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PIB EN CORR"/>
      <sheetName val="Cuadro I-5 94-00"/>
      <sheetName val="Tab16(2000)"/>
      <sheetName val="Indic"/>
      <sheetName val="Table 8"/>
      <sheetName val="BOP"/>
      <sheetName val="A Current Data"/>
      <sheetName val="PIB_EN_CORR"/>
      <sheetName val="Cuadro_I-5_94-00"/>
      <sheetName val="Table_8"/>
      <sheetName val="A Previous Data"/>
      <sheetName val="graf 1"/>
      <sheetName val="Cuadro5"/>
      <sheetName val="Current"/>
      <sheetName val="Main"/>
      <sheetName val="AMB"/>
      <sheetName val="Read Me"/>
      <sheetName val="loans&amp;grants(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GDP"/>
      <sheetName val="Tab 1&amp;2&amp;3&amp;20&amp;21"/>
      <sheetName val="Tab 6"/>
      <sheetName val="CPI(1)"/>
      <sheetName val="CPI(2)"/>
      <sheetName val="Tab 4&amp;22&amp;23&amp;24"/>
      <sheetName val="Tab 5&amp;25"/>
      <sheetName val="Tab 26"/>
      <sheetName val="Tab 27"/>
      <sheetName val="Tab 28"/>
      <sheetName val="DA"/>
      <sheetName val="Q5"/>
      <sheetName val="Q7"/>
      <sheetName val="loans&amp;grants(F)"/>
      <sheetName val="Tab_1&amp;2&amp;3&amp;20&amp;21"/>
      <sheetName val="Tab_6"/>
      <sheetName val="Tab_4&amp;22&amp;23&amp;24"/>
      <sheetName val="Tab_5&amp;25"/>
      <sheetName val="Tab_26"/>
      <sheetName val="Tab_27"/>
      <sheetName val="Tab_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  <sheetName val="GDP"/>
      <sheetName val="DEMANDA-06"/>
      <sheetName val="Alt_Kwh-06 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Cuadro I-5 94-00"/>
      <sheetName val="M"/>
      <sheetName val="Barras apiladas"/>
      <sheetName val="BOP"/>
      <sheetName val="DMX Metadata Values"/>
      <sheetName val="VALIDACIÓN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  <sheetName val="PIB EN CORR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NPV"/>
      <sheetName val="FSUOUT"/>
      <sheetName val="Q5"/>
      <sheetName val="Q6"/>
      <sheetName val="Q7"/>
      <sheetName val="Read Me"/>
      <sheetName val="Mexico"/>
      <sheetName val="Sergio_BCR"/>
      <sheetName val="PIB_EN_CORR"/>
      <sheetName val="PV_Base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xxx"/>
      <sheetName val="ponder a y p "/>
      <sheetName val="Info"/>
      <sheetName val="Program"/>
      <sheetName val="Hoja1"/>
      <sheetName val="Output_1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2">
          <cell r="C62">
            <v>4.6120000000000008E-2</v>
          </cell>
        </row>
        <row r="87">
          <cell r="C87">
            <v>4.6120000000000001E-2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GDP"/>
      <sheetName val="FIN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Exportacion_Por_Importancia (a)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HARE"/>
      <sheetName val="MACROFISCAL"/>
      <sheetName val="Raw data"/>
      <sheetName val="BD"/>
      <sheetName val="CG"/>
      <sheetName val="GG"/>
      <sheetName val="PE"/>
      <sheetName val="CPS"/>
      <sheetName val="SR-CPS "/>
      <sheetName val="SR-CG "/>
      <sheetName val="output"/>
      <sheetName val="WEO Q-4"/>
      <sheetName val="QPC"/>
      <sheetName val="QPC future"/>
      <sheetName val="QPC hard numbers"/>
      <sheetName val="Macro1"/>
      <sheetName val="Tab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3">
          <cell r="E13">
            <v>5.7339999415262396E-10</v>
          </cell>
          <cell r="F13">
            <v>1.2026398765740999E-9</v>
          </cell>
          <cell r="G13">
            <v>1.7432999488420399E-9</v>
          </cell>
          <cell r="H13">
            <v>2.3444000074590601E-9</v>
          </cell>
          <cell r="I13">
            <v>3.4883997912516001E-9</v>
          </cell>
          <cell r="J13">
            <v>5.2820001705811104E-9</v>
          </cell>
          <cell r="K13">
            <v>1.2647600300397201E-8</v>
          </cell>
          <cell r="L13">
            <v>4.3191597853819998E-8</v>
          </cell>
          <cell r="M13">
            <v>2.3974038754204198E-7</v>
          </cell>
          <cell r="N13">
            <v>2.9690601877518899E-5</v>
          </cell>
          <cell r="O13">
            <v>9.1390899615362297E-4</v>
          </cell>
          <cell r="P13">
            <v>0.107547350227833</v>
          </cell>
          <cell r="Q13">
            <v>2.0029931068420401</v>
          </cell>
          <cell r="R13">
            <v>2.5993671417236301</v>
          </cell>
          <cell r="S13">
            <v>3.2999999523162802</v>
          </cell>
          <cell r="T13">
            <v>4.0999999046325701</v>
          </cell>
          <cell r="U13">
            <v>4.9000000953674299</v>
          </cell>
          <cell r="V13">
            <v>5.5353250503540004</v>
          </cell>
          <cell r="W13">
            <v>6.3358001708984402</v>
          </cell>
          <cell r="X13">
            <v>7.0371999740600604</v>
          </cell>
          <cell r="Y13">
            <v>10.36192926</v>
          </cell>
          <cell r="Z13">
            <v>11.919790449999999</v>
          </cell>
          <cell r="AA13">
            <v>14.282087599999999</v>
          </cell>
          <cell r="AB13">
            <v>13.3468391</v>
          </cell>
          <cell r="AC13">
            <v>13.6721655</v>
          </cell>
          <cell r="AD13">
            <v>13.560590699999999</v>
          </cell>
          <cell r="AE13">
            <v>16.078637856775575</v>
          </cell>
          <cell r="AF13">
            <v>18.123954804840857</v>
          </cell>
          <cell r="AG13">
            <v>18.799566841990256</v>
          </cell>
          <cell r="AH13">
            <v>20.131477065773126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14"/>
      <sheetName val="Gr_6 (2)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Gráfico1"/>
      <sheetName val="Hoja1"/>
      <sheetName val="REV"/>
      <sheetName val="Módulo3"/>
    </sheetNames>
    <sheetDataSet>
      <sheetData sheetId="0" refreshError="1"/>
      <sheetData sheetId="1" refreshError="1"/>
      <sheetData sheetId="2" refreshError="1"/>
      <sheetData sheetId="3" refreshError="1">
        <row r="6">
          <cell r="A6" t="str">
            <v xml:space="preserve">  SISTEMA</v>
          </cell>
        </row>
        <row r="282">
          <cell r="A282" t="str">
            <v xml:space="preserve">   Santa Rita, Santa Bárbara</v>
          </cell>
          <cell r="B282">
            <v>798</v>
          </cell>
          <cell r="C282">
            <v>13211</v>
          </cell>
          <cell r="D282">
            <v>291</v>
          </cell>
          <cell r="G282">
            <v>582</v>
          </cell>
          <cell r="H282">
            <v>248</v>
          </cell>
          <cell r="K282">
            <v>14332</v>
          </cell>
          <cell r="L282">
            <v>31747</v>
          </cell>
        </row>
        <row r="283">
          <cell r="A283" t="str">
            <v xml:space="preserve">   San Marcos, Santa Bárbara</v>
          </cell>
          <cell r="B283">
            <v>799</v>
          </cell>
          <cell r="C283">
            <v>104819</v>
          </cell>
          <cell r="D283">
            <v>12756</v>
          </cell>
          <cell r="E283">
            <v>162800</v>
          </cell>
          <cell r="G283">
            <v>8763</v>
          </cell>
          <cell r="H283">
            <v>26054</v>
          </cell>
          <cell r="J283">
            <v>150</v>
          </cell>
          <cell r="K283">
            <v>315342</v>
          </cell>
          <cell r="L283">
            <v>586310</v>
          </cell>
        </row>
        <row r="284">
          <cell r="A284" t="str">
            <v xml:space="preserve">   Copán Ruinas</v>
          </cell>
          <cell r="B284">
            <v>800</v>
          </cell>
          <cell r="C284">
            <v>262193</v>
          </cell>
          <cell r="D284">
            <v>183606</v>
          </cell>
          <cell r="G284">
            <v>25188</v>
          </cell>
          <cell r="H284">
            <v>2959</v>
          </cell>
          <cell r="I284">
            <v>23919</v>
          </cell>
          <cell r="J284">
            <v>3067</v>
          </cell>
          <cell r="K284">
            <v>500932</v>
          </cell>
          <cell r="L284">
            <v>1086960</v>
          </cell>
        </row>
        <row r="285">
          <cell r="A285" t="str">
            <v xml:space="preserve">   Quimistán</v>
          </cell>
          <cell r="B285">
            <v>801</v>
          </cell>
          <cell r="C285">
            <v>236491</v>
          </cell>
          <cell r="D285">
            <v>75237</v>
          </cell>
          <cell r="G285">
            <v>15317</v>
          </cell>
          <cell r="H285">
            <v>4669</v>
          </cell>
          <cell r="I285">
            <v>2652</v>
          </cell>
          <cell r="J285">
            <v>1645</v>
          </cell>
          <cell r="K285">
            <v>336011</v>
          </cell>
          <cell r="L285">
            <v>696014</v>
          </cell>
        </row>
        <row r="286">
          <cell r="A286" t="str">
            <v xml:space="preserve">   Pinalejo</v>
          </cell>
          <cell r="B286">
            <v>802</v>
          </cell>
          <cell r="C286">
            <v>122614</v>
          </cell>
          <cell r="D286">
            <v>10826</v>
          </cell>
          <cell r="E286">
            <v>1760</v>
          </cell>
          <cell r="G286">
            <v>6866</v>
          </cell>
          <cell r="H286">
            <v>17256</v>
          </cell>
          <cell r="I286">
            <v>398</v>
          </cell>
          <cell r="J286">
            <v>1170</v>
          </cell>
          <cell r="K286">
            <v>160890</v>
          </cell>
          <cell r="L286">
            <v>330680</v>
          </cell>
        </row>
        <row r="287">
          <cell r="A287" t="str">
            <v xml:space="preserve">   San Luis, Santa Bárbara</v>
          </cell>
          <cell r="B287">
            <v>803</v>
          </cell>
          <cell r="C287">
            <v>116649</v>
          </cell>
          <cell r="D287">
            <v>18402</v>
          </cell>
          <cell r="G287">
            <v>5056</v>
          </cell>
          <cell r="H287">
            <v>4588</v>
          </cell>
          <cell r="I287">
            <v>346</v>
          </cell>
          <cell r="J287">
            <v>524</v>
          </cell>
          <cell r="K287">
            <v>145565</v>
          </cell>
          <cell r="L287">
            <v>279283</v>
          </cell>
        </row>
        <row r="288">
          <cell r="A288" t="str">
            <v xml:space="preserve">   Nuevo Celilac</v>
          </cell>
          <cell r="B288">
            <v>804</v>
          </cell>
          <cell r="C288">
            <v>22337</v>
          </cell>
          <cell r="D288">
            <v>95</v>
          </cell>
          <cell r="G288">
            <v>1355</v>
          </cell>
          <cell r="H288">
            <v>449</v>
          </cell>
          <cell r="I288">
            <v>165</v>
          </cell>
          <cell r="J288">
            <v>174</v>
          </cell>
          <cell r="K288">
            <v>24575</v>
          </cell>
          <cell r="L288">
            <v>56180</v>
          </cell>
        </row>
        <row r="289">
          <cell r="A289" t="str">
            <v xml:space="preserve">   San Vicente Centenario</v>
          </cell>
          <cell r="B289">
            <v>805</v>
          </cell>
          <cell r="C289">
            <v>43530</v>
          </cell>
          <cell r="D289">
            <v>670</v>
          </cell>
          <cell r="G289">
            <v>1763</v>
          </cell>
          <cell r="H289">
            <v>142</v>
          </cell>
          <cell r="K289">
            <v>46105</v>
          </cell>
          <cell r="L289">
            <v>99651</v>
          </cell>
        </row>
        <row r="290">
          <cell r="A290" t="str">
            <v xml:space="preserve">   Concepción del Sur</v>
          </cell>
          <cell r="B290">
            <v>806</v>
          </cell>
          <cell r="C290">
            <v>23212</v>
          </cell>
          <cell r="D290">
            <v>1197</v>
          </cell>
          <cell r="E290">
            <v>160</v>
          </cell>
          <cell r="G290">
            <v>993</v>
          </cell>
          <cell r="H290">
            <v>397</v>
          </cell>
          <cell r="I290">
            <v>44</v>
          </cell>
          <cell r="J290">
            <v>93</v>
          </cell>
          <cell r="K290">
            <v>26096</v>
          </cell>
          <cell r="L290">
            <v>56252</v>
          </cell>
        </row>
        <row r="291">
          <cell r="A291" t="str">
            <v xml:space="preserve">   La Arada</v>
          </cell>
          <cell r="B291">
            <v>807</v>
          </cell>
          <cell r="C291">
            <v>54232</v>
          </cell>
          <cell r="D291">
            <v>3823</v>
          </cell>
          <cell r="G291">
            <v>2271</v>
          </cell>
          <cell r="H291">
            <v>1583</v>
          </cell>
          <cell r="I291">
            <v>393</v>
          </cell>
          <cell r="K291">
            <v>62302</v>
          </cell>
          <cell r="L291">
            <v>130918</v>
          </cell>
        </row>
        <row r="292">
          <cell r="A292" t="str">
            <v xml:space="preserve">   San Nicolás, Santa Bárbara</v>
          </cell>
          <cell r="B292">
            <v>808</v>
          </cell>
          <cell r="C292">
            <v>136398</v>
          </cell>
          <cell r="D292">
            <v>40691</v>
          </cell>
          <cell r="E292">
            <v>840</v>
          </cell>
          <cell r="G292">
            <v>8539</v>
          </cell>
          <cell r="H292">
            <v>797</v>
          </cell>
          <cell r="I292">
            <v>3</v>
          </cell>
          <cell r="J292">
            <v>232</v>
          </cell>
          <cell r="K292">
            <v>187500</v>
          </cell>
          <cell r="L292">
            <v>399873</v>
          </cell>
        </row>
        <row r="293">
          <cell r="A293" t="str">
            <v xml:space="preserve">   Ceguaca</v>
          </cell>
          <cell r="B293">
            <v>809</v>
          </cell>
          <cell r="C293">
            <v>29138</v>
          </cell>
          <cell r="D293">
            <v>53</v>
          </cell>
          <cell r="G293">
            <v>1971</v>
          </cell>
          <cell r="H293">
            <v>130</v>
          </cell>
          <cell r="K293">
            <v>31292</v>
          </cell>
          <cell r="L293">
            <v>74273</v>
          </cell>
        </row>
        <row r="294">
          <cell r="A294" t="str">
            <v xml:space="preserve">   Santa Bárbara</v>
          </cell>
          <cell r="B294">
            <v>810</v>
          </cell>
          <cell r="C294">
            <v>680083</v>
          </cell>
          <cell r="D294">
            <v>110759</v>
          </cell>
          <cell r="E294">
            <v>19277</v>
          </cell>
          <cell r="G294">
            <v>40202</v>
          </cell>
          <cell r="H294">
            <v>36588</v>
          </cell>
          <cell r="I294">
            <v>13411</v>
          </cell>
          <cell r="J294">
            <v>5107</v>
          </cell>
          <cell r="K294">
            <v>905427</v>
          </cell>
          <cell r="L294">
            <v>1876614</v>
          </cell>
        </row>
        <row r="295">
          <cell r="A295" t="str">
            <v xml:space="preserve">   Gualala</v>
          </cell>
          <cell r="B295">
            <v>811</v>
          </cell>
          <cell r="C295">
            <v>43725</v>
          </cell>
          <cell r="D295">
            <v>328</v>
          </cell>
          <cell r="G295">
            <v>2934</v>
          </cell>
          <cell r="H295">
            <v>489</v>
          </cell>
          <cell r="I295">
            <v>160</v>
          </cell>
          <cell r="J295">
            <v>286</v>
          </cell>
          <cell r="K295">
            <v>47922</v>
          </cell>
          <cell r="L295">
            <v>138782</v>
          </cell>
        </row>
        <row r="296">
          <cell r="A296" t="str">
            <v xml:space="preserve">   Ilama</v>
          </cell>
          <cell r="B296">
            <v>812</v>
          </cell>
          <cell r="C296">
            <v>49405</v>
          </cell>
          <cell r="D296">
            <v>2720</v>
          </cell>
          <cell r="G296">
            <v>1938</v>
          </cell>
          <cell r="H296">
            <v>1067</v>
          </cell>
          <cell r="J296">
            <v>45</v>
          </cell>
          <cell r="K296">
            <v>55175</v>
          </cell>
          <cell r="L296">
            <v>113590</v>
          </cell>
        </row>
        <row r="297">
          <cell r="A297" t="str">
            <v xml:space="preserve">   Colinas</v>
          </cell>
          <cell r="B297">
            <v>813</v>
          </cell>
          <cell r="C297">
            <v>122286</v>
          </cell>
          <cell r="D297">
            <v>46834</v>
          </cell>
          <cell r="E297">
            <v>541</v>
          </cell>
          <cell r="G297">
            <v>8313</v>
          </cell>
          <cell r="H297">
            <v>2320</v>
          </cell>
          <cell r="I297">
            <v>648</v>
          </cell>
          <cell r="J297">
            <v>1912</v>
          </cell>
          <cell r="K297">
            <v>182854</v>
          </cell>
          <cell r="L297">
            <v>361990</v>
          </cell>
        </row>
        <row r="298">
          <cell r="A298" t="str">
            <v xml:space="preserve">   Chinda</v>
          </cell>
          <cell r="B298">
            <v>814</v>
          </cell>
          <cell r="C298">
            <v>13231</v>
          </cell>
          <cell r="D298">
            <v>552</v>
          </cell>
          <cell r="G298">
            <v>541</v>
          </cell>
          <cell r="H298">
            <v>60</v>
          </cell>
          <cell r="K298">
            <v>14384</v>
          </cell>
          <cell r="L298">
            <v>30775</v>
          </cell>
        </row>
        <row r="299">
          <cell r="A299" t="str">
            <v xml:space="preserve">   Trinidad</v>
          </cell>
          <cell r="B299">
            <v>815</v>
          </cell>
          <cell r="C299">
            <v>205143</v>
          </cell>
          <cell r="D299">
            <v>58898</v>
          </cell>
          <cell r="E299">
            <v>9680</v>
          </cell>
          <cell r="G299">
            <v>11716</v>
          </cell>
          <cell r="H299">
            <v>5753</v>
          </cell>
          <cell r="I299">
            <v>128</v>
          </cell>
          <cell r="J299">
            <v>1403</v>
          </cell>
          <cell r="K299">
            <v>292721</v>
          </cell>
          <cell r="L299">
            <v>607088</v>
          </cell>
        </row>
        <row r="300">
          <cell r="A300" t="str">
            <v xml:space="preserve">   La Unión</v>
          </cell>
          <cell r="B300">
            <v>816</v>
          </cell>
          <cell r="C300">
            <v>37312</v>
          </cell>
          <cell r="D300">
            <v>942</v>
          </cell>
          <cell r="G300">
            <v>1472</v>
          </cell>
          <cell r="H300">
            <v>110</v>
          </cell>
          <cell r="K300">
            <v>39836</v>
          </cell>
          <cell r="L300">
            <v>83810</v>
          </cell>
        </row>
        <row r="301">
          <cell r="A301" t="str">
            <v xml:space="preserve">   Las Lajas, Santa Bárbara</v>
          </cell>
          <cell r="B301">
            <v>817</v>
          </cell>
          <cell r="C301">
            <v>5171</v>
          </cell>
          <cell r="D301">
            <v>378</v>
          </cell>
          <cell r="G301">
            <v>198</v>
          </cell>
          <cell r="H301">
            <v>21</v>
          </cell>
          <cell r="K301">
            <v>5768</v>
          </cell>
          <cell r="L301">
            <v>11807</v>
          </cell>
        </row>
        <row r="302">
          <cell r="A302" t="str">
            <v xml:space="preserve">   Concepción, Santa Bárbara</v>
          </cell>
          <cell r="B302">
            <v>818</v>
          </cell>
          <cell r="C302">
            <v>35681</v>
          </cell>
          <cell r="D302">
            <v>944</v>
          </cell>
          <cell r="G302">
            <v>1450</v>
          </cell>
          <cell r="H302">
            <v>45</v>
          </cell>
          <cell r="I302">
            <v>412</v>
          </cell>
          <cell r="J302">
            <v>80</v>
          </cell>
          <cell r="K302">
            <v>38612</v>
          </cell>
          <cell r="L302">
            <v>81923</v>
          </cell>
        </row>
        <row r="303">
          <cell r="A303" t="str">
            <v xml:space="preserve">   El Níspero</v>
          </cell>
          <cell r="B303">
            <v>819</v>
          </cell>
          <cell r="C303">
            <v>46914</v>
          </cell>
          <cell r="D303">
            <v>163</v>
          </cell>
          <cell r="G303">
            <v>4216</v>
          </cell>
          <cell r="H303">
            <v>773</v>
          </cell>
          <cell r="I303">
            <v>25029</v>
          </cell>
          <cell r="K303">
            <v>77095</v>
          </cell>
          <cell r="L303">
            <v>158879</v>
          </cell>
        </row>
        <row r="304">
          <cell r="A304" t="str">
            <v xml:space="preserve">   Santa Rosa de Copán</v>
          </cell>
          <cell r="B304">
            <v>820</v>
          </cell>
          <cell r="C304">
            <v>1185361</v>
          </cell>
          <cell r="D304">
            <v>456870</v>
          </cell>
          <cell r="E304">
            <v>519549</v>
          </cell>
          <cell r="G304">
            <v>103293</v>
          </cell>
          <cell r="H304">
            <v>42364</v>
          </cell>
          <cell r="I304">
            <v>46123</v>
          </cell>
          <cell r="J304">
            <v>241611</v>
          </cell>
          <cell r="K304">
            <v>2595171</v>
          </cell>
          <cell r="L304">
            <v>5398822</v>
          </cell>
        </row>
        <row r="308">
          <cell r="C308" t="str">
            <v>Residencial</v>
          </cell>
          <cell r="D308" t="str">
            <v>Comercial</v>
          </cell>
          <cell r="E308" t="str">
            <v>Industrial</v>
          </cell>
          <cell r="G308" t="str">
            <v>Alumbrado</v>
          </cell>
          <cell r="H308" t="str">
            <v>Gobierno</v>
          </cell>
          <cell r="I308" t="str">
            <v>Entes</v>
          </cell>
          <cell r="J308" t="str">
            <v>Municipal</v>
          </cell>
          <cell r="K308" t="str">
            <v>Total</v>
          </cell>
          <cell r="L308" t="str">
            <v>Total</v>
          </cell>
        </row>
        <row r="309">
          <cell r="G309" t="str">
            <v>Público</v>
          </cell>
          <cell r="I309" t="str">
            <v>Autónomos</v>
          </cell>
        </row>
        <row r="310">
          <cell r="A310" t="str">
            <v xml:space="preserve"> REGION NORTE 4/4</v>
          </cell>
        </row>
        <row r="311">
          <cell r="A311" t="str">
            <v xml:space="preserve">   Dulce Nombre, Copán</v>
          </cell>
          <cell r="B311">
            <v>821</v>
          </cell>
          <cell r="C311">
            <v>66262</v>
          </cell>
          <cell r="D311">
            <v>5088</v>
          </cell>
          <cell r="G311">
            <v>2796</v>
          </cell>
          <cell r="H311">
            <v>1365</v>
          </cell>
          <cell r="I311">
            <v>2690</v>
          </cell>
          <cell r="J311">
            <v>793</v>
          </cell>
          <cell r="K311">
            <v>78994</v>
          </cell>
          <cell r="L311">
            <v>160574</v>
          </cell>
        </row>
        <row r="312">
          <cell r="A312" t="str">
            <v xml:space="preserve">   Concepción, Copán</v>
          </cell>
          <cell r="B312">
            <v>822</v>
          </cell>
          <cell r="C312">
            <v>8886</v>
          </cell>
          <cell r="D312">
            <v>42</v>
          </cell>
          <cell r="G312">
            <v>324</v>
          </cell>
          <cell r="H312">
            <v>42</v>
          </cell>
          <cell r="I312">
            <v>2</v>
          </cell>
          <cell r="J312">
            <v>453</v>
          </cell>
          <cell r="K312">
            <v>9749</v>
          </cell>
          <cell r="L312">
            <v>19985</v>
          </cell>
        </row>
        <row r="313">
          <cell r="A313" t="str">
            <v xml:space="preserve">   San José, Copán</v>
          </cell>
          <cell r="B313">
            <v>823</v>
          </cell>
          <cell r="C313">
            <v>57482</v>
          </cell>
          <cell r="D313">
            <v>3608</v>
          </cell>
          <cell r="G313">
            <v>2364</v>
          </cell>
          <cell r="H313">
            <v>862</v>
          </cell>
          <cell r="K313">
            <v>64316</v>
          </cell>
          <cell r="L313">
            <v>136806</v>
          </cell>
        </row>
        <row r="314">
          <cell r="A314" t="str">
            <v xml:space="preserve">   Dolores, Copán</v>
          </cell>
          <cell r="B314">
            <v>824</v>
          </cell>
          <cell r="C314">
            <v>10802</v>
          </cell>
          <cell r="G314">
            <v>363</v>
          </cell>
          <cell r="H314">
            <v>26</v>
          </cell>
          <cell r="J314">
            <v>628</v>
          </cell>
          <cell r="K314">
            <v>11819</v>
          </cell>
          <cell r="L314">
            <v>22388</v>
          </cell>
        </row>
        <row r="315">
          <cell r="A315" t="str">
            <v xml:space="preserve">   San Juan de Opoa, Copán</v>
          </cell>
          <cell r="B315">
            <v>825</v>
          </cell>
          <cell r="C315">
            <v>41104</v>
          </cell>
          <cell r="D315">
            <v>2825</v>
          </cell>
          <cell r="G315">
            <v>1798</v>
          </cell>
          <cell r="H315">
            <v>767</v>
          </cell>
          <cell r="I315">
            <v>10</v>
          </cell>
          <cell r="J315">
            <v>53</v>
          </cell>
          <cell r="K315">
            <v>46557</v>
          </cell>
          <cell r="L315">
            <v>100855</v>
          </cell>
        </row>
        <row r="316">
          <cell r="A316" t="str">
            <v xml:space="preserve">   Trinidad, Copán</v>
          </cell>
          <cell r="B316">
            <v>826</v>
          </cell>
          <cell r="C316">
            <v>48689</v>
          </cell>
          <cell r="D316">
            <v>668</v>
          </cell>
          <cell r="G316">
            <v>1748</v>
          </cell>
          <cell r="H316">
            <v>238</v>
          </cell>
          <cell r="I316">
            <v>165</v>
          </cell>
          <cell r="J316">
            <v>45</v>
          </cell>
          <cell r="K316">
            <v>51553</v>
          </cell>
          <cell r="L316">
            <v>105513</v>
          </cell>
        </row>
        <row r="317">
          <cell r="A317" t="str">
            <v xml:space="preserve">   Corquín, Copán</v>
          </cell>
          <cell r="B317">
            <v>827</v>
          </cell>
          <cell r="C317">
            <v>159532</v>
          </cell>
          <cell r="D317">
            <v>18094</v>
          </cell>
          <cell r="E317">
            <v>12094</v>
          </cell>
          <cell r="G317">
            <v>8491</v>
          </cell>
          <cell r="H317">
            <v>1042</v>
          </cell>
          <cell r="I317">
            <v>3824</v>
          </cell>
          <cell r="J317">
            <v>353</v>
          </cell>
          <cell r="K317">
            <v>203430</v>
          </cell>
          <cell r="L317">
            <v>416607</v>
          </cell>
        </row>
        <row r="318">
          <cell r="A318" t="str">
            <v xml:space="preserve">   San Pedro, Copán</v>
          </cell>
          <cell r="B318">
            <v>828</v>
          </cell>
          <cell r="C318">
            <v>56796</v>
          </cell>
          <cell r="D318">
            <v>10460</v>
          </cell>
          <cell r="G318">
            <v>2904</v>
          </cell>
          <cell r="H318">
            <v>603</v>
          </cell>
          <cell r="J318">
            <v>49</v>
          </cell>
          <cell r="K318">
            <v>70812</v>
          </cell>
          <cell r="L318">
            <v>142596</v>
          </cell>
        </row>
        <row r="319">
          <cell r="A319" t="str">
            <v xml:space="preserve">   La Unión, Copán</v>
          </cell>
          <cell r="B319">
            <v>829</v>
          </cell>
          <cell r="C319">
            <v>81044</v>
          </cell>
          <cell r="D319">
            <v>2360</v>
          </cell>
          <cell r="G319">
            <v>3109</v>
          </cell>
          <cell r="H319">
            <v>706</v>
          </cell>
          <cell r="J319">
            <v>1175</v>
          </cell>
          <cell r="K319">
            <v>88394</v>
          </cell>
          <cell r="L319">
            <v>182726</v>
          </cell>
        </row>
        <row r="320">
          <cell r="A320" t="str">
            <v xml:space="preserve">   Nueva Ocotepeque</v>
          </cell>
          <cell r="B320">
            <v>830</v>
          </cell>
          <cell r="C320">
            <v>443452</v>
          </cell>
          <cell r="D320">
            <v>72577</v>
          </cell>
          <cell r="G320">
            <v>22863</v>
          </cell>
          <cell r="H320">
            <v>22205</v>
          </cell>
          <cell r="I320">
            <v>8694</v>
          </cell>
          <cell r="J320">
            <v>2575</v>
          </cell>
          <cell r="K320">
            <v>572366</v>
          </cell>
          <cell r="L320">
            <v>1183947</v>
          </cell>
        </row>
        <row r="321">
          <cell r="A321" t="str">
            <v xml:space="preserve">   Santa Rita, Copán</v>
          </cell>
          <cell r="B321">
            <v>831</v>
          </cell>
          <cell r="C321">
            <v>149911</v>
          </cell>
          <cell r="D321">
            <v>38539</v>
          </cell>
          <cell r="G321">
            <v>8611</v>
          </cell>
          <cell r="H321">
            <v>3073</v>
          </cell>
          <cell r="I321">
            <v>2675</v>
          </cell>
          <cell r="J321">
            <v>1091</v>
          </cell>
          <cell r="K321">
            <v>203900</v>
          </cell>
          <cell r="L321">
            <v>429182</v>
          </cell>
        </row>
        <row r="322">
          <cell r="A322" t="str">
            <v xml:space="preserve">   Cucuyagua, Copán</v>
          </cell>
          <cell r="B322">
            <v>832</v>
          </cell>
          <cell r="C322">
            <v>130353</v>
          </cell>
          <cell r="D322">
            <v>29833</v>
          </cell>
          <cell r="E322">
            <v>20480</v>
          </cell>
          <cell r="G322">
            <v>9452</v>
          </cell>
          <cell r="H322">
            <v>9295</v>
          </cell>
          <cell r="I322">
            <v>3280</v>
          </cell>
          <cell r="J322">
            <v>1290</v>
          </cell>
          <cell r="K322">
            <v>203983</v>
          </cell>
          <cell r="L322">
            <v>410873</v>
          </cell>
        </row>
        <row r="323">
          <cell r="A323" t="str">
            <v xml:space="preserve">  Veracruz, Copán</v>
          </cell>
          <cell r="B323">
            <v>833</v>
          </cell>
          <cell r="C323">
            <v>19061</v>
          </cell>
          <cell r="D323">
            <v>351</v>
          </cell>
          <cell r="G323">
            <v>766</v>
          </cell>
          <cell r="H323">
            <v>315</v>
          </cell>
          <cell r="K323">
            <v>20493</v>
          </cell>
          <cell r="L323">
            <v>42058</v>
          </cell>
        </row>
        <row r="324">
          <cell r="A324" t="str">
            <v xml:space="preserve">   El Paraíso, Copán</v>
          </cell>
          <cell r="B324">
            <v>834</v>
          </cell>
          <cell r="C324">
            <v>99930</v>
          </cell>
          <cell r="D324">
            <v>4317</v>
          </cell>
          <cell r="G324">
            <v>4026</v>
          </cell>
          <cell r="H324">
            <v>304</v>
          </cell>
          <cell r="I324">
            <v>461</v>
          </cell>
          <cell r="J324">
            <v>358</v>
          </cell>
          <cell r="K324">
            <v>109396</v>
          </cell>
          <cell r="L324">
            <v>229064</v>
          </cell>
        </row>
        <row r="325">
          <cell r="A325" t="str">
            <v xml:space="preserve">   San Antonio de Copán</v>
          </cell>
          <cell r="B325">
            <v>835</v>
          </cell>
          <cell r="C325">
            <v>46928</v>
          </cell>
          <cell r="D325">
            <v>252</v>
          </cell>
          <cell r="G325">
            <v>1734</v>
          </cell>
          <cell r="H325">
            <v>539</v>
          </cell>
          <cell r="I325">
            <v>160</v>
          </cell>
          <cell r="J325">
            <v>100</v>
          </cell>
          <cell r="K325">
            <v>49713</v>
          </cell>
          <cell r="L325">
            <v>102234</v>
          </cell>
        </row>
        <row r="326">
          <cell r="A326" t="str">
            <v xml:space="preserve">   La Jigua, Copán</v>
          </cell>
          <cell r="B326">
            <v>836</v>
          </cell>
          <cell r="C326">
            <v>82217</v>
          </cell>
          <cell r="D326">
            <v>2619</v>
          </cell>
          <cell r="E326">
            <v>2561</v>
          </cell>
          <cell r="G326">
            <v>4459</v>
          </cell>
          <cell r="H326">
            <v>705</v>
          </cell>
          <cell r="I326">
            <v>60</v>
          </cell>
          <cell r="J326">
            <v>190</v>
          </cell>
          <cell r="K326">
            <v>92811</v>
          </cell>
          <cell r="L326">
            <v>186521</v>
          </cell>
        </row>
        <row r="327">
          <cell r="A327" t="str">
            <v xml:space="preserve">   Protección, La Entrada</v>
          </cell>
          <cell r="B327">
            <v>837</v>
          </cell>
          <cell r="C327">
            <v>31865</v>
          </cell>
          <cell r="D327">
            <v>4075</v>
          </cell>
          <cell r="G327">
            <v>1348</v>
          </cell>
          <cell r="H327">
            <v>187</v>
          </cell>
          <cell r="J327">
            <v>242</v>
          </cell>
          <cell r="K327">
            <v>37717</v>
          </cell>
          <cell r="L327">
            <v>77470</v>
          </cell>
        </row>
        <row r="328">
          <cell r="A328" t="str">
            <v xml:space="preserve">   Cabañas, Copán</v>
          </cell>
          <cell r="B328">
            <v>838</v>
          </cell>
          <cell r="C328">
            <v>26590</v>
          </cell>
          <cell r="D328">
            <v>372</v>
          </cell>
          <cell r="G328">
            <v>934</v>
          </cell>
          <cell r="H328">
            <v>80</v>
          </cell>
          <cell r="I328">
            <v>7</v>
          </cell>
          <cell r="J328">
            <v>375</v>
          </cell>
          <cell r="K328">
            <v>28358</v>
          </cell>
          <cell r="L328">
            <v>57638</v>
          </cell>
        </row>
        <row r="329">
          <cell r="A329" t="str">
            <v xml:space="preserve">   La Labor, Ocotepeque</v>
          </cell>
          <cell r="B329">
            <v>839</v>
          </cell>
          <cell r="C329">
            <v>77923</v>
          </cell>
          <cell r="D329">
            <v>4752</v>
          </cell>
          <cell r="E329">
            <v>30480</v>
          </cell>
          <cell r="G329">
            <v>5345</v>
          </cell>
          <cell r="H329">
            <v>428</v>
          </cell>
          <cell r="I329">
            <v>70</v>
          </cell>
          <cell r="J329">
            <v>496</v>
          </cell>
          <cell r="K329">
            <v>119494</v>
          </cell>
          <cell r="L329">
            <v>246714</v>
          </cell>
        </row>
        <row r="330">
          <cell r="A330" t="str">
            <v xml:space="preserve">   Sinuapa</v>
          </cell>
          <cell r="B330">
            <v>840</v>
          </cell>
          <cell r="C330">
            <v>57919</v>
          </cell>
          <cell r="D330">
            <v>22953</v>
          </cell>
          <cell r="G330">
            <v>4498</v>
          </cell>
          <cell r="H330">
            <v>477</v>
          </cell>
          <cell r="I330">
            <v>2403</v>
          </cell>
          <cell r="J330">
            <v>1104</v>
          </cell>
          <cell r="K330">
            <v>89354</v>
          </cell>
          <cell r="L330">
            <v>239437</v>
          </cell>
        </row>
        <row r="331">
          <cell r="A331" t="str">
            <v xml:space="preserve">   Santa Anita, Concepcion </v>
          </cell>
          <cell r="B331">
            <v>841</v>
          </cell>
          <cell r="C331">
            <v>42392</v>
          </cell>
          <cell r="D331">
            <v>54</v>
          </cell>
          <cell r="E331">
            <v>1280</v>
          </cell>
          <cell r="G331">
            <v>1536</v>
          </cell>
          <cell r="H331">
            <v>179</v>
          </cell>
          <cell r="J331">
            <v>133</v>
          </cell>
          <cell r="K331">
            <v>45574</v>
          </cell>
          <cell r="L331">
            <v>92273</v>
          </cell>
        </row>
        <row r="332">
          <cell r="A332" t="str">
            <v xml:space="preserve">   Santa fe y aldea de</v>
          </cell>
          <cell r="B332">
            <v>842</v>
          </cell>
          <cell r="C332">
            <v>33738</v>
          </cell>
          <cell r="D332">
            <v>5368</v>
          </cell>
          <cell r="G332">
            <v>1465</v>
          </cell>
          <cell r="H332">
            <v>290</v>
          </cell>
          <cell r="J332">
            <v>147</v>
          </cell>
          <cell r="K332">
            <v>41008</v>
          </cell>
          <cell r="L332">
            <v>85260</v>
          </cell>
        </row>
        <row r="333">
          <cell r="A333" t="str">
            <v xml:space="preserve">   San Fco. Del Va</v>
          </cell>
          <cell r="B333">
            <v>843</v>
          </cell>
          <cell r="C333">
            <v>56568</v>
          </cell>
          <cell r="D333">
            <v>3652</v>
          </cell>
          <cell r="E333">
            <v>27360</v>
          </cell>
          <cell r="G333">
            <v>3631</v>
          </cell>
          <cell r="H333">
            <v>1853</v>
          </cell>
          <cell r="J333">
            <v>67</v>
          </cell>
          <cell r="K333">
            <v>93131</v>
          </cell>
          <cell r="L333">
            <v>186614</v>
          </cell>
        </row>
        <row r="334">
          <cell r="A334" t="str">
            <v xml:space="preserve">   Lucerna,  Ocotpeque</v>
          </cell>
          <cell r="B334">
            <v>844</v>
          </cell>
          <cell r="C334">
            <v>11612</v>
          </cell>
          <cell r="G334">
            <v>372</v>
          </cell>
          <cell r="H334">
            <v>112</v>
          </cell>
          <cell r="I334">
            <v>10</v>
          </cell>
          <cell r="K334">
            <v>12106</v>
          </cell>
          <cell r="L334">
            <v>23780</v>
          </cell>
        </row>
        <row r="335">
          <cell r="A335" t="str">
            <v xml:space="preserve">   Cololaca, Lempira</v>
          </cell>
          <cell r="B335">
            <v>845</v>
          </cell>
          <cell r="C335">
            <v>21228</v>
          </cell>
          <cell r="G335">
            <v>684</v>
          </cell>
          <cell r="H335">
            <v>103</v>
          </cell>
          <cell r="J335">
            <v>33</v>
          </cell>
          <cell r="K335">
            <v>22048</v>
          </cell>
          <cell r="L335">
            <v>43364</v>
          </cell>
        </row>
        <row r="336">
          <cell r="A336" t="str">
            <v xml:space="preserve">   Guarita, Lempira</v>
          </cell>
          <cell r="B336">
            <v>846</v>
          </cell>
          <cell r="C336">
            <v>26919</v>
          </cell>
          <cell r="E336">
            <v>144</v>
          </cell>
          <cell r="G336">
            <v>920</v>
          </cell>
          <cell r="H336">
            <v>317</v>
          </cell>
          <cell r="J336">
            <v>216</v>
          </cell>
          <cell r="K336">
            <v>28516</v>
          </cell>
          <cell r="L336">
            <v>56172</v>
          </cell>
        </row>
        <row r="337">
          <cell r="A337" t="str">
            <v xml:space="preserve">   San Juan Guarita, Lempira</v>
          </cell>
          <cell r="B337">
            <v>847</v>
          </cell>
          <cell r="C337">
            <v>6680</v>
          </cell>
          <cell r="G337">
            <v>172</v>
          </cell>
          <cell r="H337">
            <v>355</v>
          </cell>
          <cell r="J337">
            <v>69</v>
          </cell>
          <cell r="K337">
            <v>7276</v>
          </cell>
          <cell r="L337">
            <v>12386</v>
          </cell>
        </row>
        <row r="338">
          <cell r="A338" t="str">
            <v xml:space="preserve">   Tambla, Lempira</v>
          </cell>
          <cell r="B338">
            <v>848</v>
          </cell>
          <cell r="C338">
            <v>12865</v>
          </cell>
          <cell r="G338">
            <v>469</v>
          </cell>
          <cell r="H338">
            <v>138</v>
          </cell>
          <cell r="J338">
            <v>128</v>
          </cell>
          <cell r="K338">
            <v>13600</v>
          </cell>
          <cell r="L338">
            <v>27743</v>
          </cell>
        </row>
        <row r="339">
          <cell r="A339" t="str">
            <v xml:space="preserve">   Tomalá, Lempira</v>
          </cell>
          <cell r="B339">
            <v>849</v>
          </cell>
          <cell r="C339">
            <v>12421</v>
          </cell>
          <cell r="D339">
            <v>210</v>
          </cell>
          <cell r="G339">
            <v>490</v>
          </cell>
          <cell r="H339">
            <v>431</v>
          </cell>
          <cell r="J339">
            <v>635</v>
          </cell>
          <cell r="K339">
            <v>14187</v>
          </cell>
          <cell r="L339">
            <v>29225</v>
          </cell>
        </row>
        <row r="340">
          <cell r="A340" t="str">
            <v xml:space="preserve">   San Marcos de Ocotepeque</v>
          </cell>
          <cell r="B340">
            <v>850</v>
          </cell>
          <cell r="C340">
            <v>241381</v>
          </cell>
          <cell r="D340">
            <v>70577</v>
          </cell>
          <cell r="E340">
            <v>74208</v>
          </cell>
          <cell r="G340">
            <v>16284</v>
          </cell>
          <cell r="H340">
            <v>30839</v>
          </cell>
          <cell r="I340">
            <v>2472</v>
          </cell>
          <cell r="J340">
            <v>1076</v>
          </cell>
          <cell r="K340">
            <v>436837</v>
          </cell>
          <cell r="L340">
            <v>879187</v>
          </cell>
        </row>
        <row r="341">
          <cell r="A341" t="str">
            <v xml:space="preserve">   Mercedes, Ocotepeque</v>
          </cell>
          <cell r="B341">
            <v>851</v>
          </cell>
          <cell r="C341">
            <v>35708</v>
          </cell>
          <cell r="E341">
            <v>20440</v>
          </cell>
          <cell r="G341">
            <v>1785</v>
          </cell>
          <cell r="H341">
            <v>167</v>
          </cell>
          <cell r="J341">
            <v>106</v>
          </cell>
          <cell r="K341">
            <v>58206</v>
          </cell>
          <cell r="L341">
            <v>99730</v>
          </cell>
        </row>
        <row r="342">
          <cell r="A342" t="str">
            <v xml:space="preserve">   Sensenti, Ocotepeque</v>
          </cell>
          <cell r="B342">
            <v>852</v>
          </cell>
          <cell r="C342">
            <v>82126</v>
          </cell>
          <cell r="D342">
            <v>95</v>
          </cell>
          <cell r="E342">
            <v>6560</v>
          </cell>
          <cell r="G342">
            <v>3622</v>
          </cell>
          <cell r="H342">
            <v>481</v>
          </cell>
          <cell r="I342">
            <v>82</v>
          </cell>
          <cell r="J342">
            <v>223</v>
          </cell>
          <cell r="K342">
            <v>93189</v>
          </cell>
          <cell r="L342">
            <v>190822</v>
          </cell>
        </row>
        <row r="343">
          <cell r="A343" t="str">
            <v xml:space="preserve">   Valladolid, Lempira</v>
          </cell>
          <cell r="B343">
            <v>853</v>
          </cell>
          <cell r="C343">
            <v>14850</v>
          </cell>
          <cell r="G343">
            <v>760</v>
          </cell>
          <cell r="H343">
            <v>30</v>
          </cell>
          <cell r="I343">
            <v>2978</v>
          </cell>
          <cell r="J343">
            <v>110</v>
          </cell>
          <cell r="K343">
            <v>18728</v>
          </cell>
          <cell r="L343">
            <v>40618</v>
          </cell>
        </row>
        <row r="344">
          <cell r="A344" t="str">
            <v xml:space="preserve">   La Virtud, Lempira</v>
          </cell>
          <cell r="B344">
            <v>854</v>
          </cell>
          <cell r="C344">
            <v>52956</v>
          </cell>
          <cell r="D344">
            <v>56</v>
          </cell>
          <cell r="G344">
            <v>1827</v>
          </cell>
          <cell r="H344">
            <v>814</v>
          </cell>
          <cell r="I344">
            <v>82</v>
          </cell>
          <cell r="J344">
            <v>119</v>
          </cell>
          <cell r="K344">
            <v>55854</v>
          </cell>
          <cell r="L344">
            <v>111526</v>
          </cell>
        </row>
        <row r="345">
          <cell r="A345" t="str">
            <v xml:space="preserve">   Virginia, Lempira</v>
          </cell>
          <cell r="B345">
            <v>855</v>
          </cell>
          <cell r="C345">
            <v>10235</v>
          </cell>
          <cell r="G345">
            <v>334</v>
          </cell>
          <cell r="H345">
            <v>68</v>
          </cell>
          <cell r="J345">
            <v>310</v>
          </cell>
          <cell r="K345">
            <v>10947</v>
          </cell>
          <cell r="L345">
            <v>21542</v>
          </cell>
        </row>
        <row r="346">
          <cell r="A346" t="str">
            <v xml:space="preserve">   Mapulaca, Lempira</v>
          </cell>
          <cell r="B346">
            <v>856</v>
          </cell>
          <cell r="C346">
            <v>26810</v>
          </cell>
          <cell r="D346">
            <v>374</v>
          </cell>
          <cell r="G346">
            <v>896</v>
          </cell>
          <cell r="H346">
            <v>93</v>
          </cell>
          <cell r="J346">
            <v>9</v>
          </cell>
          <cell r="K346">
            <v>28182</v>
          </cell>
          <cell r="L346">
            <v>55181</v>
          </cell>
        </row>
        <row r="347">
          <cell r="A347" t="str">
            <v xml:space="preserve">   La Unión, Lempira</v>
          </cell>
          <cell r="B347">
            <v>857</v>
          </cell>
          <cell r="C347">
            <v>24842</v>
          </cell>
          <cell r="D347">
            <v>1269</v>
          </cell>
          <cell r="E347">
            <v>10400</v>
          </cell>
          <cell r="G347">
            <v>1285</v>
          </cell>
          <cell r="H347">
            <v>199</v>
          </cell>
          <cell r="J347">
            <v>17</v>
          </cell>
          <cell r="K347">
            <v>38012</v>
          </cell>
          <cell r="L347">
            <v>71575</v>
          </cell>
        </row>
        <row r="348">
          <cell r="A348" t="str">
            <v xml:space="preserve">   Candelaria</v>
          </cell>
          <cell r="B348">
            <v>858</v>
          </cell>
          <cell r="C348">
            <v>27483</v>
          </cell>
          <cell r="D348">
            <v>127</v>
          </cell>
          <cell r="G348">
            <v>1142</v>
          </cell>
          <cell r="H348">
            <v>544</v>
          </cell>
          <cell r="J348">
            <v>837</v>
          </cell>
          <cell r="K348">
            <v>30133</v>
          </cell>
          <cell r="L348">
            <v>61624</v>
          </cell>
        </row>
        <row r="349">
          <cell r="A349" t="str">
            <v xml:space="preserve">   Piraera, Lempira</v>
          </cell>
          <cell r="B349">
            <v>859</v>
          </cell>
          <cell r="C349">
            <v>6203</v>
          </cell>
          <cell r="G349">
            <v>242</v>
          </cell>
          <cell r="H349">
            <v>310</v>
          </cell>
          <cell r="J349">
            <v>83</v>
          </cell>
          <cell r="K349">
            <v>6838</v>
          </cell>
          <cell r="L349">
            <v>14222</v>
          </cell>
        </row>
        <row r="350">
          <cell r="A350" t="str">
            <v xml:space="preserve">   Belen, Gualcho   Ocotepeque</v>
          </cell>
          <cell r="B350">
            <v>861</v>
          </cell>
          <cell r="C350">
            <v>48010</v>
          </cell>
          <cell r="D350">
            <v>759</v>
          </cell>
          <cell r="G350">
            <v>1700</v>
          </cell>
          <cell r="H350">
            <v>1212</v>
          </cell>
          <cell r="I350">
            <v>2</v>
          </cell>
          <cell r="J350">
            <v>1789</v>
          </cell>
          <cell r="K350">
            <v>53472</v>
          </cell>
          <cell r="L350">
            <v>108246</v>
          </cell>
        </row>
        <row r="351">
          <cell r="A351" t="str">
            <v xml:space="preserve">   Belen, Lempira</v>
          </cell>
          <cell r="B351">
            <v>863</v>
          </cell>
          <cell r="C351">
            <v>7004</v>
          </cell>
          <cell r="D351">
            <v>194</v>
          </cell>
          <cell r="E351">
            <v>6947</v>
          </cell>
          <cell r="G351">
            <v>564</v>
          </cell>
          <cell r="H351">
            <v>321</v>
          </cell>
          <cell r="J351">
            <v>171</v>
          </cell>
          <cell r="K351">
            <v>15201</v>
          </cell>
          <cell r="L351">
            <v>26522</v>
          </cell>
        </row>
        <row r="352">
          <cell r="A352" t="str">
            <v xml:space="preserve">   Gualcinse</v>
          </cell>
          <cell r="B352">
            <v>864</v>
          </cell>
          <cell r="C352">
            <v>4497</v>
          </cell>
          <cell r="G352">
            <v>175</v>
          </cell>
          <cell r="K352">
            <v>4672</v>
          </cell>
          <cell r="L352">
            <v>10054</v>
          </cell>
        </row>
        <row r="353">
          <cell r="A353" t="str">
            <v xml:space="preserve">   Erandique, Lempira</v>
          </cell>
          <cell r="B353">
            <v>865</v>
          </cell>
          <cell r="C353">
            <v>34287</v>
          </cell>
          <cell r="D353">
            <v>77</v>
          </cell>
          <cell r="G353">
            <v>1256</v>
          </cell>
          <cell r="H353">
            <v>1213</v>
          </cell>
          <cell r="I353">
            <v>60</v>
          </cell>
          <cell r="J353">
            <v>239</v>
          </cell>
          <cell r="K353">
            <v>37132</v>
          </cell>
          <cell r="L353">
            <v>75539</v>
          </cell>
        </row>
        <row r="354">
          <cell r="A354" t="str">
            <v xml:space="preserve">   San Juan Intibuca, Lempira</v>
          </cell>
          <cell r="B354">
            <v>866</v>
          </cell>
          <cell r="C354">
            <v>34848</v>
          </cell>
          <cell r="D354">
            <v>3321</v>
          </cell>
          <cell r="G354">
            <v>1121</v>
          </cell>
          <cell r="H354">
            <v>380</v>
          </cell>
          <cell r="J354">
            <v>167</v>
          </cell>
          <cell r="K354">
            <v>39837</v>
          </cell>
          <cell r="L354">
            <v>72810</v>
          </cell>
        </row>
        <row r="355">
          <cell r="A355" t="str">
            <v xml:space="preserve">   San Miguel, Intibuca</v>
          </cell>
          <cell r="B355">
            <v>867</v>
          </cell>
          <cell r="C355">
            <v>8514</v>
          </cell>
          <cell r="G355">
            <v>281</v>
          </cell>
          <cell r="J355">
            <v>77</v>
          </cell>
          <cell r="K355">
            <v>8872</v>
          </cell>
          <cell r="L355">
            <v>17746</v>
          </cell>
        </row>
        <row r="356">
          <cell r="A356" t="str">
            <v xml:space="preserve">   El Mochito</v>
          </cell>
          <cell r="B356">
            <v>970</v>
          </cell>
          <cell r="F356">
            <v>5600000</v>
          </cell>
          <cell r="G356">
            <v>1210</v>
          </cell>
          <cell r="K356">
            <v>5601210</v>
          </cell>
          <cell r="L356">
            <v>11202486</v>
          </cell>
        </row>
        <row r="357">
          <cell r="A357" t="str">
            <v xml:space="preserve">   Cementos de Honduras</v>
          </cell>
          <cell r="B357">
            <v>980</v>
          </cell>
          <cell r="F357">
            <v>7028000</v>
          </cell>
          <cell r="G357">
            <v>1210</v>
          </cell>
          <cell r="K357">
            <v>7029210</v>
          </cell>
          <cell r="L357">
            <v>12434486</v>
          </cell>
        </row>
        <row r="358">
          <cell r="A358" t="str">
            <v xml:space="preserve">   Tela Railroad Company</v>
          </cell>
          <cell r="B358">
            <v>990</v>
          </cell>
          <cell r="D358">
            <v>665860</v>
          </cell>
          <cell r="F358">
            <v>322000</v>
          </cell>
          <cell r="G358">
            <v>4874</v>
          </cell>
          <cell r="K358">
            <v>992734</v>
          </cell>
          <cell r="L358">
            <v>2048999</v>
          </cell>
        </row>
        <row r="362">
          <cell r="C362" t="str">
            <v>Residencial</v>
          </cell>
          <cell r="D362" t="str">
            <v>Comercial</v>
          </cell>
          <cell r="E362" t="str">
            <v>Industrial</v>
          </cell>
          <cell r="G362" t="str">
            <v>Alumbrado</v>
          </cell>
          <cell r="H362" t="str">
            <v>Gobierno</v>
          </cell>
          <cell r="I362" t="str">
            <v>Entes</v>
          </cell>
          <cell r="J362" t="str">
            <v>Municipal</v>
          </cell>
          <cell r="K362" t="str">
            <v>Total</v>
          </cell>
          <cell r="L362" t="str">
            <v>Total</v>
          </cell>
        </row>
        <row r="363">
          <cell r="G363" t="str">
            <v>Público</v>
          </cell>
          <cell r="I363" t="str">
            <v>Autónomos</v>
          </cell>
        </row>
        <row r="364">
          <cell r="A364" t="str">
            <v xml:space="preserve"> REGION LITORAL ATLANTICO 1/1</v>
          </cell>
        </row>
        <row r="365">
          <cell r="B365" t="str">
            <v>No. Sistema</v>
          </cell>
          <cell r="C365">
            <v>14685631</v>
          </cell>
          <cell r="D365">
            <v>8138315</v>
          </cell>
          <cell r="E365">
            <v>4257406</v>
          </cell>
          <cell r="G365">
            <v>1074781</v>
          </cell>
          <cell r="H365">
            <v>866837</v>
          </cell>
          <cell r="I365">
            <v>712538</v>
          </cell>
          <cell r="J365">
            <v>258875</v>
          </cell>
          <cell r="K365">
            <v>29994383</v>
          </cell>
          <cell r="L365">
            <v>60165463</v>
          </cell>
        </row>
        <row r="366">
          <cell r="A366" t="str">
            <v xml:space="preserve">   Tela</v>
          </cell>
          <cell r="B366">
            <v>740</v>
          </cell>
          <cell r="C366">
            <v>2035696</v>
          </cell>
          <cell r="D366">
            <v>627561</v>
          </cell>
          <cell r="E366">
            <v>700155</v>
          </cell>
          <cell r="G366">
            <v>146753</v>
          </cell>
          <cell r="H366">
            <v>158761</v>
          </cell>
          <cell r="I366">
            <v>39672</v>
          </cell>
          <cell r="J366">
            <v>22143</v>
          </cell>
          <cell r="K366">
            <v>3730741</v>
          </cell>
          <cell r="L366">
            <v>7233833</v>
          </cell>
        </row>
        <row r="367">
          <cell r="A367" t="str">
            <v xml:space="preserve">   La Ceiba</v>
          </cell>
          <cell r="B367">
            <v>750</v>
          </cell>
          <cell r="C367">
            <v>5952747</v>
          </cell>
          <cell r="D367">
            <v>4724062</v>
          </cell>
          <cell r="E367">
            <v>1154472</v>
          </cell>
          <cell r="G367">
            <v>516954</v>
          </cell>
          <cell r="H367">
            <v>434326</v>
          </cell>
          <cell r="I367">
            <v>507609</v>
          </cell>
          <cell r="J367">
            <v>205675</v>
          </cell>
          <cell r="K367">
            <v>13495845</v>
          </cell>
          <cell r="L367">
            <v>26587578</v>
          </cell>
        </row>
        <row r="368">
          <cell r="A368" t="str">
            <v xml:space="preserve">   Santa Fe, Colón</v>
          </cell>
          <cell r="B368">
            <v>759</v>
          </cell>
          <cell r="C368">
            <v>104139</v>
          </cell>
          <cell r="D368">
            <v>5276</v>
          </cell>
          <cell r="G368">
            <v>4084</v>
          </cell>
          <cell r="H368">
            <v>468</v>
          </cell>
          <cell r="I368">
            <v>411</v>
          </cell>
          <cell r="J368">
            <v>714</v>
          </cell>
          <cell r="K368">
            <v>115092</v>
          </cell>
          <cell r="L368">
            <v>227655</v>
          </cell>
        </row>
        <row r="369">
          <cell r="A369" t="str">
            <v xml:space="preserve">   Trujillo</v>
          </cell>
          <cell r="B369">
            <v>760</v>
          </cell>
          <cell r="C369">
            <v>456577</v>
          </cell>
          <cell r="D369">
            <v>146450</v>
          </cell>
          <cell r="E369">
            <v>723986</v>
          </cell>
          <cell r="G369">
            <v>43138</v>
          </cell>
          <cell r="H369">
            <v>112688</v>
          </cell>
          <cell r="I369">
            <v>64741</v>
          </cell>
          <cell r="J369">
            <v>1132</v>
          </cell>
          <cell r="K369">
            <v>1548712</v>
          </cell>
          <cell r="L369">
            <v>3089131</v>
          </cell>
        </row>
        <row r="370">
          <cell r="A370" t="str">
            <v xml:space="preserve">   Puerto Castilla</v>
          </cell>
          <cell r="B370">
            <v>761</v>
          </cell>
          <cell r="C370">
            <v>37808</v>
          </cell>
          <cell r="D370">
            <v>1634</v>
          </cell>
          <cell r="G370">
            <v>1318</v>
          </cell>
          <cell r="H370">
            <v>46</v>
          </cell>
          <cell r="K370">
            <v>40806</v>
          </cell>
          <cell r="L370">
            <v>80741</v>
          </cell>
        </row>
        <row r="371">
          <cell r="A371" t="str">
            <v xml:space="preserve">   Bonito Oriental</v>
          </cell>
          <cell r="B371">
            <v>762</v>
          </cell>
          <cell r="C371">
            <v>394231</v>
          </cell>
          <cell r="D371">
            <v>49166</v>
          </cell>
          <cell r="G371">
            <v>20951</v>
          </cell>
          <cell r="H371">
            <v>8422</v>
          </cell>
          <cell r="I371">
            <v>2217</v>
          </cell>
          <cell r="J371">
            <v>1220</v>
          </cell>
          <cell r="K371">
            <v>476207</v>
          </cell>
          <cell r="L371">
            <v>1318844</v>
          </cell>
        </row>
        <row r="372">
          <cell r="A372" t="str">
            <v xml:space="preserve">   Santa Rosa de Aguán</v>
          </cell>
          <cell r="B372">
            <v>763</v>
          </cell>
          <cell r="C372">
            <v>75693</v>
          </cell>
          <cell r="D372">
            <v>1540</v>
          </cell>
          <cell r="G372">
            <v>2657</v>
          </cell>
          <cell r="H372">
            <v>547</v>
          </cell>
          <cell r="J372">
            <v>20</v>
          </cell>
          <cell r="K372">
            <v>80457</v>
          </cell>
          <cell r="L372">
            <v>160942</v>
          </cell>
        </row>
        <row r="373">
          <cell r="A373" t="str">
            <v xml:space="preserve">   San Juan, Atlántida</v>
          </cell>
          <cell r="B373">
            <v>860</v>
          </cell>
          <cell r="C373">
            <v>205577</v>
          </cell>
          <cell r="D373">
            <v>38157</v>
          </cell>
          <cell r="E373">
            <v>35</v>
          </cell>
          <cell r="G373">
            <v>9139</v>
          </cell>
          <cell r="H373">
            <v>1866</v>
          </cell>
          <cell r="I373">
            <v>3082</v>
          </cell>
          <cell r="J373">
            <v>27</v>
          </cell>
          <cell r="K373">
            <v>257883</v>
          </cell>
          <cell r="L373">
            <v>518854</v>
          </cell>
        </row>
        <row r="374">
          <cell r="A374" t="str">
            <v xml:space="preserve">   Esparta, Atlántida</v>
          </cell>
          <cell r="B374">
            <v>862</v>
          </cell>
          <cell r="C374">
            <v>74921</v>
          </cell>
          <cell r="D374">
            <v>7487</v>
          </cell>
          <cell r="G374">
            <v>3111</v>
          </cell>
          <cell r="H374">
            <v>449</v>
          </cell>
          <cell r="I374">
            <v>33</v>
          </cell>
          <cell r="J374">
            <v>307</v>
          </cell>
          <cell r="K374">
            <v>86308</v>
          </cell>
          <cell r="L374">
            <v>179502</v>
          </cell>
        </row>
        <row r="375">
          <cell r="A375" t="str">
            <v xml:space="preserve">   La Masica</v>
          </cell>
          <cell r="B375">
            <v>870</v>
          </cell>
          <cell r="C375">
            <v>250953</v>
          </cell>
          <cell r="D375">
            <v>35794</v>
          </cell>
          <cell r="G375">
            <v>11193</v>
          </cell>
          <cell r="H375">
            <v>2041</v>
          </cell>
          <cell r="I375">
            <v>3189</v>
          </cell>
          <cell r="J375">
            <v>2369</v>
          </cell>
          <cell r="K375">
            <v>305539</v>
          </cell>
          <cell r="L375">
            <v>613496</v>
          </cell>
        </row>
        <row r="376">
          <cell r="A376" t="str">
            <v xml:space="preserve">   Santa Ana, Atlántida</v>
          </cell>
          <cell r="B376">
            <v>880</v>
          </cell>
          <cell r="C376">
            <v>128033</v>
          </cell>
          <cell r="D376">
            <v>6231</v>
          </cell>
          <cell r="G376">
            <v>4973</v>
          </cell>
          <cell r="H376">
            <v>1199</v>
          </cell>
          <cell r="I376">
            <v>4</v>
          </cell>
          <cell r="J376">
            <v>25</v>
          </cell>
          <cell r="K376">
            <v>140465</v>
          </cell>
          <cell r="L376">
            <v>282176</v>
          </cell>
        </row>
        <row r="377">
          <cell r="A377" t="str">
            <v xml:space="preserve">   San Francisco, Atlántida</v>
          </cell>
          <cell r="B377">
            <v>890</v>
          </cell>
          <cell r="C377">
            <v>79521</v>
          </cell>
          <cell r="D377">
            <v>8389</v>
          </cell>
          <cell r="G377">
            <v>3457</v>
          </cell>
          <cell r="H377">
            <v>433</v>
          </cell>
          <cell r="I377">
            <v>253</v>
          </cell>
          <cell r="J377">
            <v>427</v>
          </cell>
          <cell r="K377">
            <v>92480</v>
          </cell>
          <cell r="L377">
            <v>189720</v>
          </cell>
        </row>
        <row r="378">
          <cell r="A378" t="str">
            <v xml:space="preserve">   La Unión, Atlántida</v>
          </cell>
          <cell r="B378">
            <v>900</v>
          </cell>
          <cell r="C378">
            <v>169540</v>
          </cell>
          <cell r="D378">
            <v>33224</v>
          </cell>
          <cell r="E378">
            <v>2400</v>
          </cell>
          <cell r="G378">
            <v>8710</v>
          </cell>
          <cell r="H378">
            <v>5210</v>
          </cell>
          <cell r="I378">
            <v>2833</v>
          </cell>
          <cell r="K378">
            <v>221917</v>
          </cell>
          <cell r="L378">
            <v>444344</v>
          </cell>
        </row>
        <row r="379">
          <cell r="A379" t="str">
            <v xml:space="preserve">   El Pino, Atlántida</v>
          </cell>
          <cell r="B379">
            <v>910</v>
          </cell>
          <cell r="C379">
            <v>96003</v>
          </cell>
          <cell r="D379">
            <v>9734</v>
          </cell>
          <cell r="G379">
            <v>4383</v>
          </cell>
          <cell r="K379">
            <v>110120</v>
          </cell>
          <cell r="L379">
            <v>232062</v>
          </cell>
        </row>
        <row r="380">
          <cell r="A380" t="str">
            <v xml:space="preserve">   El Porvenir, Atlántida</v>
          </cell>
          <cell r="B380">
            <v>920</v>
          </cell>
          <cell r="C380">
            <v>144394</v>
          </cell>
          <cell r="D380">
            <v>7051</v>
          </cell>
          <cell r="G380">
            <v>5652</v>
          </cell>
          <cell r="H380">
            <v>4141</v>
          </cell>
          <cell r="I380">
            <v>1265</v>
          </cell>
          <cell r="J380">
            <v>165</v>
          </cell>
          <cell r="K380">
            <v>162668</v>
          </cell>
          <cell r="L380">
            <v>325401</v>
          </cell>
        </row>
        <row r="381">
          <cell r="A381" t="str">
            <v xml:space="preserve">   Tocoa</v>
          </cell>
          <cell r="B381">
            <v>921</v>
          </cell>
          <cell r="C381">
            <v>1103723</v>
          </cell>
          <cell r="D381">
            <v>366169</v>
          </cell>
          <cell r="E381">
            <v>479982</v>
          </cell>
          <cell r="G381">
            <v>78485</v>
          </cell>
          <cell r="H381">
            <v>50377</v>
          </cell>
          <cell r="I381">
            <v>17567</v>
          </cell>
          <cell r="J381">
            <v>3854</v>
          </cell>
          <cell r="K381">
            <v>2100157</v>
          </cell>
          <cell r="L381">
            <v>4499010</v>
          </cell>
        </row>
        <row r="382">
          <cell r="A382" t="str">
            <v xml:space="preserve">   Sonaguera</v>
          </cell>
          <cell r="B382">
            <v>922</v>
          </cell>
          <cell r="C382">
            <v>536806</v>
          </cell>
          <cell r="D382">
            <v>47502</v>
          </cell>
          <cell r="G382">
            <v>22900</v>
          </cell>
          <cell r="H382">
            <v>10142</v>
          </cell>
          <cell r="I382">
            <v>11062</v>
          </cell>
          <cell r="J382">
            <v>733</v>
          </cell>
          <cell r="K382">
            <v>629145</v>
          </cell>
          <cell r="L382">
            <v>1277142</v>
          </cell>
        </row>
        <row r="383">
          <cell r="A383" t="str">
            <v xml:space="preserve">   Corozal</v>
          </cell>
          <cell r="B383">
            <v>925</v>
          </cell>
          <cell r="C383">
            <v>146677</v>
          </cell>
          <cell r="D383">
            <v>15619</v>
          </cell>
          <cell r="G383">
            <v>5402</v>
          </cell>
          <cell r="H383">
            <v>1942</v>
          </cell>
          <cell r="I383">
            <v>500</v>
          </cell>
          <cell r="J383">
            <v>35</v>
          </cell>
          <cell r="K383">
            <v>170175</v>
          </cell>
          <cell r="L383">
            <v>327641</v>
          </cell>
        </row>
        <row r="384">
          <cell r="A384" t="str">
            <v xml:space="preserve">   Sambo Creek</v>
          </cell>
          <cell r="B384">
            <v>926</v>
          </cell>
          <cell r="C384">
            <v>162071</v>
          </cell>
          <cell r="D384">
            <v>45983</v>
          </cell>
          <cell r="E384">
            <v>914</v>
          </cell>
          <cell r="G384">
            <v>7715</v>
          </cell>
          <cell r="H384">
            <v>1122</v>
          </cell>
          <cell r="K384">
            <v>217805</v>
          </cell>
          <cell r="L384">
            <v>432344</v>
          </cell>
        </row>
        <row r="385">
          <cell r="A385" t="str">
            <v xml:space="preserve">   Nueva Armenia</v>
          </cell>
          <cell r="B385">
            <v>927</v>
          </cell>
          <cell r="C385">
            <v>28582</v>
          </cell>
          <cell r="D385">
            <v>1904</v>
          </cell>
          <cell r="G385">
            <v>1015</v>
          </cell>
          <cell r="H385">
            <v>406</v>
          </cell>
          <cell r="K385">
            <v>31907</v>
          </cell>
          <cell r="L385">
            <v>62794</v>
          </cell>
        </row>
        <row r="386">
          <cell r="A386" t="str">
            <v xml:space="preserve">   Jutiapa, Atlántida</v>
          </cell>
          <cell r="B386">
            <v>928</v>
          </cell>
          <cell r="C386">
            <v>223870</v>
          </cell>
          <cell r="D386">
            <v>31911</v>
          </cell>
          <cell r="G386">
            <v>10137</v>
          </cell>
          <cell r="H386">
            <v>3209</v>
          </cell>
          <cell r="I386">
            <v>1791</v>
          </cell>
          <cell r="J386">
            <v>849</v>
          </cell>
          <cell r="K386">
            <v>271767</v>
          </cell>
          <cell r="L386">
            <v>544122</v>
          </cell>
        </row>
        <row r="387">
          <cell r="A387" t="str">
            <v xml:space="preserve">   Balfate</v>
          </cell>
          <cell r="B387">
            <v>929</v>
          </cell>
          <cell r="C387">
            <v>139591</v>
          </cell>
          <cell r="D387">
            <v>17674</v>
          </cell>
          <cell r="G387">
            <v>5577</v>
          </cell>
          <cell r="H387">
            <v>2415</v>
          </cell>
          <cell r="J387">
            <v>221</v>
          </cell>
          <cell r="K387">
            <v>165478</v>
          </cell>
          <cell r="L387">
            <v>321626</v>
          </cell>
        </row>
        <row r="388">
          <cell r="A388" t="str">
            <v xml:space="preserve">   Central Isletas</v>
          </cell>
          <cell r="B388">
            <v>930</v>
          </cell>
          <cell r="C388">
            <v>48809</v>
          </cell>
          <cell r="D388">
            <v>2214</v>
          </cell>
          <cell r="G388">
            <v>2108</v>
          </cell>
          <cell r="H388">
            <v>1423</v>
          </cell>
          <cell r="I388">
            <v>20</v>
          </cell>
          <cell r="K388">
            <v>54574</v>
          </cell>
          <cell r="L388">
            <v>115966</v>
          </cell>
        </row>
        <row r="389">
          <cell r="A389" t="str">
            <v xml:space="preserve">   San José</v>
          </cell>
          <cell r="B389">
            <v>931</v>
          </cell>
          <cell r="C389">
            <v>279547</v>
          </cell>
          <cell r="D389">
            <v>16089</v>
          </cell>
          <cell r="G389">
            <v>11712</v>
          </cell>
          <cell r="H389">
            <v>2230</v>
          </cell>
          <cell r="I389">
            <v>6988</v>
          </cell>
          <cell r="K389">
            <v>316566</v>
          </cell>
          <cell r="L389">
            <v>654150</v>
          </cell>
        </row>
        <row r="390">
          <cell r="A390" t="str">
            <v xml:space="preserve">   Sabá</v>
          </cell>
          <cell r="B390">
            <v>932</v>
          </cell>
          <cell r="C390">
            <v>476141</v>
          </cell>
          <cell r="D390">
            <v>97574</v>
          </cell>
          <cell r="G390">
            <v>21628</v>
          </cell>
          <cell r="H390">
            <v>3782</v>
          </cell>
          <cell r="I390">
            <v>4945</v>
          </cell>
          <cell r="J390">
            <v>6009</v>
          </cell>
          <cell r="K390">
            <v>610079</v>
          </cell>
          <cell r="L390">
            <v>1209318</v>
          </cell>
        </row>
        <row r="391">
          <cell r="A391" t="str">
            <v xml:space="preserve">   Arenal</v>
          </cell>
          <cell r="B391">
            <v>933</v>
          </cell>
          <cell r="C391">
            <v>118231</v>
          </cell>
          <cell r="D391">
            <v>8519</v>
          </cell>
          <cell r="G391">
            <v>5269</v>
          </cell>
          <cell r="H391">
            <v>1600</v>
          </cell>
          <cell r="I391">
            <v>1591</v>
          </cell>
          <cell r="J391">
            <v>102</v>
          </cell>
          <cell r="K391">
            <v>135312</v>
          </cell>
          <cell r="L391">
            <v>279301</v>
          </cell>
        </row>
        <row r="392">
          <cell r="A392" t="str">
            <v xml:space="preserve">   Olanchito, Yoro</v>
          </cell>
          <cell r="B392">
            <v>935</v>
          </cell>
          <cell r="C392">
            <v>1163075</v>
          </cell>
          <cell r="D392">
            <v>200327</v>
          </cell>
          <cell r="E392">
            <v>11868</v>
          </cell>
          <cell r="G392">
            <v>59251</v>
          </cell>
          <cell r="H392">
            <v>56680</v>
          </cell>
          <cell r="I392">
            <v>42622</v>
          </cell>
          <cell r="J392">
            <v>12848</v>
          </cell>
          <cell r="K392">
            <v>1546671</v>
          </cell>
          <cell r="L392">
            <v>3132481</v>
          </cell>
        </row>
        <row r="393">
          <cell r="A393" t="str">
            <v xml:space="preserve">   Las Mangas</v>
          </cell>
          <cell r="B393">
            <v>955</v>
          </cell>
          <cell r="C393">
            <v>52675</v>
          </cell>
          <cell r="D393">
            <v>3326</v>
          </cell>
          <cell r="G393">
            <v>2192</v>
          </cell>
          <cell r="H393">
            <v>912</v>
          </cell>
          <cell r="I393">
            <v>143</v>
          </cell>
          <cell r="K393">
            <v>59248</v>
          </cell>
          <cell r="L393">
            <v>108110</v>
          </cell>
        </row>
        <row r="394">
          <cell r="A394" t="str">
            <v xml:space="preserve">   Standard Fruit Co.</v>
          </cell>
          <cell r="B394">
            <v>975</v>
          </cell>
          <cell r="D394">
            <v>1581748</v>
          </cell>
          <cell r="E394">
            <v>1183594</v>
          </cell>
          <cell r="G394">
            <v>54917</v>
          </cell>
          <cell r="K394">
            <v>2820259</v>
          </cell>
          <cell r="L394">
            <v>5717179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 Proyecciones"/>
      <sheetName val="Macro1"/>
      <sheetName val="CUADRO1"/>
      <sheetName val="TRANS.Y COM."/>
      <sheetName val="resumen"/>
      <sheetName val="WEO Q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  <sheetName val="Cuadro 1"/>
      <sheetName val="CONS"/>
      <sheetName val="Output_PC-_Ext"/>
      <sheetName val="Output_for_fiscal"/>
      <sheetName val="Output_PC_2004"/>
      <sheetName val="Output_PC_2005"/>
      <sheetName val="Flu_No_Con_05_(Feb_2)"/>
      <sheetName val="Des_Acr_04_(Feb_2)"/>
      <sheetName val="Des_Deu_2005_(Feb_2)"/>
      <sheetName val="Des_Acr_2005_(Feb_2)"/>
      <sheetName val="Indic_2004"/>
      <sheetName val="Flu_No_Con_04"/>
      <sheetName val="Summary_table"/>
      <sheetName val="Program_grants_and_loans"/>
      <sheetName val="Nonconcessional--gross_and_net"/>
      <sheetName val="NFPS--net_for_fiscal"/>
      <sheetName val="Public_Sector--gross"/>
      <sheetName val="Des_Deu_2004-05"/>
      <sheetName val="Des_Acr_2004-05"/>
      <sheetName val="Des_Deu_2003,04,05-0ld"/>
      <sheetName val="Des_Acr_2003,04,05-old"/>
      <sheetName val="Summary_-04-05"/>
      <sheetName val="Cuadr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MATERIALES ELECTRICOS "/>
      <sheetName val="REPUESTOS Y REPARACION DE VEHIC"/>
      <sheetName val="ALCALDIAS "/>
      <sheetName val="MATERIAL Y EQUIPO DE OFICINA"/>
      <sheetName val="CLAUSULAS Y VIATICOS "/>
      <sheetName val="PRESTACIONES LABORALES "/>
      <sheetName val="ALQUILER DE VEHICULOS"/>
      <sheetName val="ALQUILER"/>
      <sheetName val="FONDO DE PRESTACIONES ENEE"/>
      <sheetName val="HONDUTEL "/>
      <sheetName val="EMPRESA DE SEGURIDAD"/>
      <sheetName val="INFOP"/>
      <sheetName val="LLANTAS"/>
      <sheetName val="PLAN MEDICO"/>
      <sheetName val="REPARACION DE EDIFICIO"/>
      <sheetName val="COMBUSTIBLE "/>
      <sheetName val="FONDO REINTEGRABLE "/>
      <sheetName val="TIGO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In Out"/>
      <sheetName val="Ass"/>
      <sheetName val="Caja"/>
      <sheetName val="AM"/>
      <sheetName val="PAM"/>
      <sheetName val="DSPNF"/>
      <sheetName val="Tit"/>
      <sheetName val="JL"/>
      <sheetName val="IExt"/>
      <sheetName val="CBCom"/>
      <sheetName val="M2A"/>
      <sheetName val="AMP"/>
      <sheetName val="AMPA"/>
      <sheetName val="Cuas"/>
      <sheetName val="PMon"/>
      <sheetName val="BCom"/>
      <sheetName val="FNI"/>
      <sheetName val="SFin"/>
      <sheetName val="Com"/>
      <sheetName val="SR F"/>
      <sheetName val="SR S"/>
      <sheetName val="AM2"/>
      <sheetName val="DSPNF2"/>
      <sheetName val="Bi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e Datos Proyecciones"/>
      <sheetName val="Data"/>
      <sheetName val="WEO"/>
      <sheetName val="NA"/>
      <sheetName val="CRI-BOP-01"/>
      <sheetName val="Debt 2009"/>
      <sheetName val="CODE LIST"/>
      <sheetName val="MACRO"/>
      <sheetName val="SNF Córd"/>
      <sheetName val="Sheet4"/>
      <sheetName val="Check_Interest"/>
      <sheetName val="G(Disb_)"/>
      <sheetName val="Debt_scenario"/>
      <sheetName val="J(Priv_Cap)"/>
      <sheetName val="J(Fin__account)"/>
      <sheetName val="Base_de_Datos_Proyecciones"/>
      <sheetName val="Basic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  <sheetName val="J(Priv.Cap)"/>
      <sheetName val="new multi borr (Sce 2)"/>
      <sheetName val="TP$_y_BEM$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CIENDA"/>
      <sheetName val="MD5"/>
    </sheetNames>
    <sheetDataSet>
      <sheetData sheetId="0" refreshError="1"/>
      <sheetData sheetId="1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"/>
      <sheetName val="Pesca"/>
      <sheetName val="Silvicultura"/>
      <sheetName val="Minería"/>
      <sheetName val="Supuestos "/>
      <sheetName val="Supuestos"/>
      <sheetName val="PIB PROD 94-2005"/>
      <sheetName val="PIB ACT 94-2005"/>
      <sheetName val="PIB PRODUCCION"/>
      <sheetName val="PRODUCC"/>
      <sheetName val="FBKF"/>
      <sheetName val="Agricultura"/>
      <sheetName val="X Córd "/>
      <sheetName val="X Córd 94"/>
      <sheetName val="M Cif Córd"/>
      <sheetName val="M Cif Córd 94 "/>
      <sheetName val="Gasto"/>
      <sheetName val="Hoja1"/>
      <sheetName val="J(Priv.Cap)"/>
      <sheetName val="PRIVATE"/>
      <sheetName val="HACIENDA"/>
      <sheetName val="BOP 10C"/>
      <sheetName val="TP 10C"/>
      <sheetName val="Pecuario'94"/>
      <sheetName val="1"/>
      <sheetName val="Cuadros de presentación"/>
      <sheetName val="A"/>
      <sheetName val="H"/>
      <sheetName val="B"/>
      <sheetName val="GRAF_1"/>
      <sheetName val="PIB_por_act"/>
      <sheetName val="PIB_gasto1"/>
      <sheetName val="PIB_gasto"/>
      <sheetName val="PIB_PRODUCC"/>
      <sheetName val="SNF_Córd"/>
      <sheetName val="SNF_Córd_94"/>
      <sheetName val="Supuestos_"/>
      <sheetName val="PIB_PROD_94-2005"/>
      <sheetName val="PIB_ACT_94-2005"/>
      <sheetName val="PIB_PRODUCCION"/>
      <sheetName val="X_Córd_"/>
      <sheetName val="X_Córd_94"/>
      <sheetName val="M_Cif_Córd"/>
      <sheetName val="M_Cif_Córd_94_"/>
      <sheetName val="J(Priv_Cap)"/>
      <sheetName val="BOP_10C"/>
      <sheetName val="TP_10C"/>
      <sheetName val="ITCER Y GRAFICOS"/>
      <sheetName val="HD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A18" t="str">
            <v xml:space="preserve">  Export. Bienes fob</v>
          </cell>
        </row>
        <row r="19">
          <cell r="A19" t="str">
            <v xml:space="preserve">  Export. Serv. N Fact.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Supuestos de Trabajo</v>
          </cell>
        </row>
        <row r="4">
          <cell r="B4" t="str">
            <v>PIB real</v>
          </cell>
          <cell r="D4" t="str">
            <v>PIB nominal</v>
          </cell>
          <cell r="F4" t="str">
            <v xml:space="preserve">Deflactor </v>
          </cell>
          <cell r="G4" t="str">
            <v>Tasa de inflación</v>
          </cell>
          <cell r="I4" t="str">
            <v>Devaluación</v>
          </cell>
        </row>
        <row r="5">
          <cell r="A5" t="str">
            <v>Años</v>
          </cell>
          <cell r="B5" t="str">
            <v>Millones de C$</v>
          </cell>
          <cell r="C5" t="str">
            <v>Tasas</v>
          </cell>
          <cell r="D5" t="str">
            <v>Millones de C$</v>
          </cell>
          <cell r="E5" t="str">
            <v>Tasas</v>
          </cell>
          <cell r="F5" t="str">
            <v>PIB</v>
          </cell>
          <cell r="G5" t="str">
            <v>Promedio</v>
          </cell>
          <cell r="H5" t="str">
            <v>Acumulada</v>
          </cell>
          <cell r="I5" t="str">
            <v>Nominal</v>
          </cell>
        </row>
        <row r="7">
          <cell r="A7">
            <v>1994</v>
          </cell>
          <cell r="B7">
            <v>20008.374001335684</v>
          </cell>
          <cell r="D7">
            <v>20008.374001335687</v>
          </cell>
          <cell r="G7">
            <v>7.78</v>
          </cell>
          <cell r="H7">
            <v>12.41</v>
          </cell>
        </row>
        <row r="9">
          <cell r="A9">
            <v>1995</v>
          </cell>
          <cell r="B9">
            <v>21191.250647268003</v>
          </cell>
          <cell r="C9">
            <v>5.9119079134234198</v>
          </cell>
          <cell r="D9">
            <v>24029.327854385745</v>
          </cell>
          <cell r="E9">
            <v>20.09635492010311</v>
          </cell>
          <cell r="F9">
            <v>13.392683869196858</v>
          </cell>
          <cell r="G9">
            <v>10.94</v>
          </cell>
          <cell r="H9">
            <v>11.12</v>
          </cell>
          <cell r="I9">
            <v>11.999943754657806</v>
          </cell>
        </row>
        <row r="11">
          <cell r="A11">
            <v>1996</v>
          </cell>
          <cell r="B11">
            <v>22535.680426476218</v>
          </cell>
          <cell r="C11">
            <v>6.344268215153881</v>
          </cell>
          <cell r="D11">
            <v>28008.719909739211</v>
          </cell>
          <cell r="E11">
            <v>16.560563322736321</v>
          </cell>
          <cell r="F11">
            <v>9.6068131165405219</v>
          </cell>
          <cell r="G11">
            <v>11.62</v>
          </cell>
          <cell r="H11">
            <v>12.1</v>
          </cell>
          <cell r="I11">
            <v>12.033747222257091</v>
          </cell>
        </row>
        <row r="13">
          <cell r="A13" t="str">
            <v xml:space="preserve">1997 </v>
          </cell>
          <cell r="B13">
            <v>23429.592218663431</v>
          </cell>
          <cell r="C13">
            <v>3.966650996421639</v>
          </cell>
          <cell r="D13">
            <v>31967.052927063567</v>
          </cell>
          <cell r="E13">
            <v>14.132502413821356</v>
          </cell>
          <cell r="F13">
            <v>9.7779925773983081</v>
          </cell>
          <cell r="G13">
            <v>9.2200000000000006</v>
          </cell>
          <cell r="H13">
            <v>7.25</v>
          </cell>
          <cell r="I13">
            <v>11.999641400331697</v>
          </cell>
        </row>
        <row r="15">
          <cell r="A15" t="str">
            <v>1998</v>
          </cell>
          <cell r="B15">
            <v>24299.224040699293</v>
          </cell>
          <cell r="C15">
            <v>3.7116814237301732</v>
          </cell>
          <cell r="D15">
            <v>37804.512372411584</v>
          </cell>
          <cell r="E15">
            <v>18.260862077798777</v>
          </cell>
          <cell r="F15">
            <v>14.028487875561169</v>
          </cell>
          <cell r="G15">
            <v>13.04</v>
          </cell>
          <cell r="H15">
            <v>18.46</v>
          </cell>
          <cell r="I15">
            <v>12.000720403425902</v>
          </cell>
        </row>
        <row r="17">
          <cell r="A17" t="str">
            <v xml:space="preserve">1999 </v>
          </cell>
          <cell r="B17">
            <v>26008.910287521474</v>
          </cell>
          <cell r="C17">
            <v>7.0359705476956469</v>
          </cell>
          <cell r="D17">
            <v>44197.769391878566</v>
          </cell>
          <cell r="E17">
            <v>16.911359565988104</v>
          </cell>
          <cell r="F17">
            <v>9.2262339172156658</v>
          </cell>
          <cell r="G17">
            <v>11.21</v>
          </cell>
          <cell r="H17">
            <v>7.19</v>
          </cell>
          <cell r="I17">
            <v>10.045228739493012</v>
          </cell>
        </row>
        <row r="19">
          <cell r="A19" t="str">
            <v>2000 a/</v>
          </cell>
          <cell r="B19">
            <v>27094.595467306757</v>
          </cell>
          <cell r="C19">
            <v>4.1742816895568691</v>
          </cell>
          <cell r="D19">
            <v>50144.635193948394</v>
          </cell>
          <cell r="E19">
            <v>13.455126545735997</v>
          </cell>
          <cell r="F19">
            <v>8.9089597793785344</v>
          </cell>
          <cell r="G19">
            <v>11.55</v>
          </cell>
          <cell r="H19">
            <v>9.8699999999999992</v>
          </cell>
          <cell r="I19">
            <v>6.0000000000008242</v>
          </cell>
        </row>
        <row r="21">
          <cell r="A21" t="str">
            <v>2001 b/</v>
          </cell>
          <cell r="B21">
            <v>27898.085558778675</v>
          </cell>
          <cell r="C21">
            <v>2.9654994939541934</v>
          </cell>
          <cell r="D21">
            <v>53653.489399441358</v>
          </cell>
          <cell r="E21">
            <v>6.9974668115970751</v>
          </cell>
          <cell r="F21">
            <v>3.9158430129109689</v>
          </cell>
          <cell r="G21">
            <v>7.35</v>
          </cell>
          <cell r="H21">
            <v>4.6500000000000004</v>
          </cell>
          <cell r="I21">
            <v>6.0000775456825437</v>
          </cell>
        </row>
        <row r="23">
          <cell r="A23" t="str">
            <v>2002 c/</v>
          </cell>
          <cell r="B23">
            <v>28181.926969802837</v>
          </cell>
          <cell r="C23">
            <v>1.0174225411494042</v>
          </cell>
          <cell r="D23">
            <v>57051.277720178427</v>
          </cell>
          <cell r="E23">
            <v>6.3328375447141871</v>
          </cell>
          <cell r="F23">
            <v>5.2618794558924264</v>
          </cell>
          <cell r="G23">
            <v>3.99</v>
          </cell>
          <cell r="H23">
            <v>3.99</v>
          </cell>
          <cell r="I23">
            <v>5.9999999999960352</v>
          </cell>
        </row>
        <row r="25">
          <cell r="A25" t="str">
            <v>2003 c/</v>
          </cell>
          <cell r="B25">
            <v>28817.662541470054</v>
          </cell>
          <cell r="C25">
            <v>2.2558271914777661</v>
          </cell>
          <cell r="D25">
            <v>61926.599543730736</v>
          </cell>
          <cell r="E25">
            <v>8.545508564180615</v>
          </cell>
          <cell r="F25">
            <v>6.1509270869475046</v>
          </cell>
          <cell r="G25">
            <v>5.2</v>
          </cell>
          <cell r="H25">
            <v>5.9999999595594602</v>
          </cell>
          <cell r="I25">
            <v>6</v>
          </cell>
        </row>
        <row r="27">
          <cell r="A27" t="str">
            <v>2004 c/</v>
          </cell>
          <cell r="B27">
            <v>29877.617198093187</v>
          </cell>
          <cell r="C27">
            <v>3.678142372226767</v>
          </cell>
          <cell r="D27">
            <v>68077.095247719335</v>
          </cell>
          <cell r="E27">
            <v>9.9319125372697048</v>
          </cell>
          <cell r="F27">
            <v>6.0319080010042541</v>
          </cell>
          <cell r="G27">
            <v>5.19</v>
          </cell>
          <cell r="H27">
            <v>4.999999661038899</v>
          </cell>
          <cell r="I27">
            <v>5</v>
          </cell>
        </row>
        <row r="29">
          <cell r="A29" t="str">
            <v>2005 c/</v>
          </cell>
          <cell r="B29">
            <v>31062.86215449659</v>
          </cell>
          <cell r="C29">
            <v>3.9669996055744505</v>
          </cell>
          <cell r="D29">
            <v>73949.799079423319</v>
          </cell>
          <cell r="E29">
            <v>8.626548783161736</v>
          </cell>
          <cell r="F29">
            <v>4.4817578609217037</v>
          </cell>
          <cell r="G29">
            <v>4.7300000000000004</v>
          </cell>
          <cell r="H29">
            <v>4.5</v>
          </cell>
          <cell r="I29">
            <v>4</v>
          </cell>
        </row>
        <row r="31">
          <cell r="A31" t="str">
            <v>2006 c/</v>
          </cell>
          <cell r="B31">
            <v>32460.690951448934</v>
          </cell>
          <cell r="C31">
            <v>4.4999999999999929</v>
          </cell>
          <cell r="D31">
            <v>79947.689427242774</v>
          </cell>
          <cell r="E31">
            <v>8.1107594915540204</v>
          </cell>
          <cell r="F31">
            <v>3.4552722407215555</v>
          </cell>
          <cell r="G31">
            <v>4.2300000000000004</v>
          </cell>
          <cell r="H31">
            <v>4</v>
          </cell>
          <cell r="I31">
            <v>3</v>
          </cell>
        </row>
        <row r="33">
          <cell r="A33" t="str">
            <v>2007 c/</v>
          </cell>
          <cell r="B33">
            <v>34083.725499021384</v>
          </cell>
          <cell r="C33">
            <v>5</v>
          </cell>
          <cell r="D33">
            <v>86235.291747584459</v>
          </cell>
          <cell r="E33">
            <v>7.8646454517785402</v>
          </cell>
          <cell r="F33">
            <v>2.7282337635986096</v>
          </cell>
          <cell r="G33">
            <v>3.46</v>
          </cell>
          <cell r="H33">
            <v>3</v>
          </cell>
          <cell r="I33">
            <v>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>
        <row r="18">
          <cell r="A18" t="str">
            <v xml:space="preserve">  Export. Bienes fob</v>
          </cell>
        </row>
      </sheetData>
      <sheetData sheetId="47"/>
      <sheetData sheetId="48">
        <row r="3">
          <cell r="A3" t="str">
            <v>Supuestos de Trabajo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ETAS ESTADISTICAS IED"/>
      <sheetName val="BCH08 ANUAL DÓLARES"/>
      <sheetName val="RENTA IED ACT. ECONOMICA"/>
      <sheetName val="IED ACT. ECONOMICA"/>
      <sheetName val="RESUMEN"/>
      <sheetName val="tab 14"/>
      <sheetName val="tab 3"/>
      <sheetName val="Supuestos 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CEI_99_02b"/>
      <sheetName val="Summary_BOP"/>
      <sheetName val="PROYECCIONES-PM_2000mod"/>
      <sheetName val="PROYECCIONES-PM_2000mod_(2)"/>
      <sheetName val="Data"/>
    </sheetNames>
    <sheetDataSet>
      <sheetData sheetId="0" refreshError="1">
        <row r="2">
          <cell r="C2" t="str">
            <v>2002</v>
          </cell>
        </row>
        <row r="8">
          <cell r="AU8">
            <v>0</v>
          </cell>
        </row>
        <row r="9">
          <cell r="AU9">
            <v>0</v>
          </cell>
        </row>
        <row r="10">
          <cell r="AU10">
            <v>0</v>
          </cell>
        </row>
        <row r="11">
          <cell r="AU11">
            <v>0</v>
          </cell>
        </row>
        <row r="12">
          <cell r="AU12" t="str">
            <v>2000</v>
          </cell>
        </row>
        <row r="13">
          <cell r="AU13" t="str">
            <v>2001</v>
          </cell>
        </row>
        <row r="14">
          <cell r="AU14" t="str">
            <v>2002</v>
          </cell>
        </row>
        <row r="15">
          <cell r="AU15">
            <v>0</v>
          </cell>
        </row>
        <row r="16">
          <cell r="AU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1"/>
      <sheetName val="Données communes"/>
      <sheetName val="ZBEAC1"/>
      <sheetName val="Feuil1"/>
      <sheetName val="ZBEAC2"/>
      <sheetName val="ZBEAC3"/>
      <sheetName val="ZBEAC3 Anglais"/>
      <sheetName val="Ratios Tofe"/>
      <sheetName val="Gestion recettes pub"/>
      <sheetName val="Structures"/>
      <sheetName val="Tofe"/>
      <sheetName val="Objectifs"/>
      <sheetName val="Divers soldes"/>
      <sheetName val="Position_critères"/>
      <sheetName val="Graph2"/>
      <sheetName val="TCER"/>
      <sheetName val="Comité Paris"/>
      <sheetName val="Rapatriement"/>
      <sheetName val="Evolution comptes budgétaires"/>
      <sheetName val="tab 14"/>
      <sheetName val="tab 3"/>
      <sheetName val="BCH08 ANUAL DÓLARES"/>
    </sheetNames>
    <sheetDataSet>
      <sheetData sheetId="0" refreshError="1"/>
      <sheetData sheetId="1"/>
      <sheetData sheetId="2" refreshError="1">
        <row r="2812">
          <cell r="A2812" t="str">
            <v xml:space="preserve">   Avoirs extérieurs nets</v>
          </cell>
          <cell r="H2812">
            <v>-4.6971233836364288</v>
          </cell>
          <cell r="I2812">
            <v>32.218300404712053</v>
          </cell>
          <cell r="J2812">
            <v>-2.0754726177185492</v>
          </cell>
          <cell r="K2812">
            <v>12.707023629140791</v>
          </cell>
          <cell r="L2812">
            <v>5.3772911864184891</v>
          </cell>
          <cell r="M2812">
            <v>-13.795239688262761</v>
          </cell>
          <cell r="N2812">
            <v>0.23388236615567326</v>
          </cell>
          <cell r="O2812">
            <v>38.544480719896939</v>
          </cell>
        </row>
        <row r="2813">
          <cell r="A2813" t="str">
            <v xml:space="preserve">   Avoirs intérieurs nets</v>
          </cell>
          <cell r="H2813">
            <v>-1.8798892261887319</v>
          </cell>
          <cell r="I2813">
            <v>-1.0349692682540426E-3</v>
          </cell>
          <cell r="J2813">
            <v>4.698717863036368</v>
          </cell>
          <cell r="K2813">
            <v>-11.644043903358734</v>
          </cell>
          <cell r="L2813">
            <v>9.5564483713494806</v>
          </cell>
          <cell r="M2813">
            <v>13.072581744291211</v>
          </cell>
          <cell r="N2813">
            <v>6.1142017391413015</v>
          </cell>
          <cell r="O2813">
            <v>-12.91933549421328</v>
          </cell>
        </row>
        <row r="2814">
          <cell r="A2814" t="str">
            <v xml:space="preserve">   Crédit intérieur net</v>
          </cell>
          <cell r="H2814">
            <v>-1.4590144195685912</v>
          </cell>
          <cell r="I2814">
            <v>11.665275316471162</v>
          </cell>
          <cell r="J2814">
            <v>3.2174056375906486</v>
          </cell>
          <cell r="K2814">
            <v>-3.5472094520536124</v>
          </cell>
          <cell r="L2814">
            <v>13.811010104061166</v>
          </cell>
          <cell r="M2814">
            <v>15.087063716623941</v>
          </cell>
          <cell r="N2814">
            <v>5.7912035522912095</v>
          </cell>
          <cell r="O2814">
            <v>-8.8071351771812001</v>
          </cell>
        </row>
        <row r="2815">
          <cell r="A2815" t="str">
            <v xml:space="preserve">      Créances nettes sur l'Etat</v>
          </cell>
          <cell r="H2815">
            <v>4.0257669517499064</v>
          </cell>
          <cell r="I2815">
            <v>10.888071979183451</v>
          </cell>
          <cell r="J2815">
            <v>-1.908173563640768</v>
          </cell>
          <cell r="K2815">
            <v>-2.0848500516886066</v>
          </cell>
          <cell r="L2815">
            <v>2.7496220469431165</v>
          </cell>
          <cell r="M2815">
            <v>5.9512176523683884</v>
          </cell>
          <cell r="N2815">
            <v>2.4757899680190159</v>
          </cell>
          <cell r="O2815">
            <v>-17.460297517785019</v>
          </cell>
        </row>
        <row r="2816">
          <cell r="A2816" t="str">
            <v xml:space="preserve">      Crédits à l'économie</v>
          </cell>
          <cell r="H2816">
            <v>-5.4847813713184976</v>
          </cell>
          <cell r="I2816">
            <v>0.77720333728771174</v>
          </cell>
          <cell r="J2816">
            <v>5.1255792012314165</v>
          </cell>
          <cell r="K2816">
            <v>-1.4623594003649973</v>
          </cell>
          <cell r="L2816">
            <v>11.061388057118048</v>
          </cell>
          <cell r="M2816">
            <v>9.1358460642555404</v>
          </cell>
          <cell r="N2816">
            <v>3.315413584272215</v>
          </cell>
          <cell r="O2816">
            <v>8.6531623406038118</v>
          </cell>
        </row>
        <row r="2817">
          <cell r="A2817" t="str">
            <v xml:space="preserve">   Masse monétaire (M2)</v>
          </cell>
          <cell r="H2817">
            <v>-6.5770126098251609</v>
          </cell>
          <cell r="I2817">
            <v>32.2172654354438</v>
          </cell>
          <cell r="J2817">
            <v>2.6232452453178188</v>
          </cell>
          <cell r="K2817">
            <v>1.0629797257820575</v>
          </cell>
          <cell r="L2817">
            <v>14.93373955776797</v>
          </cell>
          <cell r="M2817">
            <v>-0.72265794397154992</v>
          </cell>
          <cell r="N2817">
            <v>6.3480841052969748</v>
          </cell>
          <cell r="O2817">
            <v>25.62514522568366</v>
          </cell>
        </row>
        <row r="2820">
          <cell r="A2820" t="str">
            <v>Comptes nationaux</v>
          </cell>
          <cell r="K2820" t="str">
            <v>(Contribution à la croissance réelle, en %)</v>
          </cell>
        </row>
        <row r="2821">
          <cell r="A2821" t="str">
            <v xml:space="preserve">   Produit intérieur brut </v>
          </cell>
          <cell r="H2821">
            <v>-0.10691369758575837</v>
          </cell>
          <cell r="I2821">
            <v>1.1217566319399783</v>
          </cell>
          <cell r="J2821">
            <v>4.1852810230462509</v>
          </cell>
          <cell r="K2821">
            <v>4.4011316923098862</v>
          </cell>
          <cell r="L2821">
            <v>5.4107588376239111</v>
          </cell>
          <cell r="M2821">
            <v>4.6666289753977086</v>
          </cell>
          <cell r="N2821">
            <v>-0.3589228021865844</v>
          </cell>
          <cell r="O2821">
            <v>3.1664216321945027</v>
          </cell>
        </row>
        <row r="2822">
          <cell r="A2822" t="str">
            <v xml:space="preserve">   Demande intérieure brute</v>
          </cell>
          <cell r="H2822">
            <v>0.88083349957087453</v>
          </cell>
          <cell r="I2822">
            <v>0.77984656116904361</v>
          </cell>
          <cell r="J2822">
            <v>3.5301507984938261</v>
          </cell>
          <cell r="K2822">
            <v>9.128723194733368</v>
          </cell>
          <cell r="L2822">
            <v>7.7973521091777354</v>
          </cell>
          <cell r="M2822">
            <v>6.2430116464380214</v>
          </cell>
          <cell r="N2822">
            <v>-0.43616168711757763</v>
          </cell>
          <cell r="O2822">
            <v>7.0377681052853234</v>
          </cell>
        </row>
        <row r="2823">
          <cell r="A2823" t="str">
            <v xml:space="preserve">      Consommation</v>
          </cell>
          <cell r="H2823">
            <v>0.11103846983344101</v>
          </cell>
          <cell r="I2823">
            <v>-2.5368955609802635</v>
          </cell>
          <cell r="J2823">
            <v>2.3093826733587348</v>
          </cell>
          <cell r="K2823">
            <v>8.3567546279349347</v>
          </cell>
          <cell r="L2823">
            <v>0.30772809750414204</v>
          </cell>
          <cell r="M2823">
            <v>4.8092918259729878</v>
          </cell>
          <cell r="N2823">
            <v>1.9315666741240232</v>
          </cell>
          <cell r="O2823">
            <v>3.747141361250538</v>
          </cell>
        </row>
        <row r="2824">
          <cell r="A2824" t="str">
            <v xml:space="preserve">          Publique </v>
          </cell>
          <cell r="H2824">
            <v>0.10932931760563108</v>
          </cell>
          <cell r="I2824">
            <v>-0.70109078565032512</v>
          </cell>
          <cell r="J2824">
            <v>-1.4032097444274563</v>
          </cell>
          <cell r="K2824">
            <v>0.17072909553675236</v>
          </cell>
          <cell r="L2824">
            <v>1.0334994346935453</v>
          </cell>
          <cell r="M2824">
            <v>1.1364081444324685</v>
          </cell>
          <cell r="N2824">
            <v>-0.78589613768022115</v>
          </cell>
          <cell r="O2824">
            <v>0.87468595874330546</v>
          </cell>
        </row>
        <row r="2825">
          <cell r="A2825" t="str">
            <v xml:space="preserve">          Privée</v>
          </cell>
          <cell r="H2825">
            <v>1.7091522278117465E-3</v>
          </cell>
          <cell r="I2825">
            <v>-1.8358047753299367</v>
          </cell>
          <cell r="J2825">
            <v>3.7125924177861944</v>
          </cell>
          <cell r="K2825">
            <v>8.186025532398185</v>
          </cell>
          <cell r="L2825">
            <v>-0.72577133718941145</v>
          </cell>
          <cell r="M2825">
            <v>3.6728836815405175</v>
          </cell>
          <cell r="N2825">
            <v>2.7174628118042503</v>
          </cell>
          <cell r="O2825">
            <v>2.8724554025072355</v>
          </cell>
        </row>
        <row r="2826">
          <cell r="A2826" t="str">
            <v xml:space="preserve">      Investissements bruts</v>
          </cell>
          <cell r="H2826">
            <v>0.76979502973743352</v>
          </cell>
          <cell r="I2826">
            <v>3.3167421221493036</v>
          </cell>
          <cell r="J2826">
            <v>1.2207681251350913</v>
          </cell>
          <cell r="K2826">
            <v>0.77196856679843606</v>
          </cell>
          <cell r="L2826">
            <v>7.4896240116735973</v>
          </cell>
          <cell r="M2826">
            <v>1.4337198204650281</v>
          </cell>
          <cell r="N2826">
            <v>-2.3677283612415976</v>
          </cell>
          <cell r="O2826">
            <v>3.2906267440347885</v>
          </cell>
        </row>
        <row r="2827">
          <cell r="A2827" t="str">
            <v xml:space="preserve">          Publique </v>
          </cell>
          <cell r="H2827">
            <v>-0.91110729505724819</v>
          </cell>
          <cell r="I2827">
            <v>-0.21907297549651522</v>
          </cell>
          <cell r="J2827">
            <v>-0.57161681910993667</v>
          </cell>
          <cell r="K2827">
            <v>0.10014351768110342</v>
          </cell>
          <cell r="L2827">
            <v>2.7959497827719244</v>
          </cell>
          <cell r="M2827">
            <v>0.48503620165784178</v>
          </cell>
          <cell r="N2827">
            <v>-1.8526570666167137</v>
          </cell>
          <cell r="O2827">
            <v>0.84101074789114572</v>
          </cell>
        </row>
        <row r="2828">
          <cell r="A2828" t="str">
            <v xml:space="preserve">          Privée (Entreprises et ménages)</v>
          </cell>
          <cell r="H2828">
            <v>1.5398653803987237</v>
          </cell>
          <cell r="I2828">
            <v>4.2983278099662838</v>
          </cell>
          <cell r="J2828">
            <v>0.55856226530923936</v>
          </cell>
          <cell r="K2828">
            <v>1.1723188434615035</v>
          </cell>
          <cell r="L2828">
            <v>4.8839532224735578</v>
          </cell>
          <cell r="M2828">
            <v>0.76023766556079275</v>
          </cell>
          <cell r="N2828">
            <v>-0.4516424948944639</v>
          </cell>
          <cell r="O2828">
            <v>2.1506829923805815</v>
          </cell>
        </row>
        <row r="2829">
          <cell r="A2829" t="str">
            <v xml:space="preserve">   Exportations nettes</v>
          </cell>
          <cell r="H2829">
            <v>-0.98774719715662929</v>
          </cell>
          <cell r="I2829">
            <v>0.34191007077093466</v>
          </cell>
          <cell r="J2829">
            <v>0.65513022455243186</v>
          </cell>
          <cell r="K2829">
            <v>-4.7275915024234925</v>
          </cell>
          <cell r="L2829">
            <v>-2.3865932715538314</v>
          </cell>
          <cell r="M2829">
            <v>-1.5763826710403008</v>
          </cell>
          <cell r="N2829">
            <v>7.7238884930987212E-2</v>
          </cell>
          <cell r="O2829">
            <v>-3.8713464730908149</v>
          </cell>
        </row>
        <row r="2830">
          <cell r="A2830" t="str">
            <v xml:space="preserve">      Exportations de biens et services non facteurs</v>
          </cell>
          <cell r="H2830">
            <v>-1.4585285837907356</v>
          </cell>
          <cell r="I2830">
            <v>0.79826767212013561</v>
          </cell>
          <cell r="J2830">
            <v>1.4126833699232697</v>
          </cell>
          <cell r="K2830">
            <v>1.6451512869808373</v>
          </cell>
          <cell r="L2830">
            <v>3.5865595174913549</v>
          </cell>
          <cell r="M2830">
            <v>0.21686560399850285</v>
          </cell>
          <cell r="N2830">
            <v>6.2801197629806779E-2</v>
          </cell>
          <cell r="O2830">
            <v>-0.61388934964112063</v>
          </cell>
        </row>
        <row r="2831">
          <cell r="A2831" t="str">
            <v xml:space="preserve">      Importations de biens et services non facteurs</v>
          </cell>
          <cell r="H2831">
            <v>0.47078138663410629</v>
          </cell>
          <cell r="I2831">
            <v>-0.456357601349201</v>
          </cell>
          <cell r="J2831">
            <v>-0.75755314537083784</v>
          </cell>
          <cell r="K2831">
            <v>-6.37274278940433</v>
          </cell>
          <cell r="L2831">
            <v>-5.9731527890451863</v>
          </cell>
          <cell r="M2831">
            <v>-1.7932482750388037</v>
          </cell>
          <cell r="N2831">
            <v>1.4437687301180436E-2</v>
          </cell>
          <cell r="O2831">
            <v>-3.2574571234496945</v>
          </cell>
        </row>
        <row r="2833">
          <cell r="A2833" t="str">
            <v>Comptes nationaux</v>
          </cell>
          <cell r="K2833" t="str">
            <v>(En pourcentage du PIB)</v>
          </cell>
        </row>
        <row r="2834">
          <cell r="A2834" t="str">
            <v xml:space="preserve">   Investissements</v>
          </cell>
          <cell r="B2834">
            <v>24.854252083425283</v>
          </cell>
          <cell r="C2834">
            <v>22.369999628256558</v>
          </cell>
          <cell r="D2834">
            <v>20.679569638738577</v>
          </cell>
          <cell r="E2834">
            <v>20.601017265327862</v>
          </cell>
          <cell r="F2834">
            <v>20.38533744863609</v>
          </cell>
          <cell r="G2834">
            <v>17.686474397059733</v>
          </cell>
          <cell r="H2834">
            <v>18.771558489475368</v>
          </cell>
          <cell r="I2834">
            <v>23.699334377478255</v>
          </cell>
          <cell r="J2834">
            <v>21.273693279567816</v>
          </cell>
          <cell r="K2834">
            <v>20.479055514885296</v>
          </cell>
          <cell r="L2834">
            <v>23.839704144210948</v>
          </cell>
          <cell r="M2834">
            <v>28.827778612587494</v>
          </cell>
          <cell r="N2834">
            <v>24.712155575366275</v>
          </cell>
          <cell r="O2834">
            <v>23.827892241348774</v>
          </cell>
        </row>
        <row r="2835">
          <cell r="A2835" t="str">
            <v xml:space="preserve">   Epargne interieure</v>
          </cell>
          <cell r="B2835">
            <v>21.268816787282571</v>
          </cell>
          <cell r="C2835">
            <v>19.016973895183277</v>
          </cell>
          <cell r="D2835">
            <v>21.66867556486698</v>
          </cell>
          <cell r="E2835">
            <v>24.472487641385374</v>
          </cell>
          <cell r="F2835">
            <v>23.239484726553609</v>
          </cell>
          <cell r="G2835">
            <v>19.864580859819906</v>
          </cell>
          <cell r="H2835">
            <v>21.084958229922876</v>
          </cell>
          <cell r="I2835">
            <v>27.142576196047525</v>
          </cell>
          <cell r="J2835">
            <v>28.268847677723446</v>
          </cell>
          <cell r="K2835">
            <v>29.689030512956165</v>
          </cell>
          <cell r="L2835">
            <v>32.026215154930782</v>
          </cell>
          <cell r="M2835">
            <v>26.515944466721269</v>
          </cell>
          <cell r="N2835">
            <v>30.624954680376227</v>
          </cell>
          <cell r="O2835">
            <v>40.343848385425794</v>
          </cell>
        </row>
        <row r="2836">
          <cell r="A2836" t="str">
            <v xml:space="preserve">   Epargne nationale</v>
          </cell>
          <cell r="B2836">
            <v>16.015678483820398</v>
          </cell>
          <cell r="C2836">
            <v>13.012794275832468</v>
          </cell>
          <cell r="D2836">
            <v>14.798090582565454</v>
          </cell>
          <cell r="E2836">
            <v>16.256287725607248</v>
          </cell>
          <cell r="F2836">
            <v>14.78178076072107</v>
          </cell>
          <cell r="G2836">
            <v>9.2776047260603054</v>
          </cell>
          <cell r="H2836">
            <v>11.157284800888545</v>
          </cell>
          <cell r="I2836">
            <v>18.701299076701929</v>
          </cell>
          <cell r="J2836">
            <v>17.690632538763669</v>
          </cell>
          <cell r="K2836">
            <v>18.302793745886721</v>
          </cell>
          <cell r="L2836">
            <v>22.642151958956109</v>
          </cell>
          <cell r="M2836">
            <v>19.11150135439625</v>
          </cell>
          <cell r="N2836">
            <v>22.740842637802984</v>
          </cell>
          <cell r="O2836">
            <v>29.587610268403353</v>
          </cell>
        </row>
        <row r="2838">
          <cell r="A2838" t="str">
            <v>Finances publiques</v>
          </cell>
        </row>
        <row r="2839">
          <cell r="A2839" t="str">
            <v xml:space="preserve">   Recettes totales</v>
          </cell>
          <cell r="B2839">
            <v>17.484619701211226</v>
          </cell>
          <cell r="C2839">
            <v>16.487111365162619</v>
          </cell>
          <cell r="D2839">
            <v>15.973456834438776</v>
          </cell>
          <cell r="E2839">
            <v>17.901488688735714</v>
          </cell>
          <cell r="F2839">
            <v>18.676227372374807</v>
          </cell>
          <cell r="G2839">
            <v>17.38645764595962</v>
          </cell>
          <cell r="H2839">
            <v>14.731147148639369</v>
          </cell>
          <cell r="I2839">
            <v>15.488448153070067</v>
          </cell>
          <cell r="J2839">
            <v>18.179460865242095</v>
          </cell>
          <cell r="K2839">
            <v>18.327105653374712</v>
          </cell>
          <cell r="L2839">
            <v>20.914333727517537</v>
          </cell>
          <cell r="M2839">
            <v>19.870544354178669</v>
          </cell>
          <cell r="N2839">
            <v>19.402364915217863</v>
          </cell>
          <cell r="O2839">
            <v>22.103382024803032</v>
          </cell>
        </row>
        <row r="2840">
          <cell r="A2840" t="str">
            <v xml:space="preserve">      Recettes pétrolières</v>
          </cell>
          <cell r="H2840">
            <v>4.6483067128322881</v>
          </cell>
          <cell r="I2840">
            <v>6.651189546959392</v>
          </cell>
          <cell r="J2840">
            <v>7.5653574868021769</v>
          </cell>
          <cell r="K2840">
            <v>8.0510743247080931</v>
          </cell>
          <cell r="L2840">
            <v>10.308689021972508</v>
          </cell>
          <cell r="M2840">
            <v>7.7175717021882031</v>
          </cell>
          <cell r="N2840">
            <v>7.5862749599393311</v>
          </cell>
          <cell r="O2840">
            <v>11.969896540869572</v>
          </cell>
        </row>
        <row r="2841">
          <cell r="A2841" t="str">
            <v xml:space="preserve">      Recettes non pétrolières</v>
          </cell>
          <cell r="H2841">
            <v>10.082840435807077</v>
          </cell>
          <cell r="I2841">
            <v>8.8372586061106748</v>
          </cell>
          <cell r="J2841">
            <v>10.614103378439918</v>
          </cell>
          <cell r="K2841">
            <v>10.276031328666619</v>
          </cell>
          <cell r="L2841">
            <v>10.605644705545032</v>
          </cell>
          <cell r="M2841">
            <v>12.152972651990465</v>
          </cell>
          <cell r="N2841">
            <v>11.816089955278532</v>
          </cell>
          <cell r="O2841">
            <v>10.133485483933464</v>
          </cell>
        </row>
        <row r="2842">
          <cell r="A2842" t="str">
            <v xml:space="preserve">   Depenses totales 1/</v>
          </cell>
          <cell r="B2842">
            <v>28.341537955622403</v>
          </cell>
          <cell r="C2842">
            <v>24.513697619377524</v>
          </cell>
          <cell r="D2842">
            <v>23.892490857251325</v>
          </cell>
          <cell r="E2842">
            <v>26.605573573691142</v>
          </cell>
          <cell r="F2842">
            <v>27.085538314188792</v>
          </cell>
          <cell r="G2842">
            <v>25.874174997946607</v>
          </cell>
          <cell r="H2842">
            <v>24.44609662343326</v>
          </cell>
          <cell r="I2842">
            <v>22.509426212662746</v>
          </cell>
          <cell r="J2842">
            <v>21.3820479011186</v>
          </cell>
          <cell r="K2842">
            <v>19.860312272599344</v>
          </cell>
          <cell r="L2842">
            <v>23.027469442829524</v>
          </cell>
          <cell r="M2842">
            <v>26.383133064755466</v>
          </cell>
          <cell r="N2842">
            <v>20.501897178507424</v>
          </cell>
          <cell r="O2842">
            <v>18.536921818376758</v>
          </cell>
        </row>
        <row r="2843">
          <cell r="A2843" t="str">
            <v xml:space="preserve">   Solde budgetaire primaire (deficit - )</v>
          </cell>
          <cell r="B2843">
            <v>-3.9177596419963496</v>
          </cell>
          <cell r="C2843">
            <v>-0.80831347080759974</v>
          </cell>
          <cell r="D2843">
            <v>-0.10866335334280318</v>
          </cell>
          <cell r="E2843">
            <v>-0.34102881340303981</v>
          </cell>
          <cell r="F2843">
            <v>-0.63806140639370834</v>
          </cell>
          <cell r="G2843">
            <v>-0.54142919518072885</v>
          </cell>
          <cell r="H2843">
            <v>-1.9354652513412283</v>
          </cell>
          <cell r="I2843">
            <v>1.8746783882548288</v>
          </cell>
          <cell r="J2843">
            <v>6.1319005505967938</v>
          </cell>
          <cell r="K2843">
            <v>6.5077015350486134</v>
          </cell>
          <cell r="L2843">
            <v>5.9191988542851925</v>
          </cell>
          <cell r="M2843">
            <v>1.4134002384088917</v>
          </cell>
          <cell r="N2843">
            <v>5.2284352019793792</v>
          </cell>
          <cell r="O2843">
            <v>8.9828505722544065</v>
          </cell>
        </row>
        <row r="2844">
          <cell r="A2844" t="str">
            <v xml:space="preserve">   Solde budgetaire de base (deficit - )</v>
          </cell>
          <cell r="B2844">
            <v>-6.4993190629029636</v>
          </cell>
          <cell r="C2844">
            <v>-4.0580721191935014</v>
          </cell>
          <cell r="D2844">
            <v>-3.6270247169670546</v>
          </cell>
          <cell r="E2844">
            <v>-4.8703973645592802</v>
          </cell>
          <cell r="F2844">
            <v>-5.6627611017985098</v>
          </cell>
          <cell r="G2844">
            <v>-6.0741354827764527</v>
          </cell>
          <cell r="H2844">
            <v>-7.9745792861823972</v>
          </cell>
          <cell r="I2844">
            <v>-4.7527865723145144</v>
          </cell>
          <cell r="J2844">
            <v>-1.1222567833155042</v>
          </cell>
          <cell r="K2844">
            <v>0.23289299687867476</v>
          </cell>
          <cell r="L2844">
            <v>-0.17477292875303913</v>
          </cell>
          <cell r="M2844">
            <v>-4.6827444044716859</v>
          </cell>
          <cell r="N2844">
            <v>0.44985434854675238</v>
          </cell>
          <cell r="O2844">
            <v>5.1701183272892726</v>
          </cell>
        </row>
        <row r="2845">
          <cell r="A2845" t="str">
            <v xml:space="preserve">   Solde budgetaire, base engagements hors dons (deficit - )</v>
          </cell>
          <cell r="B2845">
            <v>-10.932501739811336</v>
          </cell>
          <cell r="C2845">
            <v>-8.18236445888075</v>
          </cell>
          <cell r="D2845">
            <v>-7.9833009116023064</v>
          </cell>
          <cell r="E2845">
            <v>-8.7730657187705798</v>
          </cell>
          <cell r="F2845">
            <v>-8.4575996000228582</v>
          </cell>
          <cell r="G2845">
            <v>-8.5084627365259067</v>
          </cell>
          <cell r="H2845">
            <v>-9.7149494747938974</v>
          </cell>
          <cell r="I2845">
            <v>-7.0209780595926814</v>
          </cell>
          <cell r="J2845">
            <v>-3.202587035876503</v>
          </cell>
          <cell r="K2845">
            <v>-1.5332066192246361</v>
          </cell>
          <cell r="L2845">
            <v>-2.1131357153119863</v>
          </cell>
          <cell r="M2845">
            <v>-6.5125887105767903</v>
          </cell>
          <cell r="N2845">
            <v>-1.0995322632895561</v>
          </cell>
          <cell r="O2845">
            <v>3.5664602064262749</v>
          </cell>
        </row>
        <row r="2846">
          <cell r="A2846" t="str">
            <v xml:space="preserve">   Solde budgetaire, base engagements dons compris (deficit - )</v>
          </cell>
          <cell r="B2846">
            <v>-9.4967128435483854</v>
          </cell>
          <cell r="C2846">
            <v>-6.6563238307019228</v>
          </cell>
          <cell r="D2846">
            <v>-6.3998117963755359</v>
          </cell>
          <cell r="E2846">
            <v>-7.3911496813403987</v>
          </cell>
          <cell r="F2846">
            <v>-7.5719310890191789</v>
          </cell>
          <cell r="G2846">
            <v>-7.5715373387957943</v>
          </cell>
          <cell r="H2846">
            <v>-8.774127134041688</v>
          </cell>
          <cell r="I2846">
            <v>-5.592653391193168</v>
          </cell>
          <cell r="J2846">
            <v>-2.0900732053973172</v>
          </cell>
          <cell r="K2846">
            <v>-0.79267707999860437</v>
          </cell>
          <cell r="L2846">
            <v>-1.2661452484995293</v>
          </cell>
          <cell r="M2846">
            <v>-5.5398094299545306</v>
          </cell>
          <cell r="N2846">
            <v>-0.30215814766906984</v>
          </cell>
          <cell r="O2846">
            <v>4.5517384898881978</v>
          </cell>
        </row>
        <row r="2848">
          <cell r="A2848" t="str">
            <v>Secteur exterieur</v>
          </cell>
        </row>
        <row r="2849">
          <cell r="A2849" t="str">
            <v xml:space="preserve">   Exportations de biens et services non facteurs</v>
          </cell>
          <cell r="B2849">
            <v>19.798365899267786</v>
          </cell>
          <cell r="C2849">
            <v>19.929378748575541</v>
          </cell>
          <cell r="D2849">
            <v>24.497784934336703</v>
          </cell>
          <cell r="E2849">
            <v>26.931755818437107</v>
          </cell>
          <cell r="F2849">
            <v>25.015007923495073</v>
          </cell>
          <cell r="G2849">
            <v>23.836520046289017</v>
          </cell>
          <cell r="H2849">
            <v>24.911099079908432</v>
          </cell>
          <cell r="I2849">
            <v>33.311324001430343</v>
          </cell>
          <cell r="J2849">
            <v>38.323964930452988</v>
          </cell>
          <cell r="K2849">
            <v>40.702751504407409</v>
          </cell>
          <cell r="L2849">
            <v>42.24547318253186</v>
          </cell>
          <cell r="M2849">
            <v>35.657215454687396</v>
          </cell>
          <cell r="N2849">
            <v>40.257544999377536</v>
          </cell>
          <cell r="O2849">
            <v>48.750960355173795</v>
          </cell>
        </row>
        <row r="2850">
          <cell r="A2850" t="str">
            <v xml:space="preserve">   Importations de biens et services non facteurs</v>
          </cell>
          <cell r="B2850">
            <v>-14.666591790922277</v>
          </cell>
          <cell r="C2850">
            <v>-14.476153140918282</v>
          </cell>
          <cell r="D2850">
            <v>-14.119673411346024</v>
          </cell>
          <cell r="E2850">
            <v>-13.085967597185487</v>
          </cell>
          <cell r="F2850">
            <v>-12.870574538798062</v>
          </cell>
          <cell r="G2850">
            <v>-12.103304897741134</v>
          </cell>
          <cell r="H2850">
            <v>-12.813457110378428</v>
          </cell>
          <cell r="I2850">
            <v>-17.262735029268509</v>
          </cell>
          <cell r="J2850">
            <v>-31.328810532297354</v>
          </cell>
          <cell r="K2850">
            <v>-31.492776506336526</v>
          </cell>
          <cell r="L2850">
            <v>-34.058962171812027</v>
          </cell>
          <cell r="M2850">
            <v>-37.969049600553618</v>
          </cell>
          <cell r="N2850">
            <v>-34.34474589436757</v>
          </cell>
          <cell r="O2850">
            <v>-32.235004211096779</v>
          </cell>
        </row>
        <row r="2851">
          <cell r="A2851" t="str">
            <v xml:space="preserve">   Solde du compte courant (dons off.incl., def.- )</v>
          </cell>
          <cell r="B2851">
            <v>-9.0398713562187449</v>
          </cell>
          <cell r="C2851">
            <v>-9.4194844487109552</v>
          </cell>
          <cell r="D2851">
            <v>-5.7228260525425103</v>
          </cell>
          <cell r="E2851">
            <v>-4.1421294128362804</v>
          </cell>
          <cell r="F2851">
            <v>-5.1866230667476314</v>
          </cell>
          <cell r="G2851">
            <v>-8.3359735813272806</v>
          </cell>
          <cell r="H2851">
            <v>-7.4918253531725414</v>
          </cell>
          <cell r="I2851">
            <v>-4.1120384510914914</v>
          </cell>
          <cell r="J2851">
            <v>-2.7179101638537038</v>
          </cell>
          <cell r="K2851">
            <v>-1.1801117982877245</v>
          </cell>
          <cell r="L2851">
            <v>-0.46250270837985713</v>
          </cell>
          <cell r="M2851">
            <v>-8.9752013112191982</v>
          </cell>
          <cell r="N2851">
            <v>-1.2102269147555116</v>
          </cell>
          <cell r="O2851">
            <v>6.6183422079357914</v>
          </cell>
        </row>
        <row r="2852">
          <cell r="A2852" t="str">
            <v xml:space="preserve">   Solde du compte courant (dons off.excl., def. - )</v>
          </cell>
          <cell r="B2852">
            <v>-10.575874877844557</v>
          </cell>
          <cell r="C2852">
            <v>-11.192427094169256</v>
          </cell>
          <cell r="D2852">
            <v>-7.5254339088404931</v>
          </cell>
          <cell r="E2852">
            <v>-5.8289050024146114</v>
          </cell>
          <cell r="F2852">
            <v>-6.9551095002220116</v>
          </cell>
          <cell r="G2852">
            <v>-9.9164128284606807</v>
          </cell>
          <cell r="H2852">
            <v>-9.4011297635515643</v>
          </cell>
          <cell r="I2852">
            <v>-6.5933710596648627</v>
          </cell>
          <cell r="J2852">
            <v>-4.1034726033740432</v>
          </cell>
          <cell r="K2852">
            <v>-2.5752386997168437</v>
          </cell>
          <cell r="L2852">
            <v>-1.5455420503235273</v>
          </cell>
          <cell r="M2852">
            <v>-10.050847572586125</v>
          </cell>
          <cell r="N2852">
            <v>-2.250196948482091</v>
          </cell>
          <cell r="O2852">
            <v>5.6534438965076967</v>
          </cell>
        </row>
        <row r="2853">
          <cell r="A2853" t="str">
            <v xml:space="preserve">   Encours de la dette exterieure/PIB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79.371930084032712</v>
          </cell>
          <cell r="H2853">
            <v>140.87220652273669</v>
          </cell>
          <cell r="I2853">
            <v>130.49023566287585</v>
          </cell>
          <cell r="J2853">
            <v>118.83958361508387</v>
          </cell>
          <cell r="K2853">
            <v>107.26404171094465</v>
          </cell>
          <cell r="L2853">
            <v>99.35497455238206</v>
          </cell>
          <cell r="M2853">
            <v>103.60956225637437</v>
          </cell>
          <cell r="N2853">
            <v>97.947160740491185</v>
          </cell>
          <cell r="O2853">
            <v>80.633885113175381</v>
          </cell>
        </row>
        <row r="2854">
          <cell r="A2854" t="str">
            <v xml:space="preserve">   Ratio du service de la dette publique/Recettes budgétaires</v>
          </cell>
          <cell r="B2854">
            <v>33.526295581289823</v>
          </cell>
          <cell r="C2854">
            <v>40.889748492683772</v>
          </cell>
          <cell r="D2854">
            <v>44.50605956528139</v>
          </cell>
          <cell r="E2854">
            <v>48.340889240674585</v>
          </cell>
          <cell r="F2854">
            <v>47.54801400010075</v>
          </cell>
          <cell r="G2854">
            <v>53.915304512711032</v>
          </cell>
          <cell r="H2854">
            <v>72.156203135524152</v>
          </cell>
          <cell r="I2854">
            <v>85.447889684162476</v>
          </cell>
          <cell r="J2854">
            <v>80.402364298557274</v>
          </cell>
          <cell r="K2854">
            <v>67.878957079840617</v>
          </cell>
          <cell r="L2854">
            <v>57.215054454907829</v>
          </cell>
          <cell r="M2854">
            <v>64.007692214334824</v>
          </cell>
          <cell r="N2854">
            <v>52.01365087918262</v>
          </cell>
          <cell r="O2854">
            <v>38.800117737484271</v>
          </cell>
        </row>
        <row r="2855">
          <cell r="A2855" t="str">
            <v xml:space="preserve">   Ratio du service de la dette publique/XBSNF</v>
          </cell>
          <cell r="B2855">
            <v>24.931796512155355</v>
          </cell>
          <cell r="C2855">
            <v>27.779120562882316</v>
          </cell>
          <cell r="D2855">
            <v>24.453279549731953</v>
          </cell>
          <cell r="E2855">
            <v>28.235387865142517</v>
          </cell>
          <cell r="F2855">
            <v>30.629406556254928</v>
          </cell>
          <cell r="G2855">
            <v>34.058905801021822</v>
          </cell>
          <cell r="H2855">
            <v>36.73710375046133</v>
          </cell>
          <cell r="I2855">
            <v>34.864427190629442</v>
          </cell>
          <cell r="J2855">
            <v>38.139885523094378</v>
          </cell>
          <cell r="K2855">
            <v>30.563654103541875</v>
          </cell>
          <cell r="L2855">
            <v>28.325277312855881</v>
          </cell>
          <cell r="M2855">
            <v>35.669293603978289</v>
          </cell>
          <cell r="N2855">
            <v>25.068290551404662</v>
          </cell>
          <cell r="O2855">
            <v>17.5917319107322</v>
          </cell>
        </row>
        <row r="2856">
          <cell r="A2856" t="str">
            <v xml:space="preserve">   Réserves extérieures (y/c Sces Cx))</v>
          </cell>
          <cell r="B2856">
            <v>0</v>
          </cell>
          <cell r="C2856">
            <v>0</v>
          </cell>
          <cell r="D2856">
            <v>0</v>
          </cell>
          <cell r="E2856">
            <v>241.63400000000001</v>
          </cell>
          <cell r="F2856">
            <v>311.08699999999999</v>
          </cell>
          <cell r="G2856">
            <v>229.83799999999999</v>
          </cell>
          <cell r="H2856">
            <v>176.62199999999999</v>
          </cell>
          <cell r="I2856">
            <v>539.60500000000002</v>
          </cell>
          <cell r="J2856">
            <v>546.46400000000006</v>
          </cell>
          <cell r="K2856">
            <v>667.40095699999995</v>
          </cell>
          <cell r="L2856">
            <v>676.53600000000006</v>
          </cell>
          <cell r="M2856">
            <v>428.70100000000002</v>
          </cell>
          <cell r="N2856">
            <v>475.88299999999998</v>
          </cell>
          <cell r="O2856">
            <v>928.77099999999996</v>
          </cell>
        </row>
        <row r="2857">
          <cell r="A2857" t="str">
            <v xml:space="preserve">   Réserves extérieures (en mois d'importations de biens caf))</v>
          </cell>
          <cell r="B2857">
            <v>0</v>
          </cell>
          <cell r="C2857">
            <v>0</v>
          </cell>
          <cell r="D2857">
            <v>0</v>
          </cell>
          <cell r="E2857">
            <v>2.741968060964044</v>
          </cell>
          <cell r="F2857">
            <v>3.6406435883330031</v>
          </cell>
          <cell r="G2857">
            <v>2.9375160650801715</v>
          </cell>
          <cell r="H2857">
            <v>2.1285604028817149</v>
          </cell>
          <cell r="I2857">
            <v>3.7326073892732468</v>
          </cell>
          <cell r="J2857">
            <v>3.4143565415204744</v>
          </cell>
          <cell r="K2857">
            <v>3.848475592205896</v>
          </cell>
          <cell r="L2857">
            <v>3.1156408432695986</v>
          </cell>
          <cell r="M2857">
            <v>1.8349372829157631</v>
          </cell>
          <cell r="N2857">
            <v>2.1275675175717175</v>
          </cell>
          <cell r="O2857">
            <v>3.6955097894299818</v>
          </cell>
        </row>
        <row r="2858">
          <cell r="A2858" t="str">
            <v xml:space="preserve">   Réserves extérieures (en mois d'importations de biens et snf caf))</v>
          </cell>
          <cell r="I2858">
            <v>2.2621541158073764</v>
          </cell>
          <cell r="J2858">
            <v>2.2599042334130583</v>
          </cell>
          <cell r="K2858">
            <v>2.4165756969705985</v>
          </cell>
          <cell r="L2858">
            <v>2.0722820010304877</v>
          </cell>
          <cell r="M2858">
            <v>1.2029525163922727</v>
          </cell>
          <cell r="N2858">
            <v>1.3475794290035461</v>
          </cell>
          <cell r="O2858">
            <v>2.3019846077587092</v>
          </cell>
        </row>
        <row r="2860">
          <cell r="A2860" t="str">
            <v>Pour mémoire</v>
          </cell>
        </row>
        <row r="2861">
          <cell r="A2861" t="str">
            <v xml:space="preserve">   PIB nominal (en milliards de FCFA)</v>
          </cell>
          <cell r="B2861">
            <v>6390.2848280000007</v>
          </cell>
          <cell r="C2861">
            <v>6213.9629999999997</v>
          </cell>
          <cell r="D2861">
            <v>6379.6459999999997</v>
          </cell>
          <cell r="E2861">
            <v>6436.5705000000007</v>
          </cell>
          <cell r="F2861">
            <v>6419.7269400000014</v>
          </cell>
          <cell r="G2861">
            <v>6266.454099999999</v>
          </cell>
          <cell r="H2861">
            <v>6384.7335886999999</v>
          </cell>
          <cell r="I2861">
            <v>8292.8624437135986</v>
          </cell>
          <cell r="J2861">
            <v>9262.0871019299993</v>
          </cell>
          <cell r="K2861">
            <v>10523.415457734191</v>
          </cell>
          <cell r="L2861">
            <v>11502.490738372398</v>
          </cell>
          <cell r="M2861">
            <v>11263.089395768631</v>
          </cell>
          <cell r="N2861">
            <v>12338.62475250285</v>
          </cell>
          <cell r="O2861">
            <v>15019.647695880529</v>
          </cell>
        </row>
        <row r="2862">
          <cell r="A2862" t="str">
            <v xml:space="preserve">   Population (en millions d'habitants)</v>
          </cell>
          <cell r="B2862">
            <v>21.973105199999999</v>
          </cell>
          <cell r="C2862">
            <v>22.554411965199996</v>
          </cell>
          <cell r="D2862">
            <v>23.143316668985193</v>
          </cell>
          <cell r="E2862">
            <v>23.903540103356683</v>
          </cell>
          <cell r="F2862">
            <v>24.508288735319258</v>
          </cell>
          <cell r="G2862">
            <v>25.035471292869342</v>
          </cell>
          <cell r="H2862">
            <v>25.632598000698273</v>
          </cell>
          <cell r="I2862">
            <v>26.302873828597328</v>
          </cell>
          <cell r="J2862">
            <v>26.967518473678528</v>
          </cell>
          <cell r="K2862">
            <v>27.64868240381476</v>
          </cell>
          <cell r="L2862">
            <v>28.347604110573041</v>
          </cell>
          <cell r="M2862">
            <v>29.064326809905921</v>
          </cell>
          <cell r="N2862">
            <v>29.799247387398324</v>
          </cell>
          <cell r="O2862">
            <v>30.552845916719097</v>
          </cell>
        </row>
        <row r="2863">
          <cell r="A2863" t="str">
            <v xml:space="preserve">   PIB par tête d'habitant (en $ E.U.)</v>
          </cell>
          <cell r="B2863">
            <v>967.66826605694689</v>
          </cell>
          <cell r="C2863">
            <v>924.9953506504703</v>
          </cell>
          <cell r="D2863">
            <v>865.21733383797005</v>
          </cell>
          <cell r="E2863">
            <v>989.02772406096074</v>
          </cell>
          <cell r="F2863">
            <v>928.86897958441341</v>
          </cell>
          <cell r="G2863">
            <v>945.61020449285104</v>
          </cell>
          <cell r="H2863">
            <v>879.69796644296889</v>
          </cell>
          <cell r="I2863">
            <v>567.87376130957807</v>
          </cell>
          <cell r="J2863">
            <v>688.28345535654455</v>
          </cell>
          <cell r="K2863">
            <v>743.96369157232868</v>
          </cell>
          <cell r="L2863">
            <v>695.16170537533048</v>
          </cell>
          <cell r="M2863">
            <v>656.87397763568572</v>
          </cell>
          <cell r="N2863">
            <v>673.52001984012168</v>
          </cell>
          <cell r="O2863">
            <v>692.35376300507767</v>
          </cell>
        </row>
        <row r="2864">
          <cell r="A2864" t="str">
            <v>-</v>
          </cell>
          <cell r="B2864" t="str">
            <v>-</v>
          </cell>
          <cell r="C2864" t="str">
            <v>-</v>
          </cell>
          <cell r="D2864" t="str">
            <v>-</v>
          </cell>
          <cell r="E2864" t="str">
            <v>-</v>
          </cell>
          <cell r="F2864" t="str">
            <v>-</v>
          </cell>
          <cell r="G2864" t="str">
            <v>-</v>
          </cell>
          <cell r="H2864" t="str">
            <v>-</v>
          </cell>
          <cell r="I2864" t="str">
            <v>-</v>
          </cell>
          <cell r="J2864" t="str">
            <v>-</v>
          </cell>
          <cell r="K2864" t="str">
            <v>-</v>
          </cell>
          <cell r="L2864" t="str">
            <v>-</v>
          </cell>
          <cell r="M2864" t="str">
            <v>-</v>
          </cell>
          <cell r="N2864" t="str">
            <v>-</v>
          </cell>
          <cell r="O2864" t="str">
            <v>-</v>
          </cell>
        </row>
        <row r="2865">
          <cell r="A2865" t="str">
            <v xml:space="preserve">(1) Au Cameroun, les séries  prennent en compte la BMBC et le CAC jusqu'en 1994/1995; les données sont expurgées de ces deux banques à partir de 1995/1996. </v>
          </cell>
        </row>
        <row r="2866">
          <cell r="A2866" t="str">
            <v>NB : Toutes les données sont à fin décembre de chaque année, y compris celles du Cameroun</v>
          </cell>
        </row>
        <row r="2901">
          <cell r="B2901" t="str">
            <v>-</v>
          </cell>
          <cell r="C2901" t="str">
            <v>-</v>
          </cell>
          <cell r="D2901" t="str">
            <v>-</v>
          </cell>
          <cell r="E2901" t="str">
            <v>-</v>
          </cell>
          <cell r="F2901" t="str">
            <v>-</v>
          </cell>
          <cell r="G2901" t="str">
            <v>-</v>
          </cell>
          <cell r="H2901" t="str">
            <v>-</v>
          </cell>
          <cell r="I2901" t="str">
            <v>-</v>
          </cell>
          <cell r="J2901" t="str">
            <v>-</v>
          </cell>
          <cell r="K2901" t="str">
            <v>-</v>
          </cell>
          <cell r="L2901" t="str">
            <v>-</v>
          </cell>
          <cell r="M2901" t="str">
            <v>-</v>
          </cell>
          <cell r="N2901" t="str">
            <v>-</v>
          </cell>
          <cell r="O2901" t="str">
            <v>-</v>
          </cell>
        </row>
        <row r="2902">
          <cell r="B2902" t="str">
            <v>1987</v>
          </cell>
          <cell r="C2902" t="str">
            <v>1988</v>
          </cell>
          <cell r="D2902" t="str">
            <v>1989</v>
          </cell>
          <cell r="E2902" t="str">
            <v>1990</v>
          </cell>
          <cell r="F2902" t="str">
            <v>1991</v>
          </cell>
          <cell r="G2902" t="str">
            <v xml:space="preserve">   1992</v>
          </cell>
          <cell r="H2902" t="str">
            <v>1993</v>
          </cell>
          <cell r="I2902" t="str">
            <v>1994</v>
          </cell>
          <cell r="J2902" t="str">
            <v>1995</v>
          </cell>
          <cell r="K2902" t="str">
            <v>1996</v>
          </cell>
          <cell r="L2902" t="str">
            <v>1997</v>
          </cell>
          <cell r="M2902" t="str">
            <v>1998</v>
          </cell>
          <cell r="N2902" t="str">
            <v>1999</v>
          </cell>
          <cell r="O2902" t="str">
            <v>2000</v>
          </cell>
        </row>
        <row r="2903">
          <cell r="B2903" t="str">
            <v>-</v>
          </cell>
          <cell r="C2903" t="str">
            <v>-</v>
          </cell>
          <cell r="D2903" t="str">
            <v>-</v>
          </cell>
          <cell r="E2903" t="str">
            <v>-</v>
          </cell>
          <cell r="F2903" t="str">
            <v>-</v>
          </cell>
          <cell r="G2903" t="str">
            <v>-</v>
          </cell>
          <cell r="H2903" t="str">
            <v>-</v>
          </cell>
          <cell r="I2903" t="str">
            <v>-</v>
          </cell>
          <cell r="J2903" t="str">
            <v>-</v>
          </cell>
          <cell r="K2903" t="str">
            <v>-</v>
          </cell>
          <cell r="L2903" t="str">
            <v>-</v>
          </cell>
          <cell r="M2903" t="str">
            <v>-</v>
          </cell>
          <cell r="N2903" t="str">
            <v>-</v>
          </cell>
          <cell r="O2903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Supuestos "/>
      <sheetName val="SNF Córd"/>
      <sheetName val="BCH08 ANUAL DÓLARES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NF Córd"/>
      <sheetName val="Sheet4"/>
      <sheetName val="ipc"/>
      <sheetName val="HACIENDA"/>
      <sheetName val="Balance Sheet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  <sheetName val="SNF_Córd"/>
      <sheetName val="Rakia"/>
      <sheetName val="TAB34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AUT"/>
      <sheetName val="DEPSPME"/>
      <sheetName val="FHIS"/>
      <sheetName val="J(Priv.Cap)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FHIS"/>
      <sheetName val="BOP9703_stress"/>
      <sheetName val="Q1"/>
      <sheetName val="C_basef14.3p10.6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J(Priv.Cap)"/>
      <sheetName val="MMI"/>
      <sheetName val="TOC"/>
      <sheetName val="Info Din.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</sheetNames>
    <sheetDataSet>
      <sheetData sheetId="0" refreshError="1"/>
      <sheetData sheetId="1" refreshError="1">
        <row r="1">
          <cell r="O1" t="str">
            <v>Lyon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Claves"/>
      <sheetName val="DA"/>
      <sheetName val="BOP"/>
      <sheetName val="C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  <sheetName val="COUD"/>
      <sheetName val="Mes Nº 2"/>
      <sheetName val="prog-2003"/>
      <sheetName val="Q7"/>
      <sheetName val="Q5"/>
      <sheetName val="loans&amp;grants(F)"/>
      <sheetName val="SPMOD-Lps Ctes"/>
      <sheetName val="QEDS"/>
      <sheetName val="C"/>
      <sheetName val="E"/>
      <sheetName val="M"/>
      <sheetName val="RESU-1995"/>
      <sheetName val="Conet95"/>
      <sheetName val="Crédito-Depósitos"/>
      <sheetName val="progra96"/>
      <sheetName val="Mes_Nº_2"/>
      <sheetName val="EFF Arrangements"/>
      <sheetName val="PRGF Arrangements"/>
      <sheetName val="STBY Arrangements"/>
    </sheetNames>
    <sheetDataSet>
      <sheetData sheetId="0" refreshError="1">
        <row r="1">
          <cell r="A1" t="str">
            <v>DEPARTAMENTO MONETARIO</v>
          </cell>
          <cell r="O1">
            <v>35164</v>
          </cell>
        </row>
        <row r="2">
          <cell r="A2" t="str">
            <v>Mercado de Capitales y Fin. Públicas</v>
          </cell>
          <cell r="B2" t="str">
            <v>GOBIERNO CENTRAL</v>
          </cell>
          <cell r="O2" t="str">
            <v>GFA</v>
          </cell>
        </row>
        <row r="3">
          <cell r="A3" t="str">
            <v>MERCAP\TENENCIA\TENENCIA (NORMAL)</v>
          </cell>
          <cell r="B3" t="str">
            <v xml:space="preserve">                          TENENCIA DE LA DEUDA BONIFICADA</v>
          </cell>
        </row>
        <row r="4">
          <cell r="B4" t="str">
            <v xml:space="preserve">                                                              cifras en millones de colones</v>
          </cell>
        </row>
        <row r="6">
          <cell r="B6">
            <v>1994</v>
          </cell>
          <cell r="C6" t="str">
            <v xml:space="preserve">      1995</v>
          </cell>
          <cell r="D6">
            <v>1995</v>
          </cell>
          <cell r="G6">
            <v>1995</v>
          </cell>
          <cell r="H6">
            <v>1995</v>
          </cell>
          <cell r="J6">
            <v>1995</v>
          </cell>
          <cell r="M6">
            <v>1996</v>
          </cell>
        </row>
        <row r="7">
          <cell r="A7" t="str">
            <v>DETALLE</v>
          </cell>
          <cell r="B7" t="str">
            <v>Dic.</v>
          </cell>
          <cell r="C7" t="str">
            <v>Marzo</v>
          </cell>
          <cell r="D7" t="str">
            <v>Abril</v>
          </cell>
          <cell r="E7" t="str">
            <v>Mayo</v>
          </cell>
          <cell r="F7" t="str">
            <v>Junio</v>
          </cell>
          <cell r="G7" t="str">
            <v>Julio</v>
          </cell>
          <cell r="H7" t="str">
            <v>Ago.</v>
          </cell>
          <cell r="I7" t="str">
            <v>Set.</v>
          </cell>
          <cell r="J7" t="str">
            <v>Oct.</v>
          </cell>
          <cell r="K7" t="str">
            <v>Nov.</v>
          </cell>
          <cell r="L7" t="str">
            <v xml:space="preserve">  Dic.</v>
          </cell>
          <cell r="M7" t="str">
            <v xml:space="preserve">   Enero</v>
          </cell>
          <cell r="N7" t="str">
            <v xml:space="preserve">   Febrero</v>
          </cell>
          <cell r="O7" t="str">
            <v xml:space="preserve">   Marzo</v>
          </cell>
        </row>
        <row r="8">
          <cell r="A8" t="str">
            <v>TOTAL EN CIRCULACION</v>
          </cell>
          <cell r="B8">
            <v>265642.59999999998</v>
          </cell>
          <cell r="C8">
            <v>253349.59999999998</v>
          </cell>
          <cell r="D8">
            <v>259217.59999999998</v>
          </cell>
          <cell r="E8">
            <v>265873.59999999998</v>
          </cell>
          <cell r="F8">
            <v>272630.59999999998</v>
          </cell>
          <cell r="G8">
            <v>284434.59999999998</v>
          </cell>
          <cell r="H8">
            <v>295120.59999999998</v>
          </cell>
          <cell r="I8">
            <v>326277.59999999998</v>
          </cell>
          <cell r="J8">
            <v>339614.6</v>
          </cell>
          <cell r="K8">
            <v>356498.6</v>
          </cell>
          <cell r="L8">
            <v>380937.10349645966</v>
          </cell>
          <cell r="M8">
            <v>399247.277915743</v>
          </cell>
          <cell r="N8">
            <v>410143.29006694857</v>
          </cell>
          <cell r="O8">
            <v>414364.48710247088</v>
          </cell>
        </row>
        <row r="10">
          <cell r="A10" t="str">
            <v>I.   SISTEMA BANCARIO NACIONAL</v>
          </cell>
          <cell r="B10">
            <v>54572.73</v>
          </cell>
          <cell r="C10">
            <v>36751.756000000008</v>
          </cell>
          <cell r="D10">
            <v>37516.135000000002</v>
          </cell>
          <cell r="E10">
            <v>31365.316000000006</v>
          </cell>
          <cell r="F10">
            <v>34500.730000000003</v>
          </cell>
          <cell r="G10">
            <v>32634.122000000003</v>
          </cell>
          <cell r="H10">
            <v>30509.967999999997</v>
          </cell>
          <cell r="I10">
            <v>55643.898000000001</v>
          </cell>
          <cell r="J10">
            <v>56327.673000000003</v>
          </cell>
          <cell r="K10">
            <v>54154.128700000001</v>
          </cell>
          <cell r="L10">
            <v>62754.093400000005</v>
          </cell>
          <cell r="M10">
            <v>65797.700000000012</v>
          </cell>
          <cell r="N10">
            <v>65620.23000000001</v>
          </cell>
          <cell r="O10">
            <v>66328.33</v>
          </cell>
        </row>
        <row r="12">
          <cell r="A12" t="str">
            <v>Banco Central de Costa Rica</v>
          </cell>
          <cell r="B12">
            <v>8410.33</v>
          </cell>
          <cell r="C12">
            <v>8368</v>
          </cell>
          <cell r="D12">
            <v>8355</v>
          </cell>
          <cell r="E12">
            <v>7926</v>
          </cell>
          <cell r="F12">
            <v>7912.9</v>
          </cell>
          <cell r="G12">
            <v>7911.88</v>
          </cell>
          <cell r="H12">
            <v>7911.8739999999998</v>
          </cell>
          <cell r="I12">
            <v>31875</v>
          </cell>
          <cell r="J12">
            <v>32665.3</v>
          </cell>
          <cell r="K12">
            <v>32235</v>
          </cell>
          <cell r="L12">
            <v>32220.800000000003</v>
          </cell>
          <cell r="M12">
            <v>32219.699999999997</v>
          </cell>
          <cell r="N12">
            <v>32160.9</v>
          </cell>
          <cell r="O12">
            <v>32146</v>
          </cell>
        </row>
        <row r="13">
          <cell r="A13" t="str">
            <v>Bco Nacional de Costa Rica</v>
          </cell>
          <cell r="B13">
            <v>19693.900000000001</v>
          </cell>
          <cell r="C13">
            <v>19937.361000000001</v>
          </cell>
          <cell r="D13">
            <v>19339.29</v>
          </cell>
          <cell r="E13">
            <v>14424.666000000001</v>
          </cell>
          <cell r="F13">
            <v>18871.362000000001</v>
          </cell>
          <cell r="G13">
            <v>16827.906999999999</v>
          </cell>
          <cell r="H13">
            <v>14426.521000000001</v>
          </cell>
          <cell r="I13">
            <v>12615.96</v>
          </cell>
          <cell r="J13">
            <v>12289.665000000001</v>
          </cell>
          <cell r="K13">
            <v>14947.768100000001</v>
          </cell>
          <cell r="L13">
            <v>21222.518599999999</v>
          </cell>
          <cell r="M13">
            <v>21237.3</v>
          </cell>
          <cell r="N13">
            <v>22748</v>
          </cell>
          <cell r="O13">
            <v>22639</v>
          </cell>
        </row>
        <row r="14">
          <cell r="A14" t="str">
            <v>Bco de Costa Rica</v>
          </cell>
          <cell r="B14">
            <v>6290.7</v>
          </cell>
          <cell r="C14">
            <v>2967.2739999999999</v>
          </cell>
          <cell r="D14">
            <v>4886</v>
          </cell>
          <cell r="E14">
            <v>2917.42</v>
          </cell>
          <cell r="F14">
            <v>2190.1999999999998</v>
          </cell>
          <cell r="G14">
            <v>2127.88</v>
          </cell>
          <cell r="H14">
            <v>1962.68</v>
          </cell>
          <cell r="I14">
            <v>4526</v>
          </cell>
          <cell r="J14">
            <v>3499.3</v>
          </cell>
          <cell r="K14">
            <v>2439.1</v>
          </cell>
          <cell r="L14">
            <v>4729</v>
          </cell>
          <cell r="M14">
            <v>5002.5</v>
          </cell>
          <cell r="N14">
            <v>2917</v>
          </cell>
          <cell r="O14">
            <v>1602</v>
          </cell>
        </row>
        <row r="15">
          <cell r="A15" t="str">
            <v>Bco Anglo Cost. (Jta. Liq.)</v>
          </cell>
          <cell r="B15">
            <v>16940</v>
          </cell>
          <cell r="C15">
            <v>2572.2199999999998</v>
          </cell>
          <cell r="D15">
            <v>2407</v>
          </cell>
          <cell r="E15">
            <v>2407.33</v>
          </cell>
          <cell r="F15">
            <v>2407.3000000000002</v>
          </cell>
          <cell r="G15">
            <v>2407.33</v>
          </cell>
          <cell r="H15">
            <v>2407.33</v>
          </cell>
          <cell r="I15">
            <v>2407</v>
          </cell>
          <cell r="J15">
            <v>2407.3000000000002</v>
          </cell>
          <cell r="K15">
            <v>2407.33</v>
          </cell>
          <cell r="L15">
            <v>2407.3000000000002</v>
          </cell>
          <cell r="M15">
            <v>2407.3000000000002</v>
          </cell>
          <cell r="N15">
            <v>2407.33</v>
          </cell>
          <cell r="O15">
            <v>2407.33</v>
          </cell>
        </row>
        <row r="16">
          <cell r="A16" t="str">
            <v>Bco Créd. Agrícola Cartago</v>
          </cell>
          <cell r="B16">
            <v>1372.5</v>
          </cell>
          <cell r="C16">
            <v>1055.5900000000001</v>
          </cell>
          <cell r="D16">
            <v>1225.9450000000002</v>
          </cell>
          <cell r="E16">
            <v>1146</v>
          </cell>
          <cell r="F16">
            <v>957.96799999999996</v>
          </cell>
          <cell r="G16">
            <v>973.24199999999996</v>
          </cell>
          <cell r="H16">
            <v>738.51599999999996</v>
          </cell>
          <cell r="I16">
            <v>1171.172</v>
          </cell>
          <cell r="J16">
            <v>2155.5680000000002</v>
          </cell>
          <cell r="K16">
            <v>464.21</v>
          </cell>
          <cell r="L16">
            <v>454.83</v>
          </cell>
          <cell r="M16">
            <v>3470.9</v>
          </cell>
          <cell r="N16">
            <v>3406</v>
          </cell>
          <cell r="O16">
            <v>4758</v>
          </cell>
        </row>
        <row r="17">
          <cell r="A17" t="str">
            <v>Bcos Privados</v>
          </cell>
          <cell r="B17">
            <v>1865.3</v>
          </cell>
          <cell r="C17">
            <v>1851.3109999999999</v>
          </cell>
          <cell r="D17">
            <v>1302.9000000000001</v>
          </cell>
          <cell r="E17">
            <v>2543.9</v>
          </cell>
          <cell r="F17">
            <v>2161</v>
          </cell>
          <cell r="G17">
            <v>2385.8829999999998</v>
          </cell>
          <cell r="H17">
            <v>3063.047</v>
          </cell>
          <cell r="I17">
            <v>3048.7660000000001</v>
          </cell>
          <cell r="J17">
            <v>3310.54</v>
          </cell>
          <cell r="K17">
            <v>1660.7205999999999</v>
          </cell>
          <cell r="L17">
            <v>1719.6448</v>
          </cell>
          <cell r="M17">
            <v>1460</v>
          </cell>
          <cell r="N17">
            <v>1981</v>
          </cell>
          <cell r="O17">
            <v>2776</v>
          </cell>
        </row>
        <row r="19">
          <cell r="A19" t="str">
            <v>II.   SECTOR FINAN. NO BANCARIO</v>
          </cell>
          <cell r="B19">
            <v>44287.5</v>
          </cell>
          <cell r="C19">
            <v>45208</v>
          </cell>
          <cell r="D19">
            <v>43346</v>
          </cell>
          <cell r="E19">
            <v>47010</v>
          </cell>
          <cell r="F19">
            <v>46601.599999999999</v>
          </cell>
          <cell r="G19">
            <v>46334.6</v>
          </cell>
          <cell r="H19">
            <v>47177.599999999999</v>
          </cell>
          <cell r="I19">
            <v>46666</v>
          </cell>
          <cell r="J19">
            <v>49405</v>
          </cell>
          <cell r="K19">
            <v>49491.270000000004</v>
          </cell>
          <cell r="L19">
            <v>51760.1</v>
          </cell>
          <cell r="M19">
            <v>59829</v>
          </cell>
          <cell r="N19">
            <v>59829</v>
          </cell>
          <cell r="O19">
            <v>59829</v>
          </cell>
        </row>
        <row r="21">
          <cell r="A21" t="str">
            <v>Bco Hipot Vivienda (BANHVI)</v>
          </cell>
          <cell r="B21">
            <v>1849</v>
          </cell>
          <cell r="C21">
            <v>1434</v>
          </cell>
          <cell r="D21">
            <v>1339</v>
          </cell>
          <cell r="E21">
            <v>1344</v>
          </cell>
          <cell r="F21">
            <v>1371</v>
          </cell>
          <cell r="G21">
            <v>1374</v>
          </cell>
          <cell r="H21">
            <v>1217</v>
          </cell>
          <cell r="I21">
            <v>992</v>
          </cell>
          <cell r="J21">
            <v>798</v>
          </cell>
          <cell r="K21">
            <v>602.97</v>
          </cell>
          <cell r="L21">
            <v>408</v>
          </cell>
          <cell r="M21">
            <v>708</v>
          </cell>
          <cell r="N21">
            <v>708</v>
          </cell>
          <cell r="O21">
            <v>708</v>
          </cell>
        </row>
        <row r="22">
          <cell r="A22" t="str">
            <v>Bco Popular Desarr Comunal</v>
          </cell>
          <cell r="B22">
            <v>16953</v>
          </cell>
          <cell r="C22">
            <v>14804</v>
          </cell>
          <cell r="D22">
            <v>14425</v>
          </cell>
          <cell r="E22">
            <v>14581</v>
          </cell>
          <cell r="F22">
            <v>14230</v>
          </cell>
          <cell r="G22">
            <v>12510</v>
          </cell>
          <cell r="H22">
            <v>11313</v>
          </cell>
          <cell r="I22">
            <v>11313</v>
          </cell>
          <cell r="J22">
            <v>11483</v>
          </cell>
          <cell r="K22">
            <v>9008</v>
          </cell>
          <cell r="L22">
            <v>9845.2000000000007</v>
          </cell>
          <cell r="M22">
            <v>14900</v>
          </cell>
          <cell r="N22">
            <v>14900</v>
          </cell>
          <cell r="O22">
            <v>14900</v>
          </cell>
        </row>
        <row r="23">
          <cell r="A23" t="str">
            <v>Inst. Fomento Ases. Munic.</v>
          </cell>
          <cell r="B23">
            <v>1016</v>
          </cell>
          <cell r="C23">
            <v>779</v>
          </cell>
          <cell r="D23">
            <v>1023</v>
          </cell>
          <cell r="E23">
            <v>1024</v>
          </cell>
          <cell r="F23">
            <v>1010.6</v>
          </cell>
          <cell r="G23">
            <v>1010.6</v>
          </cell>
          <cell r="H23">
            <v>1010.6</v>
          </cell>
          <cell r="I23">
            <v>1011</v>
          </cell>
          <cell r="J23">
            <v>240</v>
          </cell>
          <cell r="K23">
            <v>902</v>
          </cell>
          <cell r="L23">
            <v>1124</v>
          </cell>
          <cell r="M23">
            <v>1182</v>
          </cell>
          <cell r="N23">
            <v>1182</v>
          </cell>
          <cell r="O23">
            <v>1182</v>
          </cell>
        </row>
        <row r="24">
          <cell r="A24" t="str">
            <v>Inst. Nal Fomento Cooperat.</v>
          </cell>
          <cell r="B24">
            <v>1134</v>
          </cell>
          <cell r="C24">
            <v>1531</v>
          </cell>
          <cell r="D24">
            <v>1525</v>
          </cell>
          <cell r="E24">
            <v>1537</v>
          </cell>
          <cell r="F24">
            <v>1607</v>
          </cell>
          <cell r="G24">
            <v>1391</v>
          </cell>
          <cell r="H24">
            <v>1628</v>
          </cell>
          <cell r="I24">
            <v>1630</v>
          </cell>
          <cell r="J24">
            <v>1630</v>
          </cell>
          <cell r="K24">
            <v>1931</v>
          </cell>
          <cell r="L24">
            <v>2096.9</v>
          </cell>
          <cell r="M24">
            <v>2099</v>
          </cell>
          <cell r="N24">
            <v>2099</v>
          </cell>
          <cell r="O24">
            <v>2099</v>
          </cell>
        </row>
        <row r="25">
          <cell r="A25" t="str">
            <v>Inst. Nal Vivienda Urban.</v>
          </cell>
          <cell r="B25">
            <v>2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2</v>
          </cell>
          <cell r="K25">
            <v>2</v>
          </cell>
          <cell r="L25">
            <v>2</v>
          </cell>
          <cell r="M25">
            <v>2</v>
          </cell>
          <cell r="N25">
            <v>2</v>
          </cell>
          <cell r="O25">
            <v>2</v>
          </cell>
        </row>
        <row r="26">
          <cell r="A26" t="str">
            <v>Inst. Nal Seguros (INS)</v>
          </cell>
          <cell r="B26">
            <v>18920.5</v>
          </cell>
          <cell r="C26">
            <v>19257</v>
          </cell>
          <cell r="D26">
            <v>17527</v>
          </cell>
          <cell r="E26">
            <v>20690</v>
          </cell>
          <cell r="F26">
            <v>20549</v>
          </cell>
          <cell r="G26">
            <v>21681</v>
          </cell>
          <cell r="H26">
            <v>23362</v>
          </cell>
          <cell r="I26">
            <v>22609</v>
          </cell>
          <cell r="J26">
            <v>26481</v>
          </cell>
          <cell r="K26">
            <v>26429</v>
          </cell>
          <cell r="L26">
            <v>27265</v>
          </cell>
          <cell r="M26">
            <v>30526</v>
          </cell>
          <cell r="N26">
            <v>30526</v>
          </cell>
          <cell r="O26">
            <v>30526</v>
          </cell>
        </row>
        <row r="27">
          <cell r="A27" t="str">
            <v>Poder Judicial (Jta Pens.)</v>
          </cell>
          <cell r="B27">
            <v>4413</v>
          </cell>
          <cell r="C27">
            <v>7401</v>
          </cell>
          <cell r="D27">
            <v>7505</v>
          </cell>
          <cell r="E27">
            <v>7832</v>
          </cell>
          <cell r="F27">
            <v>7832</v>
          </cell>
          <cell r="G27">
            <v>8366</v>
          </cell>
          <cell r="H27">
            <v>8645</v>
          </cell>
          <cell r="I27">
            <v>9109</v>
          </cell>
          <cell r="J27">
            <v>8771</v>
          </cell>
          <cell r="K27">
            <v>10616.3</v>
          </cell>
          <cell r="L27">
            <v>11019</v>
          </cell>
          <cell r="M27">
            <v>10412</v>
          </cell>
          <cell r="N27">
            <v>10412</v>
          </cell>
          <cell r="O27">
            <v>10412</v>
          </cell>
        </row>
        <row r="29">
          <cell r="A29" t="str">
            <v>III.    SECTOR PUBLICO NO FINAN.</v>
          </cell>
          <cell r="B29">
            <v>83342.299999999988</v>
          </cell>
          <cell r="C29">
            <v>81648.10000000002</v>
          </cell>
          <cell r="D29">
            <v>83347.500000000015</v>
          </cell>
          <cell r="E29">
            <v>81332.700000000041</v>
          </cell>
          <cell r="F29">
            <v>80323.700000000012</v>
          </cell>
          <cell r="G29">
            <v>85523.9</v>
          </cell>
          <cell r="H29">
            <v>87715.60000000002</v>
          </cell>
          <cell r="I29">
            <v>90485.9</v>
          </cell>
          <cell r="J29">
            <v>91369.199999999983</v>
          </cell>
          <cell r="K29">
            <v>95046.399999999994</v>
          </cell>
          <cell r="L29">
            <v>95522.5</v>
          </cell>
          <cell r="M29">
            <v>96002.099999999991</v>
          </cell>
          <cell r="N29">
            <v>93827.4</v>
          </cell>
          <cell r="O29">
            <v>97943.299999999988</v>
          </cell>
        </row>
        <row r="31">
          <cell r="A31" t="str">
            <v>Caja Cost de Seguro Social</v>
          </cell>
          <cell r="B31">
            <v>52147.4</v>
          </cell>
          <cell r="C31">
            <v>51921.80000000001</v>
          </cell>
          <cell r="D31">
            <v>53118.200000000004</v>
          </cell>
          <cell r="E31">
            <v>51471.000000000007</v>
          </cell>
          <cell r="F31">
            <v>51016.9</v>
          </cell>
          <cell r="G31">
            <v>56648.000000000007</v>
          </cell>
          <cell r="H31">
            <v>59033.200000000004</v>
          </cell>
          <cell r="I31">
            <v>59226.9</v>
          </cell>
          <cell r="J31">
            <v>58988</v>
          </cell>
          <cell r="K31">
            <v>61994.5</v>
          </cell>
          <cell r="L31">
            <v>62680.9</v>
          </cell>
          <cell r="M31">
            <v>62693.7</v>
          </cell>
          <cell r="N31">
            <v>60519</v>
          </cell>
          <cell r="O31">
            <v>64634.9</v>
          </cell>
        </row>
        <row r="32">
          <cell r="A32" t="str">
            <v>Consejo Nacional Producc.</v>
          </cell>
          <cell r="B32">
            <v>545.70000000000005</v>
          </cell>
          <cell r="C32">
            <v>572.29999999999995</v>
          </cell>
          <cell r="D32">
            <v>572.29999999999995</v>
          </cell>
          <cell r="E32">
            <v>572.29999999999995</v>
          </cell>
          <cell r="F32">
            <v>572.29999999999995</v>
          </cell>
          <cell r="G32">
            <v>35</v>
          </cell>
          <cell r="H32">
            <v>35.5</v>
          </cell>
          <cell r="I32">
            <v>35.5</v>
          </cell>
          <cell r="J32">
            <v>8.5</v>
          </cell>
          <cell r="K32">
            <v>8.5</v>
          </cell>
          <cell r="L32">
            <v>8.5</v>
          </cell>
          <cell r="M32">
            <v>8.5</v>
          </cell>
          <cell r="N32">
            <v>8.5</v>
          </cell>
          <cell r="O32">
            <v>8.5</v>
          </cell>
        </row>
        <row r="33">
          <cell r="A33" t="str">
            <v>Consejo Téc. Asist. Méd-Soc.</v>
          </cell>
          <cell r="B33">
            <v>2210</v>
          </cell>
          <cell r="C33">
            <v>3520.7</v>
          </cell>
          <cell r="D33">
            <v>3520.7</v>
          </cell>
          <cell r="E33">
            <v>2265.4</v>
          </cell>
          <cell r="F33">
            <v>2510.4</v>
          </cell>
          <cell r="G33">
            <v>2430.4</v>
          </cell>
          <cell r="H33">
            <v>2430.4</v>
          </cell>
          <cell r="I33">
            <v>3630.1</v>
          </cell>
          <cell r="J33">
            <v>3621.6</v>
          </cell>
          <cell r="K33">
            <v>3246.1</v>
          </cell>
          <cell r="L33">
            <v>3092.2</v>
          </cell>
          <cell r="M33">
            <v>3246</v>
          </cell>
          <cell r="N33">
            <v>3246</v>
          </cell>
          <cell r="O33">
            <v>3246</v>
          </cell>
        </row>
        <row r="34">
          <cell r="A34" t="str">
            <v>Corp. Costarric. Desarrollo</v>
          </cell>
          <cell r="B34">
            <v>1034</v>
          </cell>
          <cell r="C34">
            <v>1064.4000000000001</v>
          </cell>
          <cell r="D34">
            <v>1155</v>
          </cell>
          <cell r="E34">
            <v>1732.4</v>
          </cell>
          <cell r="F34">
            <v>1809.8</v>
          </cell>
          <cell r="G34">
            <v>1884.6</v>
          </cell>
          <cell r="H34">
            <v>1965.8</v>
          </cell>
          <cell r="I34">
            <v>2194</v>
          </cell>
          <cell r="J34">
            <v>2171.3000000000002</v>
          </cell>
          <cell r="K34">
            <v>1727.4</v>
          </cell>
          <cell r="L34">
            <v>2067</v>
          </cell>
          <cell r="M34">
            <v>2210</v>
          </cell>
          <cell r="N34">
            <v>2210</v>
          </cell>
          <cell r="O34">
            <v>2210</v>
          </cell>
        </row>
        <row r="35">
          <cell r="A35" t="str">
            <v>Direc. Gral de Asig Famil.</v>
          </cell>
          <cell r="B35">
            <v>4682</v>
          </cell>
          <cell r="C35">
            <v>4322</v>
          </cell>
          <cell r="D35">
            <v>4322</v>
          </cell>
          <cell r="E35">
            <v>4407</v>
          </cell>
          <cell r="F35">
            <v>3652</v>
          </cell>
          <cell r="G35">
            <v>3302</v>
          </cell>
          <cell r="H35">
            <v>3302</v>
          </cell>
          <cell r="I35">
            <v>3602</v>
          </cell>
          <cell r="J35">
            <v>3987</v>
          </cell>
          <cell r="K35">
            <v>3902</v>
          </cell>
          <cell r="L35">
            <v>4402</v>
          </cell>
          <cell r="M35">
            <v>4402</v>
          </cell>
          <cell r="N35">
            <v>4402</v>
          </cell>
          <cell r="O35">
            <v>4402</v>
          </cell>
        </row>
        <row r="36">
          <cell r="A36" t="str">
            <v>Empresa Servic Púb Heredia</v>
          </cell>
          <cell r="B36">
            <v>205</v>
          </cell>
          <cell r="C36">
            <v>255</v>
          </cell>
          <cell r="D36">
            <v>255</v>
          </cell>
          <cell r="E36">
            <v>255</v>
          </cell>
          <cell r="F36">
            <v>255</v>
          </cell>
          <cell r="G36">
            <v>255</v>
          </cell>
          <cell r="H36">
            <v>335</v>
          </cell>
          <cell r="I36">
            <v>345.1</v>
          </cell>
          <cell r="J36">
            <v>380.1</v>
          </cell>
          <cell r="K36">
            <v>385.1</v>
          </cell>
          <cell r="L36">
            <v>335</v>
          </cell>
          <cell r="M36">
            <v>335</v>
          </cell>
          <cell r="N36">
            <v>335</v>
          </cell>
          <cell r="O36">
            <v>335</v>
          </cell>
        </row>
        <row r="37">
          <cell r="A37" t="str">
            <v>Fábrica  Nacional  Licores</v>
          </cell>
          <cell r="B37">
            <v>41.5</v>
          </cell>
          <cell r="C37">
            <v>41.1</v>
          </cell>
          <cell r="D37">
            <v>15.9</v>
          </cell>
          <cell r="E37">
            <v>15.8</v>
          </cell>
          <cell r="F37">
            <v>7.8</v>
          </cell>
          <cell r="G37">
            <v>7.8</v>
          </cell>
          <cell r="H37">
            <v>7.8</v>
          </cell>
          <cell r="I37">
            <v>7.6</v>
          </cell>
          <cell r="J37">
            <v>7.4</v>
          </cell>
          <cell r="K37">
            <v>7.3</v>
          </cell>
          <cell r="L37">
            <v>7.3</v>
          </cell>
          <cell r="M37">
            <v>7.3</v>
          </cell>
          <cell r="N37">
            <v>7.3</v>
          </cell>
          <cell r="O37">
            <v>7.3</v>
          </cell>
        </row>
        <row r="38">
          <cell r="A38" t="str">
            <v>Inst. Costar. Acued Alcant</v>
          </cell>
          <cell r="B38">
            <v>467.5</v>
          </cell>
          <cell r="C38">
            <v>844.8</v>
          </cell>
          <cell r="D38">
            <v>694.8</v>
          </cell>
          <cell r="E38">
            <v>868</v>
          </cell>
          <cell r="F38">
            <v>1093.7</v>
          </cell>
          <cell r="G38">
            <v>791</v>
          </cell>
          <cell r="H38">
            <v>810.8</v>
          </cell>
          <cell r="I38">
            <v>1137.2</v>
          </cell>
          <cell r="J38">
            <v>990.7</v>
          </cell>
          <cell r="K38">
            <v>1047.7</v>
          </cell>
          <cell r="L38">
            <v>1091</v>
          </cell>
          <cell r="M38">
            <v>1233</v>
          </cell>
          <cell r="N38">
            <v>1233</v>
          </cell>
          <cell r="O38">
            <v>1233</v>
          </cell>
        </row>
        <row r="39">
          <cell r="A39" t="str">
            <v>Inst. Costar. Electricidad</v>
          </cell>
          <cell r="B39">
            <v>6922.1</v>
          </cell>
          <cell r="C39">
            <v>2719</v>
          </cell>
          <cell r="D39">
            <v>2616.5</v>
          </cell>
          <cell r="E39">
            <v>2557.8000000000002</v>
          </cell>
          <cell r="F39">
            <v>2557.8000000000002</v>
          </cell>
          <cell r="G39">
            <v>2557.8000000000002</v>
          </cell>
          <cell r="H39">
            <v>2557.8000000000002</v>
          </cell>
          <cell r="I39">
            <v>2458</v>
          </cell>
          <cell r="J39">
            <v>2440.4</v>
          </cell>
          <cell r="K39">
            <v>2425.4</v>
          </cell>
          <cell r="L39">
            <v>2430</v>
          </cell>
          <cell r="M39">
            <v>2440</v>
          </cell>
          <cell r="N39">
            <v>2440</v>
          </cell>
          <cell r="O39">
            <v>2440</v>
          </cell>
        </row>
        <row r="40">
          <cell r="A40" t="str">
            <v>Inst. Costar. Ferrocarriles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Inst. Costar. Puertos Pacífico</v>
          </cell>
          <cell r="B41">
            <v>561.70000000000005</v>
          </cell>
          <cell r="C41">
            <v>643.79999999999995</v>
          </cell>
          <cell r="D41">
            <v>643.79999999999995</v>
          </cell>
          <cell r="E41">
            <v>643.79999999999995</v>
          </cell>
          <cell r="F41">
            <v>643.79999999999995</v>
          </cell>
          <cell r="G41">
            <v>764.8</v>
          </cell>
          <cell r="H41">
            <v>764.8</v>
          </cell>
          <cell r="I41">
            <v>897.2</v>
          </cell>
          <cell r="J41">
            <v>910.2</v>
          </cell>
          <cell r="K41">
            <v>818.2</v>
          </cell>
          <cell r="L41">
            <v>760.9</v>
          </cell>
          <cell r="M41">
            <v>760.9</v>
          </cell>
          <cell r="N41">
            <v>760.9</v>
          </cell>
          <cell r="O41">
            <v>760.9</v>
          </cell>
        </row>
        <row r="42">
          <cell r="A42" t="str">
            <v>Inst. Costar. de Turismo</v>
          </cell>
          <cell r="B42">
            <v>2625</v>
          </cell>
          <cell r="C42">
            <v>2760.6</v>
          </cell>
          <cell r="D42">
            <v>2925.5</v>
          </cell>
          <cell r="E42">
            <v>2995</v>
          </cell>
          <cell r="F42">
            <v>3015</v>
          </cell>
          <cell r="G42">
            <v>3104.3</v>
          </cell>
          <cell r="H42">
            <v>3224.3</v>
          </cell>
          <cell r="I42">
            <v>3225.5</v>
          </cell>
          <cell r="J42">
            <v>3152.3</v>
          </cell>
          <cell r="K42">
            <v>3246</v>
          </cell>
          <cell r="L42">
            <v>3235</v>
          </cell>
          <cell r="M42">
            <v>3361</v>
          </cell>
          <cell r="N42">
            <v>3361</v>
          </cell>
          <cell r="O42">
            <v>3361</v>
          </cell>
        </row>
        <row r="43">
          <cell r="A43" t="str">
            <v>Inst. Desarrollo Agrario</v>
          </cell>
          <cell r="B43">
            <v>380</v>
          </cell>
          <cell r="C43">
            <v>445.8</v>
          </cell>
          <cell r="D43">
            <v>445.8</v>
          </cell>
          <cell r="E43">
            <v>350.6</v>
          </cell>
          <cell r="F43">
            <v>350.6</v>
          </cell>
          <cell r="G43">
            <v>702.4</v>
          </cell>
          <cell r="H43">
            <v>583.4</v>
          </cell>
          <cell r="I43">
            <v>485.3</v>
          </cell>
          <cell r="J43">
            <v>694.1</v>
          </cell>
          <cell r="K43">
            <v>694</v>
          </cell>
          <cell r="L43">
            <v>894</v>
          </cell>
          <cell r="M43">
            <v>679</v>
          </cell>
          <cell r="N43">
            <v>679</v>
          </cell>
          <cell r="O43">
            <v>679</v>
          </cell>
        </row>
        <row r="44">
          <cell r="A44" t="str">
            <v>Inst. Nacional Aprendizaje</v>
          </cell>
          <cell r="B44">
            <v>7304.9</v>
          </cell>
          <cell r="C44">
            <v>8404.4</v>
          </cell>
          <cell r="D44">
            <v>8404.4</v>
          </cell>
          <cell r="E44">
            <v>8400</v>
          </cell>
          <cell r="F44">
            <v>9008.5</v>
          </cell>
          <cell r="G44">
            <v>9008.5</v>
          </cell>
          <cell r="H44">
            <v>9165.2999999999993</v>
          </cell>
          <cell r="I44">
            <v>9398.9</v>
          </cell>
          <cell r="J44">
            <v>9678.9</v>
          </cell>
          <cell r="K44">
            <v>9794.9</v>
          </cell>
          <cell r="L44">
            <v>9794.9</v>
          </cell>
          <cell r="M44">
            <v>9794.9</v>
          </cell>
          <cell r="N44">
            <v>9794.9</v>
          </cell>
          <cell r="O44">
            <v>9794.9</v>
          </cell>
        </row>
        <row r="45">
          <cell r="A45" t="str">
            <v>Inst. del Café (ICAFE)</v>
          </cell>
          <cell r="B45">
            <v>698.5</v>
          </cell>
          <cell r="C45">
            <v>789.6</v>
          </cell>
          <cell r="D45">
            <v>906.3</v>
          </cell>
          <cell r="E45">
            <v>956.3</v>
          </cell>
          <cell r="F45">
            <v>972.4</v>
          </cell>
          <cell r="G45">
            <v>979.4</v>
          </cell>
          <cell r="H45">
            <v>1048.3</v>
          </cell>
          <cell r="I45">
            <v>1086.3</v>
          </cell>
          <cell r="J45">
            <v>1186</v>
          </cell>
          <cell r="K45">
            <v>1235.3</v>
          </cell>
          <cell r="L45">
            <v>1254</v>
          </cell>
          <cell r="M45">
            <v>1361</v>
          </cell>
          <cell r="N45">
            <v>1361</v>
          </cell>
          <cell r="O45">
            <v>1361</v>
          </cell>
        </row>
        <row r="46">
          <cell r="A46" t="str">
            <v>Jta de Protec. Social S.J.</v>
          </cell>
          <cell r="B46">
            <v>2823</v>
          </cell>
          <cell r="C46">
            <v>2938.8</v>
          </cell>
          <cell r="D46">
            <v>2922.3</v>
          </cell>
          <cell r="E46">
            <v>3008</v>
          </cell>
          <cell r="F46">
            <v>2023.4</v>
          </cell>
          <cell r="G46">
            <v>3038</v>
          </cell>
          <cell r="H46">
            <v>2436.3000000000002</v>
          </cell>
          <cell r="I46">
            <v>2741.4</v>
          </cell>
          <cell r="J46">
            <v>3086.7</v>
          </cell>
          <cell r="K46">
            <v>4448</v>
          </cell>
          <cell r="L46">
            <v>3384</v>
          </cell>
          <cell r="M46">
            <v>3384</v>
          </cell>
          <cell r="N46">
            <v>3384</v>
          </cell>
          <cell r="O46">
            <v>3384</v>
          </cell>
        </row>
        <row r="47">
          <cell r="A47" t="str">
            <v>OCIS</v>
          </cell>
          <cell r="B47">
            <v>9</v>
          </cell>
          <cell r="C47">
            <v>9</v>
          </cell>
          <cell r="D47">
            <v>9</v>
          </cell>
          <cell r="E47">
            <v>14.3</v>
          </cell>
          <cell r="F47">
            <v>14.3</v>
          </cell>
          <cell r="G47">
            <v>14.9</v>
          </cell>
          <cell r="H47">
            <v>14.9</v>
          </cell>
          <cell r="I47">
            <v>14.9</v>
          </cell>
          <cell r="J47">
            <v>66</v>
          </cell>
          <cell r="K47">
            <v>66</v>
          </cell>
          <cell r="L47">
            <v>85.8</v>
          </cell>
          <cell r="M47">
            <v>85.8</v>
          </cell>
          <cell r="N47">
            <v>85.8</v>
          </cell>
          <cell r="O47">
            <v>85.8</v>
          </cell>
        </row>
        <row r="48">
          <cell r="A48" t="str">
            <v>Refinadora Costar Petróleo</v>
          </cell>
          <cell r="B48">
            <v>685</v>
          </cell>
          <cell r="C48">
            <v>395</v>
          </cell>
          <cell r="D48">
            <v>820</v>
          </cell>
          <cell r="E48">
            <v>820</v>
          </cell>
          <cell r="F48">
            <v>820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A50" t="str">
            <v>IV.   RESTO DEL SECTOR PUBLICO</v>
          </cell>
          <cell r="B50">
            <v>9481.2000000000007</v>
          </cell>
          <cell r="C50">
            <v>11535.99999999998</v>
          </cell>
          <cell r="D50">
            <v>10129.999999999985</v>
          </cell>
          <cell r="E50">
            <v>11516.99999999996</v>
          </cell>
          <cell r="F50">
            <v>12853.399999999983</v>
          </cell>
          <cell r="G50">
            <v>12164.200000000012</v>
          </cell>
          <cell r="H50">
            <v>12431.599999999962</v>
          </cell>
          <cell r="I50">
            <v>13437.300000000017</v>
          </cell>
          <cell r="J50">
            <v>11983.800000000017</v>
          </cell>
          <cell r="K50">
            <v>13347.62999999999</v>
          </cell>
          <cell r="L50">
            <v>12100.399999999994</v>
          </cell>
          <cell r="M50">
            <v>13067.699999999997</v>
          </cell>
          <cell r="N50">
            <v>13067.600000000006</v>
          </cell>
          <cell r="O50">
            <v>13067.600000000011</v>
          </cell>
        </row>
        <row r="52">
          <cell r="A52" t="str">
            <v>V.    SECTOR PRIVADO AJUSTADO</v>
          </cell>
          <cell r="B52">
            <v>73958.869999999981</v>
          </cell>
          <cell r="C52">
            <v>78120.743999999977</v>
          </cell>
          <cell r="D52">
            <v>84877.964999999967</v>
          </cell>
          <cell r="E52">
            <v>94648.583999999988</v>
          </cell>
          <cell r="F52">
            <v>98351.169999999969</v>
          </cell>
          <cell r="G52">
            <v>107777.77799999996</v>
          </cell>
          <cell r="H52">
            <v>117285.83199999999</v>
          </cell>
          <cell r="I52">
            <v>120044.50199999998</v>
          </cell>
          <cell r="J52">
            <v>130528.92699999997</v>
          </cell>
          <cell r="K52">
            <v>144459.17129999999</v>
          </cell>
          <cell r="L52">
            <v>158800.01009645968</v>
          </cell>
          <cell r="M52">
            <v>164550.777915743</v>
          </cell>
          <cell r="N52">
            <v>177799.06006694853</v>
          </cell>
          <cell r="O52">
            <v>177196.25710247087</v>
          </cell>
        </row>
        <row r="54">
          <cell r="A54" t="str">
            <v>Sector Externo (BCIE-BICSA)</v>
          </cell>
          <cell r="B54">
            <v>8418.9</v>
          </cell>
          <cell r="C54">
            <v>8418.9</v>
          </cell>
          <cell r="D54">
            <v>8418.9</v>
          </cell>
          <cell r="E54">
            <v>8418.9</v>
          </cell>
          <cell r="F54">
            <v>8418.9</v>
          </cell>
          <cell r="G54">
            <v>8418.9</v>
          </cell>
          <cell r="H54">
            <v>8418.9</v>
          </cell>
          <cell r="I54">
            <v>8418.9</v>
          </cell>
          <cell r="J54">
            <v>9692.1</v>
          </cell>
          <cell r="K54">
            <v>9692.1</v>
          </cell>
          <cell r="L54">
            <v>17458.099999999999</v>
          </cell>
          <cell r="M54">
            <v>17458.099999999999</v>
          </cell>
          <cell r="N54">
            <v>17458.099999999999</v>
          </cell>
          <cell r="O54">
            <v>17458.099999999999</v>
          </cell>
        </row>
        <row r="55">
          <cell r="A55" t="str">
            <v>Sector Privado</v>
          </cell>
          <cell r="B55">
            <v>65539.969999999987</v>
          </cell>
          <cell r="C55">
            <v>69701.843999999983</v>
          </cell>
          <cell r="D55">
            <v>76459.064999999973</v>
          </cell>
          <cell r="E55">
            <v>86229.683999999994</v>
          </cell>
          <cell r="F55">
            <v>89932.269999999975</v>
          </cell>
          <cell r="G55">
            <v>99358.877999999968</v>
          </cell>
          <cell r="H55">
            <v>108866.932</v>
          </cell>
          <cell r="I55">
            <v>111625.60199999998</v>
          </cell>
          <cell r="J55">
            <v>120836.82699999996</v>
          </cell>
          <cell r="K55">
            <v>134767.07129999998</v>
          </cell>
          <cell r="L55">
            <v>141341.91009645967</v>
          </cell>
          <cell r="M55">
            <v>147092.677915743</v>
          </cell>
          <cell r="N55">
            <v>160340.96006694852</v>
          </cell>
          <cell r="O55">
            <v>159738.15710247087</v>
          </cell>
        </row>
        <row r="56">
          <cell r="A56" t="str">
            <v>Notas:</v>
          </cell>
        </row>
        <row r="57">
          <cell r="A57" t="str">
            <v xml:space="preserve"> 1/ Cifras al 29/3/96</v>
          </cell>
        </row>
        <row r="58">
          <cell r="A58" t="str">
            <v xml:space="preserve"> 2/ Cifras del BCCR al 29/3/96 y para el resto de SBN al 22/03/96</v>
          </cell>
        </row>
        <row r="59">
          <cell r="A59" t="str">
            <v xml:space="preserve"> 3/ Incluye ¢24.000 millones, a partir del 19/09/95, para cancelar pérdidas del B.A.C. Al estar denominados en TUDES su valor se ajusta periodicamente, a </v>
          </cell>
        </row>
        <row r="60">
          <cell r="A60" t="str">
            <v xml:space="preserve">      partir del mes de diciembre.</v>
          </cell>
        </row>
        <row r="61">
          <cell r="A61" t="str">
            <v xml:space="preserve"> 4/ A partir de julio comenzó a regir el convenio entre la CCSS y el Gobierno para pagar las contribuciones patronales de 1995</v>
          </cell>
        </row>
        <row r="62">
          <cell r="A62" t="str">
            <v xml:space="preserve"> 5/ El 04/10/95 el BCIE compró TP$A por un total de $6.776.4 miles (¢1.273.1 millones), y por $40 millones ( ¢7.766 millones) el 14/12/95.</v>
          </cell>
        </row>
        <row r="63">
          <cell r="A63" t="str">
            <v>Fuente:  Banco Central de Costa Rica y entidades públicas.</v>
          </cell>
        </row>
        <row r="64">
          <cell r="A64" t="str">
            <v>Fuente:  Banco Central de Costa Rica y entidades públicas.</v>
          </cell>
        </row>
        <row r="72">
          <cell r="A72" t="str">
            <v>DEPARTAMENTO MONETARIO</v>
          </cell>
          <cell r="H72" t="str">
            <v>BANCO CENTRAL:TENENCIA DE LA DEUDA BONIFICADA</v>
          </cell>
          <cell r="J72" t="str">
            <v xml:space="preserve">              BANCO CENTRAL</v>
          </cell>
          <cell r="O72">
            <v>35164</v>
          </cell>
        </row>
        <row r="73">
          <cell r="A73" t="str">
            <v>Mercado de Capitales y Finanzas Publicas</v>
          </cell>
          <cell r="J73" t="str">
            <v xml:space="preserve">                             cifras en millones de colones</v>
          </cell>
          <cell r="O73" t="str">
            <v>GFA</v>
          </cell>
        </row>
        <row r="74">
          <cell r="A74" t="str">
            <v>MERCAP\TENENCIA\TENENCIA (NORMAL)</v>
          </cell>
          <cell r="J74" t="str">
            <v xml:space="preserve">          cifras en millones de colones</v>
          </cell>
        </row>
        <row r="77">
          <cell r="B77">
            <v>1994</v>
          </cell>
          <cell r="C77" t="str">
            <v xml:space="preserve">      1995</v>
          </cell>
          <cell r="D77">
            <v>1995</v>
          </cell>
          <cell r="G77">
            <v>1995</v>
          </cell>
          <cell r="J77">
            <v>1995</v>
          </cell>
          <cell r="M77">
            <v>1996</v>
          </cell>
        </row>
        <row r="78">
          <cell r="A78" t="str">
            <v>DETALLE</v>
          </cell>
          <cell r="B78" t="str">
            <v>Dic.</v>
          </cell>
          <cell r="C78" t="str">
            <v>Marzo</v>
          </cell>
          <cell r="D78" t="str">
            <v>Abril</v>
          </cell>
          <cell r="E78" t="str">
            <v>Mayo</v>
          </cell>
          <cell r="F78" t="str">
            <v>Junio</v>
          </cell>
          <cell r="G78" t="str">
            <v>Julio</v>
          </cell>
          <cell r="H78" t="str">
            <v>Ago.</v>
          </cell>
          <cell r="I78" t="str">
            <v>Set.</v>
          </cell>
          <cell r="J78" t="str">
            <v>Oct.</v>
          </cell>
          <cell r="K78" t="str">
            <v>Nov.</v>
          </cell>
          <cell r="L78" t="str">
            <v xml:space="preserve">  Dic.</v>
          </cell>
          <cell r="M78" t="str">
            <v>Ene.</v>
          </cell>
          <cell r="N78" t="str">
            <v>Feb.</v>
          </cell>
          <cell r="O78" t="str">
            <v>Mar.</v>
          </cell>
        </row>
        <row r="80">
          <cell r="A80" t="str">
            <v>TOTAL EN CIRCULACION</v>
          </cell>
          <cell r="B80">
            <v>75801.899999999994</v>
          </cell>
          <cell r="C80">
            <v>80475.399999999994</v>
          </cell>
          <cell r="D80">
            <v>82074.399999999994</v>
          </cell>
          <cell r="E80">
            <v>86370.726999999999</v>
          </cell>
          <cell r="F80">
            <v>92907.8</v>
          </cell>
          <cell r="G80">
            <v>100098</v>
          </cell>
          <cell r="H80">
            <v>115777</v>
          </cell>
          <cell r="I80">
            <v>126300.2</v>
          </cell>
          <cell r="J80">
            <v>138384.79999999999</v>
          </cell>
          <cell r="K80">
            <v>126996.3</v>
          </cell>
          <cell r="L80">
            <v>124835.6</v>
          </cell>
          <cell r="M80">
            <v>137478</v>
          </cell>
          <cell r="N80">
            <v>144047.5</v>
          </cell>
          <cell r="O80">
            <v>148223.5</v>
          </cell>
        </row>
        <row r="82">
          <cell r="A82" t="str">
            <v>I.   SISTEMA BANCARIO NACIONAL</v>
          </cell>
          <cell r="B82">
            <v>7735.7999999999993</v>
          </cell>
          <cell r="C82">
            <v>10326</v>
          </cell>
          <cell r="D82">
            <v>12984.895</v>
          </cell>
          <cell r="E82">
            <v>14873.769999999999</v>
          </cell>
          <cell r="F82">
            <v>18568.100000000002</v>
          </cell>
          <cell r="G82">
            <v>29363.521999999997</v>
          </cell>
          <cell r="H82">
            <v>31980.228999999996</v>
          </cell>
          <cell r="I82">
            <v>40195.199999999997</v>
          </cell>
          <cell r="J82">
            <v>49585.3</v>
          </cell>
          <cell r="K82">
            <v>41140.199999999997</v>
          </cell>
          <cell r="L82">
            <v>36072.400000000001</v>
          </cell>
          <cell r="M82">
            <v>39020</v>
          </cell>
          <cell r="N82">
            <v>43473</v>
          </cell>
          <cell r="O82">
            <v>39179</v>
          </cell>
        </row>
        <row r="84">
          <cell r="A84" t="str">
            <v>Bco Nacional de Costa Rica</v>
          </cell>
          <cell r="B84">
            <v>4815.3999999999996</v>
          </cell>
          <cell r="C84">
            <v>6015</v>
          </cell>
          <cell r="D84">
            <v>7015</v>
          </cell>
          <cell r="E84">
            <v>6013.41</v>
          </cell>
          <cell r="F84">
            <v>7815.9</v>
          </cell>
          <cell r="G84">
            <v>16719.883999999998</v>
          </cell>
          <cell r="H84">
            <v>17240.082999999999</v>
          </cell>
          <cell r="I84">
            <v>25738.5</v>
          </cell>
          <cell r="J84">
            <v>34134.699999999997</v>
          </cell>
          <cell r="K84">
            <v>28260.7</v>
          </cell>
          <cell r="L84">
            <v>15244</v>
          </cell>
          <cell r="M84">
            <v>16560</v>
          </cell>
          <cell r="N84">
            <v>15560</v>
          </cell>
          <cell r="O84">
            <v>15561</v>
          </cell>
        </row>
        <row r="85">
          <cell r="A85" t="str">
            <v>Bco de Costa Rica</v>
          </cell>
          <cell r="B85">
            <v>2429.9</v>
          </cell>
          <cell r="C85">
            <v>3721</v>
          </cell>
          <cell r="D85">
            <v>5193.8949999999995</v>
          </cell>
          <cell r="E85">
            <v>7974.46</v>
          </cell>
          <cell r="F85">
            <v>9430.5</v>
          </cell>
          <cell r="G85">
            <v>10746.5</v>
          </cell>
          <cell r="H85">
            <v>11004.46</v>
          </cell>
          <cell r="I85">
            <v>11589.5</v>
          </cell>
          <cell r="J85">
            <v>11660.5</v>
          </cell>
          <cell r="K85">
            <v>7135</v>
          </cell>
          <cell r="L85">
            <v>15240</v>
          </cell>
          <cell r="M85">
            <v>20315</v>
          </cell>
          <cell r="N85">
            <v>23190</v>
          </cell>
          <cell r="O85">
            <v>21770</v>
          </cell>
        </row>
        <row r="86">
          <cell r="A86" t="str">
            <v>Bco Anglo Cost. (Jta. Liq.)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Bco Créd. Agrícola Cartago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201.25</v>
          </cell>
          <cell r="H87">
            <v>2719.69</v>
          </cell>
          <cell r="I87">
            <v>1719.7</v>
          </cell>
          <cell r="J87">
            <v>2707.3</v>
          </cell>
          <cell r="K87">
            <v>3582.4</v>
          </cell>
          <cell r="L87">
            <v>3350</v>
          </cell>
          <cell r="M87">
            <v>0</v>
          </cell>
          <cell r="N87">
            <v>2900</v>
          </cell>
          <cell r="O87">
            <v>1100</v>
          </cell>
        </row>
        <row r="88">
          <cell r="A88" t="str">
            <v>Bcos Privados</v>
          </cell>
          <cell r="B88">
            <v>490.5</v>
          </cell>
          <cell r="C88">
            <v>590</v>
          </cell>
          <cell r="D88">
            <v>776</v>
          </cell>
          <cell r="E88">
            <v>885.9</v>
          </cell>
          <cell r="F88">
            <v>1321.7</v>
          </cell>
          <cell r="G88">
            <v>1695.8879999999999</v>
          </cell>
          <cell r="H88">
            <v>1015.996</v>
          </cell>
          <cell r="I88">
            <v>1147.5</v>
          </cell>
          <cell r="J88">
            <v>1082.8</v>
          </cell>
          <cell r="K88">
            <v>2162.1</v>
          </cell>
          <cell r="L88">
            <v>2238.4</v>
          </cell>
          <cell r="M88">
            <v>2145</v>
          </cell>
          <cell r="N88">
            <v>1823</v>
          </cell>
          <cell r="O88">
            <v>748</v>
          </cell>
        </row>
        <row r="90">
          <cell r="A90" t="str">
            <v>II.   SECTOR FINAN. NO BANCARIO</v>
          </cell>
          <cell r="B90">
            <v>4799</v>
          </cell>
          <cell r="C90">
            <v>2069</v>
          </cell>
          <cell r="D90">
            <v>2069</v>
          </cell>
          <cell r="E90">
            <v>2156</v>
          </cell>
          <cell r="F90">
            <v>2155</v>
          </cell>
          <cell r="G90">
            <v>2253</v>
          </cell>
          <cell r="H90">
            <v>2653</v>
          </cell>
          <cell r="I90">
            <v>2627</v>
          </cell>
          <cell r="J90">
            <v>3222.9</v>
          </cell>
          <cell r="K90">
            <v>2626.6</v>
          </cell>
          <cell r="L90">
            <v>2558.8000000000002</v>
          </cell>
          <cell r="M90">
            <v>3583</v>
          </cell>
          <cell r="N90">
            <v>3583</v>
          </cell>
          <cell r="O90">
            <v>3583</v>
          </cell>
        </row>
        <row r="92">
          <cell r="A92" t="str">
            <v>Bco Hipot Vivienda (BANHVI)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Bco Popular Desarr Comunal</v>
          </cell>
          <cell r="B93">
            <v>150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Inst. Fomento Ases. Munic.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Inst. Nal Fomento Cooperat.</v>
          </cell>
          <cell r="B95">
            <v>6</v>
          </cell>
          <cell r="C95">
            <v>6</v>
          </cell>
          <cell r="D95">
            <v>6</v>
          </cell>
          <cell r="E95">
            <v>6</v>
          </cell>
          <cell r="F95">
            <v>6</v>
          </cell>
          <cell r="G95">
            <v>6</v>
          </cell>
          <cell r="H95">
            <v>6</v>
          </cell>
          <cell r="I95">
            <v>6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6</v>
          </cell>
          <cell r="O95">
            <v>6</v>
          </cell>
        </row>
        <row r="96">
          <cell r="A96" t="str">
            <v>Inst. Nal Vivienda Urban.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Inst. Nal Seguros (INS)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Poder Judicial (Jta Pens.)</v>
          </cell>
          <cell r="B98">
            <v>4643</v>
          </cell>
          <cell r="C98">
            <v>2063</v>
          </cell>
          <cell r="D98">
            <v>2063</v>
          </cell>
          <cell r="E98">
            <v>2150</v>
          </cell>
          <cell r="F98">
            <v>2149</v>
          </cell>
          <cell r="G98">
            <v>2247</v>
          </cell>
          <cell r="H98">
            <v>2647</v>
          </cell>
          <cell r="I98">
            <v>2621</v>
          </cell>
          <cell r="J98">
            <v>3216.9</v>
          </cell>
          <cell r="K98">
            <v>2620.6</v>
          </cell>
          <cell r="L98">
            <v>2552.8000000000002</v>
          </cell>
          <cell r="M98">
            <v>3577</v>
          </cell>
          <cell r="N98">
            <v>3577</v>
          </cell>
          <cell r="O98">
            <v>3577</v>
          </cell>
        </row>
        <row r="100">
          <cell r="A100" t="str">
            <v>III.    SECTOR PUBLICO NO FINAN.</v>
          </cell>
          <cell r="B100">
            <v>2</v>
          </cell>
          <cell r="C100">
            <v>3</v>
          </cell>
          <cell r="D100">
            <v>3</v>
          </cell>
          <cell r="E100">
            <v>3</v>
          </cell>
          <cell r="F100">
            <v>2</v>
          </cell>
          <cell r="G100">
            <v>3</v>
          </cell>
          <cell r="H100">
            <v>3</v>
          </cell>
          <cell r="I100">
            <v>3</v>
          </cell>
          <cell r="J100">
            <v>602</v>
          </cell>
          <cell r="K100">
            <v>1703</v>
          </cell>
          <cell r="L100">
            <v>2503</v>
          </cell>
          <cell r="M100">
            <v>2503</v>
          </cell>
          <cell r="N100">
            <v>2503</v>
          </cell>
          <cell r="O100">
            <v>2503</v>
          </cell>
        </row>
        <row r="102">
          <cell r="A102" t="str">
            <v>Caja Cost de Seguro Social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600</v>
          </cell>
          <cell r="K102">
            <v>1700</v>
          </cell>
          <cell r="L102">
            <v>2500</v>
          </cell>
          <cell r="M102">
            <v>2500</v>
          </cell>
          <cell r="N102">
            <v>2500</v>
          </cell>
          <cell r="O102">
            <v>2500</v>
          </cell>
        </row>
        <row r="103">
          <cell r="A103" t="str">
            <v>Consejo Nacional Producc.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Consejo Téc. Asist. Méd-Soc.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Corp. Costarric. Desarrollo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Direc. Gral de Asig Famil.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Empresa Servic Púb Heredia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Fábrica  Nacional  Licores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Inst. Costar. Acued Alcant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Inst. Costar. Electricidad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Inst. Costar. Ferrocarriles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Inst. Costar. Puertos Pacífico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Inst. Costar. de Turismo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Inst. Desarrollo Agrario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Inst. Nacional Aprendizaje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2</v>
          </cell>
          <cell r="O115">
            <v>2</v>
          </cell>
        </row>
        <row r="116">
          <cell r="A116" t="str">
            <v>Inst. del Café (ICAFE)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Jta de Protec. Social S.J.</v>
          </cell>
          <cell r="B117">
            <v>0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1</v>
          </cell>
          <cell r="O117">
            <v>1</v>
          </cell>
        </row>
        <row r="118">
          <cell r="A118" t="str">
            <v>OCIS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Refinadora Costar Petróleo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A121" t="str">
            <v>IV.   RESTO DEL SECTOR PUBLICO</v>
          </cell>
          <cell r="B121">
            <v>1554</v>
          </cell>
          <cell r="C121">
            <v>925</v>
          </cell>
          <cell r="D121">
            <v>2522</v>
          </cell>
          <cell r="E121">
            <v>2340</v>
          </cell>
          <cell r="F121">
            <v>2581</v>
          </cell>
          <cell r="G121">
            <v>2368</v>
          </cell>
          <cell r="H121">
            <v>2902</v>
          </cell>
          <cell r="I121">
            <v>2848</v>
          </cell>
          <cell r="J121">
            <v>2536.1</v>
          </cell>
          <cell r="K121">
            <v>2570.4</v>
          </cell>
          <cell r="L121">
            <v>2570.1999999999998</v>
          </cell>
          <cell r="M121">
            <v>2585</v>
          </cell>
          <cell r="N121">
            <v>2585</v>
          </cell>
          <cell r="O121">
            <v>6585</v>
          </cell>
        </row>
        <row r="123">
          <cell r="A123" t="str">
            <v>V.    SECTOR PRIVADO AJUSTADO</v>
          </cell>
          <cell r="B123">
            <v>61711.099999999991</v>
          </cell>
          <cell r="C123">
            <v>67152.399999999994</v>
          </cell>
          <cell r="D123">
            <v>64495.50499999999</v>
          </cell>
          <cell r="E123">
            <v>66997.956999999995</v>
          </cell>
          <cell r="F123">
            <v>69601.7</v>
          </cell>
          <cell r="G123">
            <v>66110.478000000003</v>
          </cell>
          <cell r="H123">
            <v>78238.771000000008</v>
          </cell>
          <cell r="I123">
            <v>80627</v>
          </cell>
          <cell r="J123">
            <v>82438.499999999985</v>
          </cell>
          <cell r="K123">
            <v>78956.100000000006</v>
          </cell>
          <cell r="L123">
            <v>81131.200000000012</v>
          </cell>
          <cell r="M123">
            <v>89787</v>
          </cell>
          <cell r="N123">
            <v>91903.5</v>
          </cell>
          <cell r="O123">
            <v>96373.5</v>
          </cell>
        </row>
        <row r="125">
          <cell r="A125" t="str">
            <v>Sector Externo (BCIE-BICSA)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Sector Privado</v>
          </cell>
          <cell r="B126">
            <v>61711.099999999991</v>
          </cell>
          <cell r="C126">
            <v>67152.399999999994</v>
          </cell>
          <cell r="D126">
            <v>64495.50499999999</v>
          </cell>
          <cell r="E126">
            <v>66997.956999999995</v>
          </cell>
          <cell r="F126">
            <v>69601.7</v>
          </cell>
          <cell r="G126">
            <v>66110.478000000003</v>
          </cell>
          <cell r="H126">
            <v>78238.771000000008</v>
          </cell>
          <cell r="I126">
            <v>80627</v>
          </cell>
          <cell r="J126">
            <v>82438.499999999985</v>
          </cell>
          <cell r="K126">
            <v>78956.100000000006</v>
          </cell>
          <cell r="L126">
            <v>81131.200000000012</v>
          </cell>
          <cell r="M126">
            <v>89787</v>
          </cell>
          <cell r="N126">
            <v>91903.5</v>
          </cell>
          <cell r="O126">
            <v>96373.5</v>
          </cell>
        </row>
        <row r="128">
          <cell r="A128" t="str">
            <v>Notas:</v>
          </cell>
        </row>
        <row r="129">
          <cell r="A129" t="str">
            <v xml:space="preserve"> 1/ Cifras al 29/3//96</v>
          </cell>
        </row>
        <row r="130">
          <cell r="A130" t="str">
            <v xml:space="preserve"> 2/ Cifras al 22/3/96</v>
          </cell>
        </row>
        <row r="131">
          <cell r="A131" t="str">
            <v xml:space="preserve"> 3/Entre el 12/03/96 y el 14/03/96 el Gobierno Central adquirió ¢4.000 millones de BEM`s emitidos por el  B.C.C.R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 "/>
      <sheetName val="C.1"/>
      <sheetName val="C.2"/>
      <sheetName val="G.1"/>
    </sheetNames>
    <sheetDataSet>
      <sheetData sheetId="0"/>
      <sheetData sheetId="1">
        <row r="21">
          <cell r="C21">
            <v>3.7892269255145976</v>
          </cell>
          <cell r="E21">
            <v>3.3507600250082703</v>
          </cell>
        </row>
        <row r="22">
          <cell r="C22">
            <v>3.8231103887473807</v>
          </cell>
          <cell r="E22">
            <v>3.8222807610621032</v>
          </cell>
        </row>
        <row r="23">
          <cell r="C23">
            <v>4.9122638929391229</v>
          </cell>
          <cell r="E23">
            <v>4.2479075324941107</v>
          </cell>
        </row>
        <row r="24">
          <cell r="C24">
            <v>3.5358538486074593</v>
          </cell>
          <cell r="E24">
            <v>4.5550089115212273</v>
          </cell>
        </row>
        <row r="25">
          <cell r="C25">
            <v>4.9272777545282338</v>
          </cell>
          <cell r="E25">
            <v>4.6854853933185439</v>
          </cell>
        </row>
        <row r="26">
          <cell r="C26">
            <v>4.5063633163330792</v>
          </cell>
          <cell r="E26">
            <v>4.6616618657334641</v>
          </cell>
        </row>
        <row r="27">
          <cell r="C27">
            <v>5.3132766162160152</v>
          </cell>
          <cell r="E27">
            <v>4.5746003343969193</v>
          </cell>
        </row>
        <row r="28">
          <cell r="C28">
            <v>3.61229723637733</v>
          </cell>
          <cell r="E28">
            <v>4.5131958683186184</v>
          </cell>
        </row>
        <row r="29">
          <cell r="C29">
            <v>4.0574701556582227</v>
          </cell>
          <cell r="E29">
            <v>4.5359151630935912</v>
          </cell>
        </row>
        <row r="30">
          <cell r="C30">
            <v>4.2224689935700184</v>
          </cell>
          <cell r="E30">
            <v>4.6436786671759904</v>
          </cell>
        </row>
        <row r="31">
          <cell r="C31">
            <v>4.6316217452763198</v>
          </cell>
          <cell r="E31">
            <v>4.7735866178351785</v>
          </cell>
        </row>
        <row r="32">
          <cell r="C32">
            <v>5.889770418789837</v>
          </cell>
          <cell r="E32">
            <v>4.8259687130505142</v>
          </cell>
        </row>
        <row r="33">
          <cell r="C33">
            <v>4.8350538270774308</v>
          </cell>
          <cell r="E33">
            <v>4.6904609138740341</v>
          </cell>
        </row>
        <row r="34">
          <cell r="C34">
            <v>4.466117081522313</v>
          </cell>
          <cell r="E34">
            <v>4.3780624106904753</v>
          </cell>
        </row>
        <row r="35">
          <cell r="C35">
            <v>4.7884814726537144</v>
          </cell>
          <cell r="E35">
            <v>4.0304162666254797</v>
          </cell>
        </row>
        <row r="36">
          <cell r="C36">
            <v>2.7538306969848492</v>
          </cell>
          <cell r="E36">
            <v>3.8176960632320345</v>
          </cell>
        </row>
        <row r="37">
          <cell r="C37">
            <v>2.153783197264957</v>
          </cell>
          <cell r="E37">
            <v>3.8704035166581292</v>
          </cell>
        </row>
        <row r="38">
          <cell r="C38">
            <v>4.4866398382835229</v>
          </cell>
          <cell r="E38">
            <v>4.1634447039827336</v>
          </cell>
        </row>
        <row r="39">
          <cell r="C39">
            <v>4.7140680057667481</v>
          </cell>
          <cell r="E39">
            <v>4.5268841203273951</v>
          </cell>
        </row>
        <row r="40">
          <cell r="C40">
            <v>5.2113573920871943</v>
          </cell>
          <cell r="E40">
            <v>4.7634231845282642</v>
          </cell>
        </row>
        <row r="41">
          <cell r="C41">
            <v>4.8397296827649541</v>
          </cell>
          <cell r="E41">
            <v>4.715394780313332</v>
          </cell>
        </row>
        <row r="42">
          <cell r="C42">
            <v>4.4341849544389049</v>
          </cell>
          <cell r="E42">
            <v>4.3159920850446269</v>
          </cell>
        </row>
        <row r="43">
          <cell r="C43">
            <v>4.0479729999648271</v>
          </cell>
          <cell r="E43">
            <v>3.673732122120569</v>
          </cell>
        </row>
        <row r="44">
          <cell r="C44">
            <v>2.5621358546745796</v>
          </cell>
          <cell r="E44">
            <v>2.99643551554081</v>
          </cell>
        </row>
        <row r="45">
          <cell r="C45">
            <v>1.7650402612501068</v>
          </cell>
          <cell r="E45">
            <v>2.5052309495604561</v>
          </cell>
        </row>
        <row r="46">
          <cell r="C46">
            <v>2.1346781162829842</v>
          </cell>
          <cell r="E46">
            <v>2.292325101656246</v>
          </cell>
        </row>
        <row r="47">
          <cell r="C47">
            <v>1.0853067678220754</v>
          </cell>
          <cell r="E47">
            <v>2.3011584997834547</v>
          </cell>
        </row>
        <row r="48">
          <cell r="C48">
            <v>4.3672772631950068</v>
          </cell>
          <cell r="E48">
            <v>2.4098070669519274</v>
          </cell>
        </row>
        <row r="49">
          <cell r="C49">
            <v>4.2095590834022545</v>
          </cell>
          <cell r="E49">
            <v>2.4729943754669108</v>
          </cell>
        </row>
        <row r="50">
          <cell r="C50">
            <v>2.6199497767126445</v>
          </cell>
          <cell r="E50">
            <v>2.4173832479096831</v>
          </cell>
        </row>
        <row r="51">
          <cell r="C51">
            <v>0.53817111506151605</v>
          </cell>
          <cell r="E51">
            <v>2.3000275214765509</v>
          </cell>
        </row>
        <row r="52">
          <cell r="C52">
            <v>2.6833451849583128</v>
          </cell>
          <cell r="E52">
            <v>2.2311139509912437</v>
          </cell>
        </row>
        <row r="53">
          <cell r="C53">
            <v>2.9787942750798067</v>
          </cell>
          <cell r="E53">
            <v>2.3294886994676318</v>
          </cell>
        </row>
        <row r="54">
          <cell r="C54">
            <v>1.8232775829678758</v>
          </cell>
          <cell r="E54">
            <v>2.6617472115389944</v>
          </cell>
        </row>
        <row r="55">
          <cell r="C55">
            <v>3.1826140238719631</v>
          </cell>
          <cell r="E55">
            <v>3.1637292768635916</v>
          </cell>
        </row>
        <row r="56">
          <cell r="C56">
            <v>4.6883773896064724</v>
          </cell>
          <cell r="E56">
            <v>3.6626841769215019</v>
          </cell>
        </row>
        <row r="57">
          <cell r="C57">
            <v>5.1318733674251718</v>
          </cell>
          <cell r="E57">
            <v>3.9934203344766104</v>
          </cell>
        </row>
        <row r="58">
          <cell r="C58">
            <v>4.3702018600462367</v>
          </cell>
          <cell r="E58">
            <v>4.0620463605134205</v>
          </cell>
        </row>
        <row r="59">
          <cell r="C59">
            <v>4.4907923615630665</v>
          </cell>
          <cell r="E59">
            <v>3.9083951733901188</v>
          </cell>
        </row>
        <row r="60">
          <cell r="C60">
            <v>2.0003070628251436</v>
          </cell>
          <cell r="E60">
            <v>3.6252754795984998</v>
          </cell>
        </row>
        <row r="61">
          <cell r="C61">
            <v>2.3050598676808391</v>
          </cell>
          <cell r="E61">
            <v>3.3397726461342785</v>
          </cell>
        </row>
        <row r="62">
          <cell r="C62">
            <v>2.8768253050108541</v>
          </cell>
          <cell r="E62">
            <v>3.136587326520953</v>
          </cell>
        </row>
        <row r="63">
          <cell r="C63">
            <v>4.0792582304531209</v>
          </cell>
          <cell r="E63">
            <v>3.0172056099544591</v>
          </cell>
        </row>
        <row r="64">
          <cell r="C64">
            <v>3.0952784494363783</v>
          </cell>
          <cell r="E64">
            <v>2.9118792699147633</v>
          </cell>
        </row>
        <row r="65">
          <cell r="C65">
            <v>1.9413894730753896</v>
          </cell>
          <cell r="E65">
            <v>2.7430774949560544</v>
          </cell>
        </row>
        <row r="66">
          <cell r="C66">
            <v>2.9159090965919461</v>
          </cell>
          <cell r="E66">
            <v>2.4961952926501283</v>
          </cell>
        </row>
        <row r="67">
          <cell r="C67">
            <v>1.6926788890694695</v>
          </cell>
          <cell r="E67">
            <v>2.2321357507629358</v>
          </cell>
        </row>
        <row r="68">
          <cell r="C68">
            <v>1.5862299922051619</v>
          </cell>
          <cell r="E68">
            <v>2.0881672843941601</v>
          </cell>
        </row>
        <row r="69">
          <cell r="C69">
            <v>1.6851028143315148</v>
          </cell>
          <cell r="E69">
            <v>2.1786944477952375</v>
          </cell>
        </row>
        <row r="70">
          <cell r="C70">
            <v>2.4398918338741851</v>
          </cell>
          <cell r="E70">
            <v>2.5255813156624924</v>
          </cell>
        </row>
        <row r="71">
          <cell r="C71">
            <v>2.5166100991698102</v>
          </cell>
          <cell r="E71">
            <v>3.028952710018288</v>
          </cell>
        </row>
        <row r="72">
          <cell r="C72">
            <v>3.9255093695111043</v>
          </cell>
          <cell r="E72">
            <v>3.5347466455074397</v>
          </cell>
        </row>
        <row r="73">
          <cell r="C73">
            <v>4.2683784923623023</v>
          </cell>
          <cell r="E73">
            <v>3.8919614506935432</v>
          </cell>
        </row>
        <row r="74">
          <cell r="C74">
            <v>4.0300072619320844</v>
          </cell>
          <cell r="E74">
            <v>3.9995228557125699</v>
          </cell>
        </row>
        <row r="75">
          <cell r="C75">
            <v>3.7136824083735291</v>
          </cell>
          <cell r="E75">
            <v>3.8604664421711021</v>
          </cell>
        </row>
        <row r="76">
          <cell r="C76">
            <v>3.232495138209714</v>
          </cell>
          <cell r="E76">
            <v>3.5698298450510038</v>
          </cell>
        </row>
        <row r="77">
          <cell r="C77">
            <v>2.6988081677379796</v>
          </cell>
          <cell r="E77">
            <v>3.2813934009709271</v>
          </cell>
        </row>
        <row r="78">
          <cell r="C78">
            <v>3.8650117455601958</v>
          </cell>
          <cell r="E78">
            <v>3.0932552663106776</v>
          </cell>
        </row>
        <row r="79">
          <cell r="C79">
            <v>3.8657170613409306</v>
          </cell>
          <cell r="E79">
            <v>3.0565652318574479</v>
          </cell>
        </row>
        <row r="80">
          <cell r="C80">
            <v>2.4338551672352935</v>
          </cell>
          <cell r="E80">
            <v>3.1647964685034111</v>
          </cell>
        </row>
        <row r="81">
          <cell r="C81">
            <v>3.669510633756957</v>
          </cell>
          <cell r="E81">
            <v>3.3397582589726085</v>
          </cell>
        </row>
        <row r="82">
          <cell r="C82">
            <v>3.7807160024886883</v>
          </cell>
          <cell r="E82">
            <v>3.537404606364845</v>
          </cell>
        </row>
        <row r="83">
          <cell r="C83">
            <v>3.3734705347599174</v>
          </cell>
          <cell r="E83">
            <v>3.7241128764827494</v>
          </cell>
        </row>
        <row r="84">
          <cell r="C84">
            <v>3.9184670552979526</v>
          </cell>
          <cell r="E84">
            <v>3.8623026184889682</v>
          </cell>
        </row>
        <row r="85">
          <cell r="C85">
            <v>4.3706742032214123</v>
          </cell>
          <cell r="E85">
            <v>3.9248878784919725</v>
          </cell>
        </row>
        <row r="86">
          <cell r="C86">
            <v>3.2248094456793552</v>
          </cell>
          <cell r="E86">
            <v>3.9357399767442729</v>
          </cell>
        </row>
        <row r="87">
          <cell r="C87">
            <v>3.9792515512371125</v>
          </cell>
          <cell r="E87">
            <v>3.9243355616424225</v>
          </cell>
        </row>
        <row r="88">
          <cell r="C88">
            <v>3.864454926634437</v>
          </cell>
          <cell r="E88">
            <v>3.9202071692287603</v>
          </cell>
        </row>
        <row r="89">
          <cell r="C89">
            <v>4.3137524849414746</v>
          </cell>
          <cell r="E89">
            <v>3.9046991926135206</v>
          </cell>
        </row>
        <row r="90">
          <cell r="C90">
            <v>3.9911280550329451</v>
          </cell>
          <cell r="E90">
            <v>3.849624533415863</v>
          </cell>
        </row>
        <row r="91">
          <cell r="C91">
            <v>4.0524615729323727</v>
          </cell>
          <cell r="E91">
            <v>3.664908707495556</v>
          </cell>
        </row>
        <row r="92">
          <cell r="C92">
            <v>3.629634825703107</v>
          </cell>
          <cell r="E92">
            <v>3.2179441959964379</v>
          </cell>
        </row>
        <row r="93">
          <cell r="C93">
            <v>4.5210645447277358</v>
          </cell>
          <cell r="E93">
            <v>2.4602363143384736</v>
          </cell>
        </row>
        <row r="94">
          <cell r="C94">
            <v>2.8273218675939091</v>
          </cell>
          <cell r="E94">
            <v>1.4166187873692735</v>
          </cell>
        </row>
        <row r="95">
          <cell r="C95">
            <v>-4.9038224438764217</v>
          </cell>
          <cell r="E95">
            <v>0.22808112521728674</v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>
            <v>0</v>
          </cell>
          <cell r="E441">
            <v>0</v>
          </cell>
        </row>
      </sheetData>
      <sheetData sheetId="2"/>
      <sheetData sheetId="3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J(Priv.Cap)"/>
      <sheetName val="COUD"/>
      <sheetName val="1990"/>
      <sheetName val="E"/>
      <sheetName val="normal"/>
      <sheetName val="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1"/>
  </sheetPr>
  <dimension ref="A1:G46"/>
  <sheetViews>
    <sheetView topLeftCell="A23" zoomScale="110" zoomScaleNormal="110" workbookViewId="0">
      <selection activeCell="A36" sqref="A36"/>
    </sheetView>
  </sheetViews>
  <sheetFormatPr baseColWidth="10" defaultRowHeight="14.5" x14ac:dyDescent="0.35"/>
  <cols>
    <col min="1" max="1" width="14.54296875" customWidth="1"/>
    <col min="2" max="2" width="26.81640625" customWidth="1"/>
    <col min="3" max="3" width="20.26953125" customWidth="1"/>
    <col min="5" max="5" width="11.26953125" customWidth="1"/>
    <col min="6" max="6" width="19.54296875" customWidth="1"/>
    <col min="7" max="7" width="22.7265625" customWidth="1"/>
  </cols>
  <sheetData>
    <row r="1" spans="1:7" x14ac:dyDescent="0.35">
      <c r="A1" s="11"/>
      <c r="B1" s="11"/>
      <c r="C1" s="11"/>
      <c r="D1" s="11"/>
      <c r="E1" s="11"/>
      <c r="F1" s="11"/>
      <c r="G1" s="11"/>
    </row>
    <row r="2" spans="1:7" x14ac:dyDescent="0.35">
      <c r="A2" s="11"/>
      <c r="B2" s="11"/>
      <c r="C2" s="11"/>
      <c r="D2" s="11"/>
      <c r="E2" s="11"/>
      <c r="F2" s="11"/>
      <c r="G2" s="11"/>
    </row>
    <row r="3" spans="1:7" x14ac:dyDescent="0.35">
      <c r="A3" s="11"/>
      <c r="B3" s="11"/>
      <c r="C3" s="11"/>
      <c r="D3" s="11"/>
      <c r="E3" s="11"/>
      <c r="F3" s="11"/>
      <c r="G3" s="11"/>
    </row>
    <row r="4" spans="1:7" x14ac:dyDescent="0.35">
      <c r="A4" s="11"/>
      <c r="B4" s="11"/>
      <c r="C4" s="11"/>
      <c r="D4" s="11"/>
      <c r="E4" s="11"/>
      <c r="F4" s="11"/>
      <c r="G4" s="11"/>
    </row>
    <row r="5" spans="1:7" x14ac:dyDescent="0.35">
      <c r="A5" s="11"/>
      <c r="B5" s="11"/>
      <c r="C5" s="11"/>
      <c r="D5" s="11"/>
      <c r="E5" s="11"/>
      <c r="F5" s="11"/>
      <c r="G5" s="11"/>
    </row>
    <row r="6" spans="1:7" x14ac:dyDescent="0.35">
      <c r="A6" s="11"/>
      <c r="B6" s="11"/>
      <c r="C6" s="11"/>
      <c r="D6" s="11"/>
      <c r="E6" s="11"/>
      <c r="F6" s="11"/>
      <c r="G6" s="11"/>
    </row>
    <row r="7" spans="1:7" x14ac:dyDescent="0.35">
      <c r="A7" s="11"/>
      <c r="B7" s="11"/>
      <c r="C7" s="11"/>
      <c r="D7" s="11"/>
      <c r="E7" s="11"/>
      <c r="F7" s="11"/>
      <c r="G7" s="11"/>
    </row>
    <row r="8" spans="1:7" ht="14.5" customHeight="1" x14ac:dyDescent="0.35">
      <c r="A8" s="274" t="s">
        <v>169</v>
      </c>
      <c r="B8" s="275"/>
      <c r="C8" s="275"/>
      <c r="D8" s="275"/>
      <c r="E8" s="275"/>
      <c r="F8" s="275"/>
      <c r="G8" s="276"/>
    </row>
    <row r="9" spans="1:7" ht="15.65" customHeight="1" x14ac:dyDescent="0.35">
      <c r="A9" s="277"/>
      <c r="B9" s="278"/>
      <c r="C9" s="278"/>
      <c r="D9" s="278"/>
      <c r="E9" s="278"/>
      <c r="F9" s="278"/>
      <c r="G9" s="279"/>
    </row>
    <row r="10" spans="1:7" ht="15.65" customHeight="1" x14ac:dyDescent="0.35">
      <c r="A10" s="277"/>
      <c r="B10" s="278"/>
      <c r="C10" s="278"/>
      <c r="D10" s="278"/>
      <c r="E10" s="278"/>
      <c r="F10" s="278"/>
      <c r="G10" s="279"/>
    </row>
    <row r="11" spans="1:7" ht="15.65" customHeight="1" x14ac:dyDescent="0.35">
      <c r="A11" s="277"/>
      <c r="B11" s="278"/>
      <c r="C11" s="278"/>
      <c r="D11" s="278"/>
      <c r="E11" s="278"/>
      <c r="F11" s="278"/>
      <c r="G11" s="279"/>
    </row>
    <row r="12" spans="1:7" ht="15.65" customHeight="1" x14ac:dyDescent="0.35">
      <c r="A12" s="280"/>
      <c r="B12" s="281"/>
      <c r="C12" s="281"/>
      <c r="D12" s="281"/>
      <c r="E12" s="281"/>
      <c r="F12" s="281"/>
      <c r="G12" s="282"/>
    </row>
    <row r="13" spans="1:7" ht="15.65" customHeight="1" x14ac:dyDescent="0.35">
      <c r="A13" s="18"/>
      <c r="B13" s="18"/>
      <c r="C13" s="18"/>
      <c r="D13" s="18"/>
      <c r="E13" s="18"/>
      <c r="F13" s="18"/>
      <c r="G13" s="18"/>
    </row>
    <row r="14" spans="1:7" ht="24.65" customHeight="1" x14ac:dyDescent="0.55000000000000004">
      <c r="A14" s="284" t="s">
        <v>136</v>
      </c>
      <c r="B14" s="284"/>
      <c r="C14" s="284"/>
      <c r="D14" s="284"/>
      <c r="E14" s="284"/>
      <c r="F14" s="284"/>
      <c r="G14" s="284"/>
    </row>
    <row r="15" spans="1:7" x14ac:dyDescent="0.35">
      <c r="A15" s="11"/>
      <c r="B15" s="11"/>
      <c r="C15" s="11"/>
      <c r="D15" s="11"/>
      <c r="E15" s="11"/>
      <c r="F15" s="11"/>
      <c r="G15" s="11"/>
    </row>
    <row r="16" spans="1:7" ht="24" customHeight="1" x14ac:dyDescent="0.35">
      <c r="A16" s="19" t="s">
        <v>220</v>
      </c>
      <c r="B16" s="11"/>
      <c r="C16" s="11"/>
      <c r="D16" s="11"/>
      <c r="E16" s="11"/>
      <c r="F16" s="11"/>
      <c r="G16" s="11"/>
    </row>
    <row r="17" spans="1:7" ht="24" customHeight="1" x14ac:dyDescent="0.35">
      <c r="A17" s="19" t="s">
        <v>131</v>
      </c>
      <c r="B17" s="11"/>
      <c r="C17" s="11"/>
      <c r="D17" s="11"/>
      <c r="E17" s="11"/>
      <c r="F17" s="11"/>
      <c r="G17" s="11"/>
    </row>
    <row r="18" spans="1:7" ht="24" customHeight="1" x14ac:dyDescent="0.35">
      <c r="A18" s="19" t="s">
        <v>132</v>
      </c>
      <c r="B18" s="11"/>
      <c r="C18" s="11"/>
      <c r="D18" s="11"/>
      <c r="E18" s="11"/>
      <c r="F18" s="11"/>
      <c r="G18" s="11"/>
    </row>
    <row r="19" spans="1:7" ht="24" customHeight="1" x14ac:dyDescent="0.35">
      <c r="A19" s="19" t="s">
        <v>173</v>
      </c>
      <c r="B19" s="11"/>
      <c r="C19" s="11"/>
      <c r="D19" s="11"/>
      <c r="E19" s="11"/>
      <c r="F19" s="11"/>
      <c r="G19" s="11"/>
    </row>
    <row r="20" spans="1:7" ht="24" customHeight="1" x14ac:dyDescent="0.35">
      <c r="A20" s="19" t="s">
        <v>133</v>
      </c>
      <c r="B20" s="11"/>
      <c r="C20" s="11"/>
      <c r="D20" s="11"/>
      <c r="E20" s="11"/>
      <c r="F20" s="11"/>
      <c r="G20" s="11"/>
    </row>
    <row r="21" spans="1:7" ht="24" customHeight="1" x14ac:dyDescent="0.35">
      <c r="A21" s="19" t="s">
        <v>134</v>
      </c>
      <c r="B21" s="11"/>
      <c r="C21" s="11"/>
      <c r="D21" s="11"/>
      <c r="E21" s="11"/>
      <c r="F21" s="11"/>
      <c r="G21" s="11"/>
    </row>
    <row r="22" spans="1:7" ht="24" customHeight="1" x14ac:dyDescent="0.35">
      <c r="A22" s="19" t="s">
        <v>135</v>
      </c>
      <c r="B22" s="11"/>
      <c r="C22" s="11"/>
      <c r="D22" s="11"/>
      <c r="E22" s="11"/>
      <c r="F22" s="11"/>
      <c r="G22" s="11"/>
    </row>
    <row r="23" spans="1:7" ht="24" customHeight="1" x14ac:dyDescent="0.35">
      <c r="A23" s="19" t="s">
        <v>264</v>
      </c>
      <c r="B23" s="11"/>
      <c r="C23" s="11"/>
      <c r="D23" s="11"/>
      <c r="E23" s="11"/>
      <c r="F23" s="11"/>
      <c r="G23" s="11"/>
    </row>
    <row r="24" spans="1:7" ht="24" customHeight="1" x14ac:dyDescent="0.35">
      <c r="A24" s="19" t="s">
        <v>265</v>
      </c>
      <c r="B24" s="11"/>
      <c r="C24" s="11"/>
      <c r="D24" s="11"/>
      <c r="E24" s="11"/>
      <c r="F24" s="11"/>
      <c r="G24" s="11"/>
    </row>
    <row r="25" spans="1:7" ht="24" customHeight="1" x14ac:dyDescent="0.35">
      <c r="A25" s="19" t="s">
        <v>258</v>
      </c>
      <c r="B25" s="11"/>
      <c r="C25" s="11"/>
      <c r="D25" s="11"/>
      <c r="E25" s="11"/>
      <c r="F25" s="11"/>
      <c r="G25" s="11"/>
    </row>
    <row r="26" spans="1:7" ht="24" customHeight="1" x14ac:dyDescent="0.35">
      <c r="A26" s="19" t="s">
        <v>221</v>
      </c>
      <c r="B26" s="11"/>
      <c r="C26" s="11"/>
      <c r="D26" s="11"/>
      <c r="E26" s="11"/>
      <c r="F26" s="11"/>
      <c r="G26" s="11"/>
    </row>
    <row r="27" spans="1:7" ht="24" customHeight="1" x14ac:dyDescent="0.35">
      <c r="A27" s="19" t="s">
        <v>222</v>
      </c>
      <c r="B27" s="11"/>
      <c r="C27" s="11"/>
      <c r="D27" s="11"/>
      <c r="E27" s="11"/>
      <c r="F27" s="11"/>
      <c r="G27" s="11"/>
    </row>
    <row r="28" spans="1:7" ht="24" customHeight="1" x14ac:dyDescent="0.35">
      <c r="A28" s="19" t="s">
        <v>223</v>
      </c>
      <c r="B28" s="11"/>
      <c r="C28" s="11"/>
      <c r="D28" s="11"/>
      <c r="E28" s="11"/>
      <c r="F28" s="11"/>
      <c r="G28" s="11"/>
    </row>
    <row r="29" spans="1:7" ht="24" customHeight="1" x14ac:dyDescent="0.35">
      <c r="A29" s="19" t="s">
        <v>224</v>
      </c>
      <c r="B29" s="11"/>
      <c r="C29" s="11"/>
      <c r="D29" s="11"/>
      <c r="E29" s="11"/>
      <c r="F29" s="11"/>
      <c r="G29" s="11"/>
    </row>
    <row r="30" spans="1:7" ht="24" customHeight="1" x14ac:dyDescent="0.35">
      <c r="A30" s="19" t="s">
        <v>266</v>
      </c>
      <c r="B30" s="11"/>
      <c r="C30" s="11"/>
      <c r="D30" s="11"/>
      <c r="E30" s="11"/>
      <c r="F30" s="11"/>
      <c r="G30" s="11"/>
    </row>
    <row r="31" spans="1:7" ht="24" customHeight="1" x14ac:dyDescent="0.35">
      <c r="A31" s="19" t="s">
        <v>162</v>
      </c>
      <c r="B31" s="11"/>
      <c r="C31" s="11"/>
      <c r="D31" s="11"/>
      <c r="E31" s="11"/>
      <c r="F31" s="11"/>
      <c r="G31" s="11"/>
    </row>
    <row r="32" spans="1:7" ht="24" customHeight="1" x14ac:dyDescent="0.35">
      <c r="A32" s="19" t="s">
        <v>163</v>
      </c>
      <c r="B32" s="11"/>
      <c r="C32" s="11"/>
      <c r="D32" s="11"/>
      <c r="E32" s="11"/>
      <c r="F32" s="11"/>
      <c r="G32" s="11"/>
    </row>
    <row r="33" spans="1:7" ht="24" customHeight="1" x14ac:dyDescent="0.35">
      <c r="A33" s="19" t="s">
        <v>202</v>
      </c>
      <c r="B33" s="11"/>
      <c r="C33" s="11"/>
      <c r="D33" s="11"/>
      <c r="E33" s="11"/>
      <c r="F33" s="11"/>
      <c r="G33" s="11"/>
    </row>
    <row r="34" spans="1:7" ht="24" customHeight="1" x14ac:dyDescent="0.35">
      <c r="A34" s="19" t="s">
        <v>203</v>
      </c>
      <c r="B34" s="11"/>
      <c r="C34" s="11"/>
      <c r="D34" s="11"/>
      <c r="E34" s="11"/>
      <c r="F34" s="11"/>
      <c r="G34" s="11"/>
    </row>
    <row r="35" spans="1:7" ht="24" customHeight="1" x14ac:dyDescent="0.35">
      <c r="A35" s="19" t="s">
        <v>204</v>
      </c>
      <c r="B35" s="11"/>
      <c r="C35" s="11"/>
      <c r="D35" s="11"/>
      <c r="E35" s="11"/>
      <c r="F35" s="11"/>
      <c r="G35" s="11"/>
    </row>
    <row r="36" spans="1:7" ht="24" customHeight="1" x14ac:dyDescent="0.35">
      <c r="A36" s="19" t="s">
        <v>205</v>
      </c>
      <c r="B36" s="11"/>
      <c r="C36" s="11"/>
      <c r="D36" s="11"/>
      <c r="E36" s="11"/>
      <c r="F36" s="11"/>
      <c r="G36" s="11"/>
    </row>
    <row r="37" spans="1:7" x14ac:dyDescent="0.35">
      <c r="A37" s="11"/>
      <c r="B37" s="11"/>
      <c r="C37" s="11"/>
      <c r="D37" s="11"/>
      <c r="E37" s="11"/>
      <c r="F37" s="11"/>
      <c r="G37" s="11"/>
    </row>
    <row r="38" spans="1:7" x14ac:dyDescent="0.35">
      <c r="A38" s="11"/>
      <c r="B38" s="11"/>
      <c r="C38" s="11"/>
      <c r="D38" s="11"/>
      <c r="E38" s="11"/>
      <c r="F38" s="11"/>
      <c r="G38" s="11"/>
    </row>
    <row r="39" spans="1:7" x14ac:dyDescent="0.35">
      <c r="A39" s="11"/>
      <c r="B39" s="11"/>
      <c r="C39" s="11"/>
      <c r="D39" s="11"/>
      <c r="E39" s="11"/>
      <c r="F39" s="11"/>
      <c r="G39" s="11"/>
    </row>
    <row r="40" spans="1:7" x14ac:dyDescent="0.35">
      <c r="A40" s="11"/>
      <c r="B40" s="11"/>
      <c r="C40" s="11"/>
      <c r="D40" s="11"/>
      <c r="E40" s="11"/>
      <c r="F40" s="11"/>
      <c r="G40" s="11"/>
    </row>
    <row r="41" spans="1:7" x14ac:dyDescent="0.35">
      <c r="A41" s="11"/>
      <c r="B41" s="11"/>
      <c r="C41" s="11"/>
      <c r="D41" s="11"/>
      <c r="E41" s="11"/>
      <c r="F41" s="11"/>
      <c r="G41" s="11"/>
    </row>
    <row r="42" spans="1:7" x14ac:dyDescent="0.35">
      <c r="A42" s="11"/>
      <c r="B42" s="11"/>
      <c r="C42" s="11"/>
      <c r="D42" s="11"/>
      <c r="E42" s="11"/>
      <c r="F42" s="11"/>
      <c r="G42" s="11"/>
    </row>
    <row r="43" spans="1:7" x14ac:dyDescent="0.35">
      <c r="A43" s="283"/>
      <c r="B43" s="283"/>
      <c r="C43" s="283"/>
      <c r="D43" s="283"/>
      <c r="E43" s="283"/>
      <c r="F43" s="283"/>
      <c r="G43" s="283"/>
    </row>
    <row r="46" spans="1:7" ht="20.5" customHeight="1" x14ac:dyDescent="0.35"/>
  </sheetData>
  <mergeCells count="3">
    <mergeCell ref="A8:G12"/>
    <mergeCell ref="A43:G43"/>
    <mergeCell ref="A14:G14"/>
  </mergeCells>
  <hyperlinks>
    <hyperlink ref="A16" location="'1. Saldos SPNF 2017-junio 2023'!A1" display="1. Comportamiento del Endeudamiento del SPNF y de la Administración Central 2017 al 30 de junio de 2023" xr:uid="{00000000-0004-0000-0000-000000000000}"/>
    <hyperlink ref="A17" location="'2. Deuda Externa-Acreedor'!A1" display="2. Saldo de la Deuda Externa  de la Administración Central de Honduras por Acreedor" xr:uid="{00000000-0004-0000-0000-000001000000}"/>
    <hyperlink ref="A18" location="'3. Deuda Externa-Plazo '!A1" display="3. Saldo de la Deuda Externa  de la Administración Central de Honduras por Plazos" xr:uid="{00000000-0004-0000-0000-000002000000}"/>
    <hyperlink ref="A19" location="'4. Deuda Externa-Tasas '!A1" display="4. Saldo de la Deuda Externa  de la Administración Central de Honduras por Tasas de Interes" xr:uid="{00000000-0004-0000-0000-000003000000}"/>
    <hyperlink ref="A20" location="'5.Deuda Externa-Moneda '!A1" display="5. Saldo de la Deuda Externa  de la Administración Central de Honduras por Moneda de Contratación" xr:uid="{00000000-0004-0000-0000-000004000000}"/>
    <hyperlink ref="A21" location="'6.Deuda Externa-Concesionalid '!A1" display="6. Saldo de la Deuda Externa  de la Administración Central de Honduras por Concesionalidad" xr:uid="{00000000-0004-0000-0000-000005000000}"/>
    <hyperlink ref="A22" location="'7.Deuda Externa-Tipo de Deuda '!A1" display="7. Saldo de la Deuda Externa  de la Administración Central de Honduras por Categoría de Deuda" xr:uid="{00000000-0004-0000-0000-000006000000}"/>
    <hyperlink ref="A23" location="'8. Deuda Externa-Plan de Pagos'!A1" display="8. Proyeccion de Servicio de  la Deuda Externa  de la Administración Central de Honduras " xr:uid="{00000000-0004-0000-0000-000007000000}"/>
    <hyperlink ref="A25" location="'10. Deuda Interna-Tenedor'!A1" display="10. Saldo de la Deuda Interna  de la Administración Central de Honduras al 30 de Septiembre de 2021 por Tenedor" xr:uid="{00000000-0004-0000-0000-000008000000}"/>
    <hyperlink ref="A26" location="'11. Deuda Interna-Plazo  '!A1" display="11. Saldo de la Deuda Interna  de la Administración Central de Honduras al 30 de Septiembre de 2021 por Plazos" xr:uid="{00000000-0004-0000-0000-000009000000}"/>
    <hyperlink ref="A27" location="'12. Deuda Interna-Tasas'!A1" display="12. Saldo de la Deuda Interna  de la Administración Central de Honduras al 30 de Septiembre de 2021 por tasas de Interes" xr:uid="{00000000-0004-0000-0000-00000A000000}"/>
    <hyperlink ref="A29" location="'14. Deuda Interna-Tipo de Deuda'!A1" display="14. Saldo de la Deuda Interna  de la Administración Central de Honduras al 30 de Septiembre de 2021 por Categoría de Deuda" xr:uid="{00000000-0004-0000-0000-00000B000000}"/>
    <hyperlink ref="A36" location="'21. Tipo de Cambio'!A1" display="21. Tipo de Cambio" xr:uid="{00000000-0004-0000-0000-00000C000000}"/>
    <hyperlink ref="A28" location="'13.Deuda Interna-Moneda'!A1" display="13. Saldo de la Deuda Interna  de la Administración Central de Honduras al 30 de Septiembre de 2021 por Moneda de Contratación" xr:uid="{00000000-0004-0000-0000-00000D000000}"/>
    <hyperlink ref="A30" location="'15.Deuda Interna- Plan de pago'!A1" display="15. Proyeccion de Servicio de  la Deuda Interna de la Administración Central de Honduras " xr:uid="{00000000-0004-0000-0000-00000E000000}"/>
    <hyperlink ref="A31" location="'16. Resumen Plan de Pago'!A1" display="16. RESUMEN: Proyeccion de Servicio de Deuda de la Administración Central de Honduras " xr:uid="{00000000-0004-0000-0000-00000F000000}"/>
    <hyperlink ref="A33" location="'18. Progr. Mensual DEm'!Área_de_impresión" display="18. Programación Mensual Servicio de la Deuda Externa por Acreedor" xr:uid="{00000000-0004-0000-0000-000011000000}"/>
    <hyperlink ref="A34" location="'19.Progr. Mensual DIm'!A1" display="19. Programación Mensual Servicio de la Deuda Interna por Acreedor" xr:uid="{00000000-0004-0000-0000-000012000000}"/>
    <hyperlink ref="A35" location="'20.Progr. Mensual Alivios'!A1" display="20. Programación Mensual Servicio de Alivios de la Deuda Externa por Acreedor" xr:uid="{00000000-0004-0000-0000-000013000000}"/>
    <hyperlink ref="A32" location="'17. Prog. Mensual DEm'!A1" display="17. RESUMEN: Programación Mensual Servicio de Deuda (principal, interés y comisión)" xr:uid="{00000000-0004-0000-0000-000014000000}"/>
    <hyperlink ref="A24" location="'9 Alivios DE- Plan de pago'!A1" display="9. Proyeccion de Servicio de Alivios de la Deuda Externa de la Administración Central de Honduras " xr:uid="{00000000-0004-0000-0000-000015000000}"/>
  </hyperlinks>
  <pageMargins left="0.76" right="0.15748031496062992" top="0.9055118110236221" bottom="0.31496062992125984" header="0.31496062992125984" footer="0.31496062992125984"/>
  <pageSetup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00B0F0"/>
  </sheetPr>
  <dimension ref="A1:AO84"/>
  <sheetViews>
    <sheetView topLeftCell="A45" zoomScaleNormal="100" zoomScaleSheetLayoutView="81" workbookViewId="0">
      <pane xSplit="1" topLeftCell="B1" activePane="topRight" state="frozen"/>
      <selection activeCell="A7" sqref="A7"/>
      <selection pane="topRight" activeCell="F7" sqref="F7"/>
    </sheetView>
  </sheetViews>
  <sheetFormatPr baseColWidth="10" defaultRowHeight="14.5" x14ac:dyDescent="0.35"/>
  <cols>
    <col min="1" max="1" width="57.7265625" customWidth="1"/>
    <col min="2" max="2" width="13.7265625" bestFit="1" customWidth="1"/>
    <col min="3" max="25" width="9.26953125" customWidth="1"/>
    <col min="26" max="41" width="11.54296875"/>
  </cols>
  <sheetData>
    <row r="1" spans="1:41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</row>
    <row r="2" spans="1:41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</row>
    <row r="3" spans="1:4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</row>
    <row r="4" spans="1:41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41" hidden="1" x14ac:dyDescent="0.35">
      <c r="A5" s="11"/>
      <c r="B5" s="223">
        <v>1000000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</row>
    <row r="6" spans="1:41" ht="25.15" customHeight="1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41" ht="19" thickBot="1" x14ac:dyDescent="0.5">
      <c r="A7" s="22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</row>
    <row r="8" spans="1:41" ht="15" thickBot="1" x14ac:dyDescent="0.4">
      <c r="A8" s="313" t="s">
        <v>260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</row>
    <row r="9" spans="1:41" x14ac:dyDescent="0.35">
      <c r="A9" s="289" t="s">
        <v>159</v>
      </c>
      <c r="B9" s="289"/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</row>
    <row r="10" spans="1:41" x14ac:dyDescent="0.35">
      <c r="A10" s="289" t="s">
        <v>268</v>
      </c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1:41" s="10" customFormat="1" ht="15.5" x14ac:dyDescent="0.35">
      <c r="A11" s="77" t="s">
        <v>113</v>
      </c>
      <c r="B11" s="137">
        <v>2023</v>
      </c>
      <c r="C11" s="77">
        <v>2024</v>
      </c>
      <c r="D11" s="77">
        <v>2025</v>
      </c>
      <c r="E11" s="77">
        <v>2026</v>
      </c>
      <c r="F11" s="77">
        <v>2027</v>
      </c>
      <c r="G11" s="77">
        <v>2028</v>
      </c>
      <c r="H11" s="77">
        <v>2029</v>
      </c>
      <c r="I11" s="77">
        <v>2030</v>
      </c>
      <c r="J11" s="77">
        <v>2031</v>
      </c>
      <c r="K11" s="77">
        <v>2032</v>
      </c>
      <c r="L11" s="77">
        <v>2033</v>
      </c>
      <c r="M11" s="77">
        <v>2034</v>
      </c>
      <c r="N11" s="77">
        <v>2035</v>
      </c>
      <c r="O11" s="77">
        <v>2036</v>
      </c>
      <c r="P11" s="77">
        <v>2037</v>
      </c>
      <c r="Q11" s="77">
        <v>2038</v>
      </c>
      <c r="R11" s="77">
        <v>2039</v>
      </c>
      <c r="S11" s="77">
        <v>2040</v>
      </c>
      <c r="T11" s="77">
        <v>2041</v>
      </c>
      <c r="U11" s="77">
        <v>2042</v>
      </c>
      <c r="V11" s="77">
        <v>2043</v>
      </c>
      <c r="W11" s="77">
        <v>2044</v>
      </c>
      <c r="X11" s="77">
        <v>2045</v>
      </c>
      <c r="Y11" s="78" t="s">
        <v>195</v>
      </c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</row>
    <row r="12" spans="1:41" x14ac:dyDescent="0.35">
      <c r="A12" s="141" t="s">
        <v>235</v>
      </c>
      <c r="B12" s="142">
        <v>48.026000000000003</v>
      </c>
      <c r="C12" s="142">
        <v>90.207999999999998</v>
      </c>
      <c r="D12" s="142">
        <v>87.574999999999974</v>
      </c>
      <c r="E12" s="142">
        <v>84.551999999999992</v>
      </c>
      <c r="F12" s="142">
        <v>81.611000000000004</v>
      </c>
      <c r="G12" s="142">
        <v>80.608000000000004</v>
      </c>
      <c r="H12" s="142">
        <v>80.940999999999974</v>
      </c>
      <c r="I12" s="142">
        <v>81.350999999999971</v>
      </c>
      <c r="J12" s="142">
        <v>79.405999999999977</v>
      </c>
      <c r="K12" s="142">
        <v>72.898999999999987</v>
      </c>
      <c r="L12" s="142">
        <v>66.439999999999984</v>
      </c>
      <c r="M12" s="142">
        <v>56.567999999999998</v>
      </c>
      <c r="N12" s="142">
        <v>55.306999999999988</v>
      </c>
      <c r="O12" s="142">
        <v>43.494999999999997</v>
      </c>
      <c r="P12" s="142">
        <v>40.158999999999992</v>
      </c>
      <c r="Q12" s="142">
        <v>38.957999999999998</v>
      </c>
      <c r="R12" s="142">
        <v>24.441000000000003</v>
      </c>
      <c r="S12" s="142">
        <v>22.344999999999999</v>
      </c>
      <c r="T12" s="142">
        <v>4.5999999999999988</v>
      </c>
      <c r="U12" s="142">
        <v>1.9069999999999998</v>
      </c>
      <c r="V12" s="142">
        <v>1.47</v>
      </c>
      <c r="W12" s="142">
        <v>0.82900000000000007</v>
      </c>
      <c r="X12" s="142">
        <v>0.151</v>
      </c>
      <c r="Y12" s="142">
        <v>1143.8469999999995</v>
      </c>
      <c r="Z12" s="226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92"/>
      <c r="AL12" s="92"/>
      <c r="AM12" s="92"/>
      <c r="AN12" s="92"/>
      <c r="AO12" s="92"/>
    </row>
    <row r="13" spans="1:41" x14ac:dyDescent="0.35">
      <c r="A13" s="145" t="s">
        <v>69</v>
      </c>
      <c r="B13" s="93">
        <v>18.309999999999999</v>
      </c>
      <c r="C13" s="93">
        <v>36.206000000000003</v>
      </c>
      <c r="D13" s="93">
        <v>35.856999999999999</v>
      </c>
      <c r="E13" s="93">
        <v>34.993000000000002</v>
      </c>
      <c r="F13" s="93">
        <v>33.113</v>
      </c>
      <c r="G13" s="93">
        <v>31.604999999999997</v>
      </c>
      <c r="H13" s="93">
        <v>31.292999999999996</v>
      </c>
      <c r="I13" s="93">
        <v>31.292999999999996</v>
      </c>
      <c r="J13" s="93">
        <v>29.040999999999997</v>
      </c>
      <c r="K13" s="93">
        <v>27.139999999999997</v>
      </c>
      <c r="L13" s="93">
        <v>25.161999999999999</v>
      </c>
      <c r="M13" s="93">
        <v>24.867999999999999</v>
      </c>
      <c r="N13" s="93">
        <v>24.238999999999997</v>
      </c>
      <c r="O13" s="93">
        <v>18.288999999999998</v>
      </c>
      <c r="P13" s="93">
        <v>15.013999999999999</v>
      </c>
      <c r="Q13" s="93">
        <v>14.621</v>
      </c>
      <c r="R13" s="93">
        <v>7.9380000000000006</v>
      </c>
      <c r="S13" s="93">
        <v>6.0400000000000018</v>
      </c>
      <c r="T13" s="93">
        <v>3.7389999999999985</v>
      </c>
      <c r="U13" s="93">
        <v>1.4889999999999999</v>
      </c>
      <c r="V13" s="93">
        <v>1.1619999999999999</v>
      </c>
      <c r="W13" s="93">
        <v>0.51600000000000001</v>
      </c>
      <c r="X13" s="93">
        <v>0</v>
      </c>
      <c r="Y13" s="21">
        <v>451.928</v>
      </c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</row>
    <row r="14" spans="1:41" x14ac:dyDescent="0.35">
      <c r="A14" s="145" t="s">
        <v>112</v>
      </c>
      <c r="B14" s="93">
        <v>0.255</v>
      </c>
      <c r="C14" s="93">
        <v>0.441</v>
      </c>
      <c r="D14" s="93">
        <v>0.372</v>
      </c>
      <c r="E14" s="93">
        <v>0.41100000000000003</v>
      </c>
      <c r="F14" s="93">
        <v>0.34200000000000003</v>
      </c>
      <c r="G14" s="93">
        <v>0.378</v>
      </c>
      <c r="H14" s="93">
        <v>0.41699999999999998</v>
      </c>
      <c r="I14" s="93">
        <v>0.46</v>
      </c>
      <c r="J14" s="93">
        <v>0.50600000000000001</v>
      </c>
      <c r="K14" s="93">
        <v>0.55800000000000005</v>
      </c>
      <c r="L14" s="93">
        <v>0.61499999999999999</v>
      </c>
      <c r="M14" s="93">
        <v>0.67800000000000005</v>
      </c>
      <c r="N14" s="93">
        <v>0.748</v>
      </c>
      <c r="O14" s="93">
        <v>0.82599999999999996</v>
      </c>
      <c r="P14" s="93">
        <v>0.90900000000000003</v>
      </c>
      <c r="Q14" s="93">
        <v>1.0029999999999999</v>
      </c>
      <c r="R14" s="93">
        <v>1.1060000000000001</v>
      </c>
      <c r="S14" s="93">
        <v>1.218</v>
      </c>
      <c r="T14" s="93">
        <v>0</v>
      </c>
      <c r="U14" s="93">
        <v>0</v>
      </c>
      <c r="V14" s="93">
        <v>0</v>
      </c>
      <c r="W14" s="93">
        <v>0</v>
      </c>
      <c r="X14" s="93">
        <v>0</v>
      </c>
      <c r="Y14" s="21">
        <v>11.243</v>
      </c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</row>
    <row r="15" spans="1:41" x14ac:dyDescent="0.35">
      <c r="A15" s="145" t="s">
        <v>139</v>
      </c>
      <c r="B15" s="93">
        <v>8.7000000000000008E-2</v>
      </c>
      <c r="C15" s="93">
        <v>0.189</v>
      </c>
      <c r="D15" s="93">
        <v>0.20699999999999999</v>
      </c>
      <c r="E15" s="93">
        <v>0.23</v>
      </c>
      <c r="F15" s="93">
        <v>0.254</v>
      </c>
      <c r="G15" s="93">
        <v>0.27999999999999997</v>
      </c>
      <c r="H15" s="93">
        <v>0.31</v>
      </c>
      <c r="I15" s="93">
        <v>0.34200000000000003</v>
      </c>
      <c r="J15" s="93">
        <v>0.377</v>
      </c>
      <c r="K15" s="93">
        <v>0.41699999999999998</v>
      </c>
      <c r="L15" s="93">
        <v>0.45800000000000002</v>
      </c>
      <c r="M15" s="93">
        <v>0</v>
      </c>
      <c r="N15" s="93">
        <v>0</v>
      </c>
      <c r="O15" s="93">
        <v>0</v>
      </c>
      <c r="P15" s="93">
        <v>0</v>
      </c>
      <c r="Q15" s="93">
        <v>0</v>
      </c>
      <c r="R15" s="93">
        <v>0</v>
      </c>
      <c r="S15" s="93">
        <v>0</v>
      </c>
      <c r="T15" s="93">
        <v>0</v>
      </c>
      <c r="U15" s="93">
        <v>0</v>
      </c>
      <c r="V15" s="93">
        <v>0</v>
      </c>
      <c r="W15" s="93">
        <v>0</v>
      </c>
      <c r="X15" s="93">
        <v>0</v>
      </c>
      <c r="Y15" s="21">
        <v>3.1509999999999998</v>
      </c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</row>
    <row r="16" spans="1:41" x14ac:dyDescent="0.35">
      <c r="A16" s="145" t="s">
        <v>140</v>
      </c>
      <c r="B16" s="93">
        <v>0.57699999999999996</v>
      </c>
      <c r="C16" s="93">
        <v>0</v>
      </c>
      <c r="D16" s="93">
        <v>0</v>
      </c>
      <c r="E16" s="93">
        <v>0</v>
      </c>
      <c r="F16" s="93">
        <v>0</v>
      </c>
      <c r="G16" s="93">
        <v>0</v>
      </c>
      <c r="H16" s="93">
        <v>0</v>
      </c>
      <c r="I16" s="93">
        <v>0</v>
      </c>
      <c r="J16" s="93">
        <v>0</v>
      </c>
      <c r="K16" s="93">
        <v>0</v>
      </c>
      <c r="L16" s="93">
        <v>0</v>
      </c>
      <c r="M16" s="93">
        <v>0</v>
      </c>
      <c r="N16" s="93">
        <v>0</v>
      </c>
      <c r="O16" s="93">
        <v>0</v>
      </c>
      <c r="P16" s="93">
        <v>0</v>
      </c>
      <c r="Q16" s="93">
        <v>0</v>
      </c>
      <c r="R16" s="93">
        <v>0</v>
      </c>
      <c r="S16" s="93">
        <v>0</v>
      </c>
      <c r="T16" s="93">
        <v>0</v>
      </c>
      <c r="U16" s="93">
        <v>0</v>
      </c>
      <c r="V16" s="93">
        <v>0</v>
      </c>
      <c r="W16" s="93">
        <v>0</v>
      </c>
      <c r="X16" s="93">
        <v>0</v>
      </c>
      <c r="Y16" s="21">
        <v>0.57699999999999996</v>
      </c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</row>
    <row r="17" spans="1:36" x14ac:dyDescent="0.35">
      <c r="A17" s="145" t="s">
        <v>146</v>
      </c>
      <c r="B17" s="93">
        <v>0.114</v>
      </c>
      <c r="C17" s="93">
        <v>0.245</v>
      </c>
      <c r="D17" s="93">
        <v>0.27100000000000002</v>
      </c>
      <c r="E17" s="93">
        <v>0.3</v>
      </c>
      <c r="F17" s="93">
        <v>0.33100000000000002</v>
      </c>
      <c r="G17" s="93">
        <v>0.36599999999999999</v>
      </c>
      <c r="H17" s="93">
        <v>0.40400000000000003</v>
      </c>
      <c r="I17" s="93">
        <v>0.44600000000000001</v>
      </c>
      <c r="J17" s="93">
        <v>0.49199999999999999</v>
      </c>
      <c r="K17" s="93">
        <v>0.54300000000000004</v>
      </c>
      <c r="L17" s="93">
        <v>0.59899999999999998</v>
      </c>
      <c r="M17" s="93">
        <v>0</v>
      </c>
      <c r="N17" s="93">
        <v>0</v>
      </c>
      <c r="O17" s="93">
        <v>0</v>
      </c>
      <c r="P17" s="93">
        <v>0</v>
      </c>
      <c r="Q17" s="93">
        <v>0</v>
      </c>
      <c r="R17" s="93">
        <v>0</v>
      </c>
      <c r="S17" s="93">
        <v>0</v>
      </c>
      <c r="T17" s="93">
        <v>0</v>
      </c>
      <c r="U17" s="93">
        <v>0</v>
      </c>
      <c r="V17" s="93">
        <v>0</v>
      </c>
      <c r="W17" s="93">
        <v>0</v>
      </c>
      <c r="X17" s="93">
        <v>0</v>
      </c>
      <c r="Y17" s="21">
        <v>4.1109999999999998</v>
      </c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</row>
    <row r="18" spans="1:36" x14ac:dyDescent="0.35">
      <c r="A18" s="145" t="s">
        <v>147</v>
      </c>
      <c r="B18" s="93">
        <v>0.12</v>
      </c>
      <c r="C18" s="93">
        <v>0</v>
      </c>
      <c r="D18" s="93">
        <v>0</v>
      </c>
      <c r="E18" s="93">
        <v>0</v>
      </c>
      <c r="F18" s="93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93">
        <v>0</v>
      </c>
      <c r="M18" s="93">
        <v>0</v>
      </c>
      <c r="N18" s="93">
        <v>0</v>
      </c>
      <c r="O18" s="93">
        <v>0</v>
      </c>
      <c r="P18" s="93">
        <v>0</v>
      </c>
      <c r="Q18" s="93">
        <v>0</v>
      </c>
      <c r="R18" s="93">
        <v>0</v>
      </c>
      <c r="S18" s="93">
        <v>0</v>
      </c>
      <c r="T18" s="93">
        <v>0</v>
      </c>
      <c r="U18" s="93">
        <v>0</v>
      </c>
      <c r="V18" s="93">
        <v>0</v>
      </c>
      <c r="W18" s="93">
        <v>0</v>
      </c>
      <c r="X18" s="93">
        <v>0</v>
      </c>
      <c r="Y18" s="21">
        <v>0.12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</row>
    <row r="19" spans="1:36" x14ac:dyDescent="0.35">
      <c r="A19" s="145" t="s">
        <v>148</v>
      </c>
      <c r="B19" s="93">
        <v>0.10800000000000001</v>
      </c>
      <c r="C19" s="93">
        <v>0</v>
      </c>
      <c r="D19" s="93">
        <v>0</v>
      </c>
      <c r="E19" s="93">
        <v>0</v>
      </c>
      <c r="F19" s="93">
        <v>0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3">
        <v>0</v>
      </c>
      <c r="O19" s="93">
        <v>0</v>
      </c>
      <c r="P19" s="93">
        <v>0</v>
      </c>
      <c r="Q19" s="93">
        <v>0</v>
      </c>
      <c r="R19" s="93">
        <v>0</v>
      </c>
      <c r="S19" s="93">
        <v>0</v>
      </c>
      <c r="T19" s="93">
        <v>0</v>
      </c>
      <c r="U19" s="93">
        <v>0</v>
      </c>
      <c r="V19" s="93">
        <v>0</v>
      </c>
      <c r="W19" s="93">
        <v>0</v>
      </c>
      <c r="X19" s="93">
        <v>0</v>
      </c>
      <c r="Y19" s="21">
        <v>0.10800000000000001</v>
      </c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</row>
    <row r="20" spans="1:36" x14ac:dyDescent="0.35">
      <c r="A20" s="145" t="s">
        <v>141</v>
      </c>
      <c r="B20" s="93">
        <v>3.5999999999999997E-2</v>
      </c>
      <c r="C20" s="93">
        <v>0</v>
      </c>
      <c r="D20" s="93">
        <v>0</v>
      </c>
      <c r="E20" s="93">
        <v>0</v>
      </c>
      <c r="F20" s="93">
        <v>0</v>
      </c>
      <c r="G20" s="93">
        <v>0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  <c r="R20" s="93">
        <v>0</v>
      </c>
      <c r="S20" s="93">
        <v>0</v>
      </c>
      <c r="T20" s="93">
        <v>0</v>
      </c>
      <c r="U20" s="93">
        <v>0</v>
      </c>
      <c r="V20" s="93">
        <v>0</v>
      </c>
      <c r="W20" s="93">
        <v>0</v>
      </c>
      <c r="X20" s="93">
        <v>0</v>
      </c>
      <c r="Y20" s="21">
        <v>3.5999999999999997E-2</v>
      </c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</row>
    <row r="21" spans="1:36" x14ac:dyDescent="0.35">
      <c r="A21" s="145" t="s">
        <v>193</v>
      </c>
      <c r="B21" s="93">
        <v>0.32800000000000001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93">
        <v>0</v>
      </c>
      <c r="P21" s="93">
        <v>0</v>
      </c>
      <c r="Q21" s="93">
        <v>0</v>
      </c>
      <c r="R21" s="93">
        <v>0</v>
      </c>
      <c r="S21" s="93">
        <v>0</v>
      </c>
      <c r="T21" s="93">
        <v>0</v>
      </c>
      <c r="U21" s="93">
        <v>0</v>
      </c>
      <c r="V21" s="93">
        <v>0</v>
      </c>
      <c r="W21" s="93">
        <v>0</v>
      </c>
      <c r="X21" s="93">
        <v>0</v>
      </c>
      <c r="Y21" s="21">
        <v>0.32800000000000001</v>
      </c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</row>
    <row r="22" spans="1:36" x14ac:dyDescent="0.35">
      <c r="A22" s="145" t="s">
        <v>142</v>
      </c>
      <c r="B22" s="93">
        <v>3.9E-2</v>
      </c>
      <c r="C22" s="93">
        <v>0</v>
      </c>
      <c r="D22" s="93">
        <v>0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3">
        <v>0</v>
      </c>
      <c r="Q22" s="93">
        <v>0</v>
      </c>
      <c r="R22" s="93">
        <v>0</v>
      </c>
      <c r="S22" s="93">
        <v>0</v>
      </c>
      <c r="T22" s="93">
        <v>0</v>
      </c>
      <c r="U22" s="93">
        <v>0</v>
      </c>
      <c r="V22" s="93">
        <v>0</v>
      </c>
      <c r="W22" s="93">
        <v>0</v>
      </c>
      <c r="X22" s="93">
        <v>0</v>
      </c>
      <c r="Y22" s="21">
        <v>3.9E-2</v>
      </c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</row>
    <row r="23" spans="1:36" x14ac:dyDescent="0.35">
      <c r="A23" s="145" t="s">
        <v>194</v>
      </c>
      <c r="B23" s="93">
        <v>0.39500000000000002</v>
      </c>
      <c r="C23" s="93">
        <v>0.83700000000000008</v>
      </c>
      <c r="D23" s="93">
        <v>0.90300000000000002</v>
      </c>
      <c r="E23" s="93">
        <v>0.97399999999999998</v>
      </c>
      <c r="F23" s="93">
        <v>1.052</v>
      </c>
      <c r="G23" s="93">
        <v>1.1340000000000001</v>
      </c>
      <c r="H23" s="93">
        <v>1.2230000000000001</v>
      </c>
      <c r="I23" s="93">
        <v>1.321</v>
      </c>
      <c r="J23" s="93">
        <v>1.427</v>
      </c>
      <c r="K23" s="93">
        <v>1.5409999999999999</v>
      </c>
      <c r="L23" s="93">
        <v>1.6579999999999999</v>
      </c>
      <c r="M23" s="93">
        <v>0</v>
      </c>
      <c r="N23" s="93">
        <v>0</v>
      </c>
      <c r="O23" s="93">
        <v>0</v>
      </c>
      <c r="P23" s="93">
        <v>0</v>
      </c>
      <c r="Q23" s="93">
        <v>0</v>
      </c>
      <c r="R23" s="93">
        <v>0</v>
      </c>
      <c r="S23" s="93">
        <v>0</v>
      </c>
      <c r="T23" s="93">
        <v>0</v>
      </c>
      <c r="U23" s="93">
        <v>0</v>
      </c>
      <c r="V23" s="93">
        <v>0</v>
      </c>
      <c r="W23" s="93">
        <v>0</v>
      </c>
      <c r="X23" s="93">
        <v>0</v>
      </c>
      <c r="Y23" s="21">
        <v>12.465</v>
      </c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</row>
    <row r="24" spans="1:36" x14ac:dyDescent="0.35">
      <c r="A24" s="145" t="s">
        <v>80</v>
      </c>
      <c r="B24" s="93">
        <v>0.7360000000000001</v>
      </c>
      <c r="C24" s="93">
        <v>1.0369999999999999</v>
      </c>
      <c r="D24" s="93">
        <v>0.56200000000000006</v>
      </c>
      <c r="E24" s="93">
        <v>0.63100000000000001</v>
      </c>
      <c r="F24" s="93">
        <v>3.1E-2</v>
      </c>
      <c r="G24" s="93">
        <v>3.4000000000000002E-2</v>
      </c>
      <c r="H24" s="93">
        <v>3.7999999999999999E-2</v>
      </c>
      <c r="I24" s="93">
        <v>4.1000000000000002E-2</v>
      </c>
      <c r="J24" s="93">
        <v>4.4999999999999998E-2</v>
      </c>
      <c r="K24" s="93">
        <v>0.05</v>
      </c>
      <c r="L24" s="93">
        <v>5.5E-2</v>
      </c>
      <c r="M24" s="93">
        <v>6.0999999999999999E-2</v>
      </c>
      <c r="N24" s="93">
        <v>6.7000000000000004E-2</v>
      </c>
      <c r="O24" s="93">
        <v>7.3999999999999996E-2</v>
      </c>
      <c r="P24" s="93">
        <v>8.2000000000000003E-2</v>
      </c>
      <c r="Q24" s="93">
        <v>0.09</v>
      </c>
      <c r="R24" s="93">
        <v>9.9000000000000005E-2</v>
      </c>
      <c r="S24" s="93">
        <v>0.11</v>
      </c>
      <c r="T24" s="93">
        <v>0.121</v>
      </c>
      <c r="U24" s="93">
        <v>0.13300000000000001</v>
      </c>
      <c r="V24" s="93">
        <v>0.14700000000000002</v>
      </c>
      <c r="W24" s="93">
        <v>0.16200000000000001</v>
      </c>
      <c r="X24" s="93">
        <v>0</v>
      </c>
      <c r="Y24" s="21">
        <v>4.4059999999999997</v>
      </c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</row>
    <row r="25" spans="1:36" x14ac:dyDescent="0.35">
      <c r="A25" s="145" t="s">
        <v>71</v>
      </c>
      <c r="B25" s="93">
        <v>20.876000000000001</v>
      </c>
      <c r="C25" s="93">
        <v>41.453999999999979</v>
      </c>
      <c r="D25" s="93">
        <v>41.453999999999979</v>
      </c>
      <c r="E25" s="93">
        <v>39.343999999999994</v>
      </c>
      <c r="F25" s="93">
        <v>39.058999999999983</v>
      </c>
      <c r="G25" s="93">
        <v>38.909999999999989</v>
      </c>
      <c r="H25" s="93">
        <v>38.834999999999994</v>
      </c>
      <c r="I25" s="93">
        <v>38.459999999999987</v>
      </c>
      <c r="J25" s="93">
        <v>38.084999999999987</v>
      </c>
      <c r="K25" s="93">
        <v>33.34099999999998</v>
      </c>
      <c r="L25" s="93">
        <v>28.039999999999996</v>
      </c>
      <c r="M25" s="93">
        <v>23.579999999999995</v>
      </c>
      <c r="N25" s="93">
        <v>22.577999999999992</v>
      </c>
      <c r="O25" s="93">
        <v>16.367000000000001</v>
      </c>
      <c r="P25" s="93">
        <v>15.657999999999999</v>
      </c>
      <c r="Q25" s="93">
        <v>14.046999999999999</v>
      </c>
      <c r="R25" s="93">
        <v>5.3140000000000001</v>
      </c>
      <c r="S25" s="93">
        <v>4.0490000000000004</v>
      </c>
      <c r="T25" s="93">
        <v>0.43100000000000005</v>
      </c>
      <c r="U25" s="93">
        <v>0.111</v>
      </c>
      <c r="V25" s="93">
        <v>0.01</v>
      </c>
      <c r="W25" s="93">
        <v>0</v>
      </c>
      <c r="X25" s="93">
        <v>0</v>
      </c>
      <c r="Y25" s="21">
        <v>500.00299999999993</v>
      </c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</row>
    <row r="26" spans="1:36" x14ac:dyDescent="0.35">
      <c r="A26" s="145" t="s">
        <v>143</v>
      </c>
      <c r="B26" s="93">
        <v>3.5089999999999999</v>
      </c>
      <c r="C26" s="93">
        <v>5.4649999999999999</v>
      </c>
      <c r="D26" s="93">
        <v>3.488</v>
      </c>
      <c r="E26" s="93">
        <v>3.0449999999999999</v>
      </c>
      <c r="F26" s="93">
        <v>2.7090000000000001</v>
      </c>
      <c r="G26" s="93">
        <v>2.9909999999999997</v>
      </c>
      <c r="H26" s="93">
        <v>3.3</v>
      </c>
      <c r="I26" s="93">
        <v>3.6369999999999996</v>
      </c>
      <c r="J26" s="93">
        <v>4.0019999999999998</v>
      </c>
      <c r="K26" s="93">
        <v>4.415</v>
      </c>
      <c r="L26" s="93">
        <v>4.8650000000000002</v>
      </c>
      <c r="M26" s="93">
        <v>5.3620000000000001</v>
      </c>
      <c r="N26" s="93">
        <v>5.915</v>
      </c>
      <c r="O26" s="93">
        <v>6.5339999999999998</v>
      </c>
      <c r="P26" s="93">
        <v>7.1899999999999995</v>
      </c>
      <c r="Q26" s="93">
        <v>7.9310000000000009</v>
      </c>
      <c r="R26" s="93">
        <v>8.7460000000000004</v>
      </c>
      <c r="S26" s="93">
        <v>9.6349999999999998</v>
      </c>
      <c r="T26" s="93">
        <v>0</v>
      </c>
      <c r="U26" s="93">
        <v>0</v>
      </c>
      <c r="V26" s="93">
        <v>0</v>
      </c>
      <c r="W26" s="93">
        <v>0</v>
      </c>
      <c r="X26" s="93">
        <v>0</v>
      </c>
      <c r="Y26" s="21">
        <v>92.739000000000004</v>
      </c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</row>
    <row r="27" spans="1:36" x14ac:dyDescent="0.35">
      <c r="A27" s="145" t="s">
        <v>149</v>
      </c>
      <c r="B27" s="93">
        <v>0.13200000000000001</v>
      </c>
      <c r="C27" s="93">
        <v>0.28599999999999998</v>
      </c>
      <c r="D27" s="93">
        <v>0.316</v>
      </c>
      <c r="E27" s="93">
        <v>0.34899999999999998</v>
      </c>
      <c r="F27" s="93">
        <v>0.38500000000000001</v>
      </c>
      <c r="G27" s="93">
        <v>0.42599999999999999</v>
      </c>
      <c r="H27" s="93">
        <v>0.47</v>
      </c>
      <c r="I27" s="93">
        <v>0.51800000000000002</v>
      </c>
      <c r="J27" s="93">
        <v>0.57299999999999995</v>
      </c>
      <c r="K27" s="93">
        <v>0.63200000000000001</v>
      </c>
      <c r="L27" s="93">
        <v>0.69599999999999995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  <c r="R27" s="93">
        <v>0</v>
      </c>
      <c r="S27" s="93">
        <v>0</v>
      </c>
      <c r="T27" s="93">
        <v>0</v>
      </c>
      <c r="U27" s="93">
        <v>0</v>
      </c>
      <c r="V27" s="93">
        <v>0</v>
      </c>
      <c r="W27" s="93">
        <v>0</v>
      </c>
      <c r="X27" s="93">
        <v>0</v>
      </c>
      <c r="Y27" s="21">
        <v>4.7829999999999995</v>
      </c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</row>
    <row r="28" spans="1:36" x14ac:dyDescent="0.35">
      <c r="A28" s="145" t="s">
        <v>129</v>
      </c>
      <c r="B28" s="93">
        <v>1.5939999999999994</v>
      </c>
      <c r="C28" s="93">
        <v>3.1819999999999995</v>
      </c>
      <c r="D28" s="93">
        <v>3.1869999999999998</v>
      </c>
      <c r="E28" s="93">
        <v>3.2180000000000004</v>
      </c>
      <c r="F28" s="93">
        <v>3.1669999999999998</v>
      </c>
      <c r="G28" s="93">
        <v>3.1939999999999995</v>
      </c>
      <c r="H28" s="93">
        <v>3.2269999999999999</v>
      </c>
      <c r="I28" s="93">
        <v>3.2619999999999996</v>
      </c>
      <c r="J28" s="93">
        <v>3.1230000000000007</v>
      </c>
      <c r="K28" s="93">
        <v>2.3490000000000006</v>
      </c>
      <c r="L28" s="93">
        <v>2.1819999999999999</v>
      </c>
      <c r="M28" s="93">
        <v>2.0190000000000001</v>
      </c>
      <c r="N28" s="93">
        <v>1.7599999999999996</v>
      </c>
      <c r="O28" s="93">
        <v>1.4049999999999998</v>
      </c>
      <c r="P28" s="93">
        <v>1.306</v>
      </c>
      <c r="Q28" s="93">
        <v>1.2659999999999998</v>
      </c>
      <c r="R28" s="93">
        <v>1.238</v>
      </c>
      <c r="S28" s="93">
        <v>1.2929999999999997</v>
      </c>
      <c r="T28" s="93">
        <v>0.309</v>
      </c>
      <c r="U28" s="93">
        <v>0.17399999999999999</v>
      </c>
      <c r="V28" s="93">
        <v>0.151</v>
      </c>
      <c r="W28" s="93">
        <v>0.151</v>
      </c>
      <c r="X28" s="93">
        <v>0.151</v>
      </c>
      <c r="Y28" s="21">
        <v>42.908000000000008</v>
      </c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</row>
    <row r="29" spans="1:36" x14ac:dyDescent="0.35">
      <c r="A29" s="145" t="s">
        <v>144</v>
      </c>
      <c r="B29" s="93">
        <v>8.8999999999999996E-2</v>
      </c>
      <c r="C29" s="93">
        <v>0</v>
      </c>
      <c r="D29" s="93">
        <v>0</v>
      </c>
      <c r="E29" s="93">
        <v>0</v>
      </c>
      <c r="F29" s="93">
        <v>0</v>
      </c>
      <c r="G29" s="93">
        <v>0</v>
      </c>
      <c r="H29" s="93">
        <v>0</v>
      </c>
      <c r="I29" s="93">
        <v>0</v>
      </c>
      <c r="J29" s="93">
        <v>0</v>
      </c>
      <c r="K29" s="93">
        <v>0</v>
      </c>
      <c r="L29" s="93">
        <v>0</v>
      </c>
      <c r="M29" s="93">
        <v>0</v>
      </c>
      <c r="N29" s="93">
        <v>0</v>
      </c>
      <c r="O29" s="93">
        <v>0</v>
      </c>
      <c r="P29" s="93">
        <v>0</v>
      </c>
      <c r="Q29" s="93">
        <v>0</v>
      </c>
      <c r="R29" s="93">
        <v>0</v>
      </c>
      <c r="S29" s="93">
        <v>0</v>
      </c>
      <c r="T29" s="93">
        <v>0</v>
      </c>
      <c r="U29" s="93">
        <v>0</v>
      </c>
      <c r="V29" s="93">
        <v>0</v>
      </c>
      <c r="W29" s="93">
        <v>0</v>
      </c>
      <c r="X29" s="93">
        <v>0</v>
      </c>
      <c r="Y29" s="21">
        <v>8.8999999999999996E-2</v>
      </c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</row>
    <row r="30" spans="1:36" x14ac:dyDescent="0.35">
      <c r="A30" s="145" t="s">
        <v>145</v>
      </c>
      <c r="B30" s="93">
        <v>0.38500000000000001</v>
      </c>
      <c r="C30" s="93">
        <v>0.83199999999999996</v>
      </c>
      <c r="D30" s="93">
        <v>0.91999999999999993</v>
      </c>
      <c r="E30" s="93">
        <v>1.0150000000000001</v>
      </c>
      <c r="F30" s="93">
        <v>1.1219999999999999</v>
      </c>
      <c r="G30" s="93">
        <v>1.2390000000000001</v>
      </c>
      <c r="H30" s="93">
        <v>1.3679999999999999</v>
      </c>
      <c r="I30" s="93">
        <v>1.5089999999999999</v>
      </c>
      <c r="J30" s="93">
        <v>1.667</v>
      </c>
      <c r="K30" s="93">
        <v>1.8380000000000001</v>
      </c>
      <c r="L30" s="93">
        <v>2.0270000000000001</v>
      </c>
      <c r="M30" s="93">
        <v>0</v>
      </c>
      <c r="N30" s="93">
        <v>0</v>
      </c>
      <c r="O30" s="93">
        <v>0</v>
      </c>
      <c r="P30" s="93">
        <v>0</v>
      </c>
      <c r="Q30" s="93">
        <v>0</v>
      </c>
      <c r="R30" s="93">
        <v>0</v>
      </c>
      <c r="S30" s="93">
        <v>0</v>
      </c>
      <c r="T30" s="93">
        <v>0</v>
      </c>
      <c r="U30" s="93">
        <v>0</v>
      </c>
      <c r="V30" s="93">
        <v>0</v>
      </c>
      <c r="W30" s="93">
        <v>0</v>
      </c>
      <c r="X30" s="93">
        <v>0</v>
      </c>
      <c r="Y30" s="21">
        <v>13.921999999999999</v>
      </c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</row>
    <row r="31" spans="1:36" x14ac:dyDescent="0.35">
      <c r="A31" s="145" t="s">
        <v>196</v>
      </c>
      <c r="B31" s="93">
        <v>1.6E-2</v>
      </c>
      <c r="C31" s="93">
        <v>3.4000000000000002E-2</v>
      </c>
      <c r="D31" s="93">
        <v>3.7999999999999999E-2</v>
      </c>
      <c r="E31" s="93">
        <v>4.2000000000000003E-2</v>
      </c>
      <c r="F31" s="93">
        <v>4.5999999999999999E-2</v>
      </c>
      <c r="G31" s="93">
        <v>5.0999999999999997E-2</v>
      </c>
      <c r="H31" s="93">
        <v>5.6000000000000001E-2</v>
      </c>
      <c r="I31" s="93">
        <v>6.2E-2</v>
      </c>
      <c r="J31" s="93">
        <v>6.8000000000000005E-2</v>
      </c>
      <c r="K31" s="93">
        <v>7.4999999999999997E-2</v>
      </c>
      <c r="L31" s="93">
        <v>8.3000000000000004E-2</v>
      </c>
      <c r="M31" s="93">
        <v>0</v>
      </c>
      <c r="N31" s="93">
        <v>0</v>
      </c>
      <c r="O31" s="93">
        <v>0</v>
      </c>
      <c r="P31" s="93">
        <v>0</v>
      </c>
      <c r="Q31" s="93">
        <v>0</v>
      </c>
      <c r="R31" s="93">
        <v>0</v>
      </c>
      <c r="S31" s="93">
        <v>0</v>
      </c>
      <c r="T31" s="93">
        <v>0</v>
      </c>
      <c r="U31" s="93">
        <v>0</v>
      </c>
      <c r="V31" s="93">
        <v>0</v>
      </c>
      <c r="W31" s="93">
        <v>0</v>
      </c>
      <c r="X31" s="93">
        <v>0</v>
      </c>
      <c r="Y31" s="21">
        <v>0.57099999999999995</v>
      </c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</row>
    <row r="32" spans="1:36" x14ac:dyDescent="0.35">
      <c r="A32" s="145" t="s">
        <v>150</v>
      </c>
      <c r="B32" s="93">
        <v>0.32</v>
      </c>
      <c r="C32" s="93">
        <v>0</v>
      </c>
      <c r="D32" s="93">
        <v>0</v>
      </c>
      <c r="E32" s="93">
        <v>0</v>
      </c>
      <c r="F32" s="93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93">
        <v>0</v>
      </c>
      <c r="M32" s="93">
        <v>0</v>
      </c>
      <c r="N32" s="93">
        <v>0</v>
      </c>
      <c r="O32" s="93">
        <v>0</v>
      </c>
      <c r="P32" s="93">
        <v>0</v>
      </c>
      <c r="Q32" s="93">
        <v>0</v>
      </c>
      <c r="R32" s="93">
        <v>0</v>
      </c>
      <c r="S32" s="93">
        <v>0</v>
      </c>
      <c r="T32" s="93">
        <v>0</v>
      </c>
      <c r="U32" s="93">
        <v>0</v>
      </c>
      <c r="V32" s="93">
        <v>0</v>
      </c>
      <c r="W32" s="93">
        <v>0</v>
      </c>
      <c r="X32" s="93">
        <v>0</v>
      </c>
      <c r="Y32" s="21">
        <v>0.32</v>
      </c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</row>
    <row r="33" spans="1:36" x14ac:dyDescent="0.35">
      <c r="A33" s="141" t="s">
        <v>236</v>
      </c>
      <c r="B33" s="142">
        <v>6.0189999999999957</v>
      </c>
      <c r="C33" s="142">
        <v>11.187999999999995</v>
      </c>
      <c r="D33" s="142">
        <v>10.252999999999998</v>
      </c>
      <c r="E33" s="142">
        <v>9.3929999999999989</v>
      </c>
      <c r="F33" s="142">
        <v>8.5530000000000008</v>
      </c>
      <c r="G33" s="142">
        <v>7.8259999999999978</v>
      </c>
      <c r="H33" s="142">
        <v>7.0189999999999984</v>
      </c>
      <c r="I33" s="142">
        <v>6.2459999999999978</v>
      </c>
      <c r="J33" s="142">
        <v>5.4640000000000013</v>
      </c>
      <c r="K33" s="142">
        <v>4.7380000000000004</v>
      </c>
      <c r="L33" s="142">
        <v>4.0020000000000007</v>
      </c>
      <c r="M33" s="142">
        <v>3.3139999999999996</v>
      </c>
      <c r="N33" s="142">
        <v>2.6929999999999992</v>
      </c>
      <c r="O33" s="142">
        <v>2.0979999999999999</v>
      </c>
      <c r="P33" s="142">
        <v>1.629</v>
      </c>
      <c r="Q33" s="142">
        <v>1.159</v>
      </c>
      <c r="R33" s="142">
        <v>0.7320000000000001</v>
      </c>
      <c r="S33" s="142">
        <v>0.39500000000000002</v>
      </c>
      <c r="T33" s="142">
        <v>0.13100000000000003</v>
      </c>
      <c r="U33" s="142">
        <v>6.7000000000000004E-2</v>
      </c>
      <c r="V33" s="142">
        <v>3.6000000000000004E-2</v>
      </c>
      <c r="W33" s="142">
        <v>9.0000000000000011E-3</v>
      </c>
      <c r="X33" s="142">
        <v>1E-3</v>
      </c>
      <c r="Y33" s="142">
        <v>92.96500000000006</v>
      </c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</row>
    <row r="34" spans="1:36" x14ac:dyDescent="0.35">
      <c r="A34" s="145" t="s">
        <v>69</v>
      </c>
      <c r="B34" s="93">
        <v>4.4519999999999982</v>
      </c>
      <c r="C34" s="93">
        <v>8.3959999999999955</v>
      </c>
      <c r="D34" s="93">
        <v>7.6669999999999998</v>
      </c>
      <c r="E34" s="93">
        <v>6.968</v>
      </c>
      <c r="F34" s="93">
        <v>6.2869999999999999</v>
      </c>
      <c r="G34" s="93">
        <v>5.6929999999999987</v>
      </c>
      <c r="H34" s="93">
        <v>5.0379999999999994</v>
      </c>
      <c r="I34" s="93">
        <v>4.4259999999999975</v>
      </c>
      <c r="J34" s="93">
        <v>3.819</v>
      </c>
      <c r="K34" s="93">
        <v>3.2710000000000004</v>
      </c>
      <c r="L34" s="93">
        <v>2.7370000000000005</v>
      </c>
      <c r="M34" s="93">
        <v>2.2359999999999998</v>
      </c>
      <c r="N34" s="93">
        <v>1.738999999999999</v>
      </c>
      <c r="O34" s="93">
        <v>1.2730000000000001</v>
      </c>
      <c r="P34" s="93">
        <v>0.95100000000000007</v>
      </c>
      <c r="Q34" s="93">
        <v>0.63400000000000012</v>
      </c>
      <c r="R34" s="93">
        <v>0.376</v>
      </c>
      <c r="S34" s="93">
        <v>0.22799999999999998</v>
      </c>
      <c r="T34" s="93">
        <v>0.11600000000000002</v>
      </c>
      <c r="U34" s="93">
        <v>5.7000000000000002E-2</v>
      </c>
      <c r="V34" s="93">
        <v>2.8999999999999998E-2</v>
      </c>
      <c r="W34" s="93">
        <v>5.0000000000000001E-3</v>
      </c>
      <c r="X34" s="93">
        <v>0</v>
      </c>
      <c r="Y34" s="21">
        <v>66.398000000000025</v>
      </c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</row>
    <row r="35" spans="1:36" x14ac:dyDescent="0.35">
      <c r="A35" s="145" t="s">
        <v>112</v>
      </c>
      <c r="B35" s="93">
        <v>8.4000000000000005E-2</v>
      </c>
      <c r="C35" s="93">
        <v>0.16300000000000001</v>
      </c>
      <c r="D35" s="93">
        <v>0.157</v>
      </c>
      <c r="E35" s="93">
        <v>0.151</v>
      </c>
      <c r="F35" s="93">
        <v>0.14499999999999999</v>
      </c>
      <c r="G35" s="93">
        <v>0.14000000000000001</v>
      </c>
      <c r="H35" s="93">
        <v>0.13400000000000001</v>
      </c>
      <c r="I35" s="93">
        <v>0.128</v>
      </c>
      <c r="J35" s="93">
        <v>0.121</v>
      </c>
      <c r="K35" s="93">
        <v>0.113</v>
      </c>
      <c r="L35" s="93">
        <v>0.104</v>
      </c>
      <c r="M35" s="93">
        <v>9.5000000000000001E-2</v>
      </c>
      <c r="N35" s="93">
        <v>8.4000000000000005E-2</v>
      </c>
      <c r="O35" s="93">
        <v>7.2999999999999995E-2</v>
      </c>
      <c r="P35" s="93">
        <v>0.06</v>
      </c>
      <c r="Q35" s="93">
        <v>4.5999999999999999E-2</v>
      </c>
      <c r="R35" s="93">
        <v>3.1E-2</v>
      </c>
      <c r="S35" s="93">
        <v>1.4E-2</v>
      </c>
      <c r="T35" s="93">
        <v>0</v>
      </c>
      <c r="U35" s="93">
        <v>0</v>
      </c>
      <c r="V35" s="93">
        <v>0</v>
      </c>
      <c r="W35" s="93">
        <v>0</v>
      </c>
      <c r="X35" s="93">
        <v>0</v>
      </c>
      <c r="Y35" s="21">
        <v>1.843</v>
      </c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</row>
    <row r="36" spans="1:36" x14ac:dyDescent="0.35">
      <c r="A36" s="145" t="s">
        <v>139</v>
      </c>
      <c r="B36" s="93">
        <v>6.0000000000000001E-3</v>
      </c>
      <c r="C36" s="93">
        <v>0.01</v>
      </c>
      <c r="D36" s="93">
        <v>0.01</v>
      </c>
      <c r="E36" s="93">
        <v>9.0000000000000011E-3</v>
      </c>
      <c r="F36" s="93">
        <v>8.0000000000000002E-3</v>
      </c>
      <c r="G36" s="93">
        <v>7.0000000000000001E-3</v>
      </c>
      <c r="H36" s="93">
        <v>6.0000000000000001E-3</v>
      </c>
      <c r="I36" s="93">
        <v>6.0000000000000001E-3</v>
      </c>
      <c r="J36" s="93">
        <v>4.0000000000000001E-3</v>
      </c>
      <c r="K36" s="93">
        <v>2E-3</v>
      </c>
      <c r="L36" s="93">
        <v>1E-3</v>
      </c>
      <c r="M36" s="93">
        <v>0</v>
      </c>
      <c r="N36" s="93">
        <v>0</v>
      </c>
      <c r="O36" s="93">
        <v>0</v>
      </c>
      <c r="P36" s="93">
        <v>0</v>
      </c>
      <c r="Q36" s="93">
        <v>0</v>
      </c>
      <c r="R36" s="93">
        <v>0</v>
      </c>
      <c r="S36" s="93">
        <v>0</v>
      </c>
      <c r="T36" s="93">
        <v>0</v>
      </c>
      <c r="U36" s="93">
        <v>0</v>
      </c>
      <c r="V36" s="93">
        <v>0</v>
      </c>
      <c r="W36" s="93">
        <v>0</v>
      </c>
      <c r="X36" s="93">
        <v>0</v>
      </c>
      <c r="Y36" s="21">
        <v>6.9000000000000006E-2</v>
      </c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</row>
    <row r="37" spans="1:36" x14ac:dyDescent="0.35">
      <c r="A37" s="145" t="s">
        <v>140</v>
      </c>
      <c r="B37" s="93">
        <v>1.3000000000000001E-2</v>
      </c>
      <c r="C37" s="93">
        <v>0</v>
      </c>
      <c r="D37" s="93">
        <v>0</v>
      </c>
      <c r="E37" s="93">
        <v>0</v>
      </c>
      <c r="F37" s="93">
        <v>0</v>
      </c>
      <c r="G37" s="93">
        <v>0</v>
      </c>
      <c r="H37" s="93">
        <v>0</v>
      </c>
      <c r="I37" s="93">
        <v>0</v>
      </c>
      <c r="J37" s="93">
        <v>0</v>
      </c>
      <c r="K37" s="93">
        <v>0</v>
      </c>
      <c r="L37" s="93">
        <v>0</v>
      </c>
      <c r="M37" s="93">
        <v>0</v>
      </c>
      <c r="N37" s="93">
        <v>0</v>
      </c>
      <c r="O37" s="93">
        <v>0</v>
      </c>
      <c r="P37" s="93">
        <v>0</v>
      </c>
      <c r="Q37" s="93">
        <v>0</v>
      </c>
      <c r="R37" s="93">
        <v>0</v>
      </c>
      <c r="S37" s="93">
        <v>0</v>
      </c>
      <c r="T37" s="93">
        <v>0</v>
      </c>
      <c r="U37" s="93">
        <v>0</v>
      </c>
      <c r="V37" s="93">
        <v>0</v>
      </c>
      <c r="W37" s="93">
        <v>0</v>
      </c>
      <c r="X37" s="93">
        <v>0</v>
      </c>
      <c r="Y37" s="21">
        <v>1.3000000000000001E-2</v>
      </c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</row>
    <row r="38" spans="1:36" x14ac:dyDescent="0.35">
      <c r="A38" s="145" t="s">
        <v>146</v>
      </c>
      <c r="B38" s="93">
        <v>3.9E-2</v>
      </c>
      <c r="C38" s="93">
        <v>7.4999999999999997E-2</v>
      </c>
      <c r="D38" s="93">
        <v>7.0000000000000007E-2</v>
      </c>
      <c r="E38" s="93">
        <v>6.5000000000000002E-2</v>
      </c>
      <c r="F38" s="93">
        <v>5.8999999999999997E-2</v>
      </c>
      <c r="G38" s="93">
        <v>5.2999999999999999E-2</v>
      </c>
      <c r="H38" s="93">
        <v>4.4999999999999998E-2</v>
      </c>
      <c r="I38" s="93">
        <v>3.6999999999999998E-2</v>
      </c>
      <c r="J38" s="93">
        <v>2.9000000000000001E-2</v>
      </c>
      <c r="K38" s="93">
        <v>1.9E-2</v>
      </c>
      <c r="L38" s="93">
        <v>8.9999999999999993E-3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  <c r="R38" s="93">
        <v>0</v>
      </c>
      <c r="S38" s="93">
        <v>0</v>
      </c>
      <c r="T38" s="93">
        <v>0</v>
      </c>
      <c r="U38" s="93">
        <v>0</v>
      </c>
      <c r="V38" s="93">
        <v>0</v>
      </c>
      <c r="W38" s="93">
        <v>0</v>
      </c>
      <c r="X38" s="93">
        <v>0</v>
      </c>
      <c r="Y38" s="21">
        <v>0.5</v>
      </c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</row>
    <row r="39" spans="1:36" x14ac:dyDescent="0.35">
      <c r="A39" s="145" t="s">
        <v>147</v>
      </c>
      <c r="B39" s="93">
        <v>4.0000000000000001E-3</v>
      </c>
      <c r="C39" s="93">
        <v>0</v>
      </c>
      <c r="D39" s="93">
        <v>0</v>
      </c>
      <c r="E39" s="93">
        <v>0</v>
      </c>
      <c r="F39" s="93">
        <v>0</v>
      </c>
      <c r="G39" s="93">
        <v>0</v>
      </c>
      <c r="H39" s="93">
        <v>0</v>
      </c>
      <c r="I39" s="93">
        <v>0</v>
      </c>
      <c r="J39" s="93">
        <v>0</v>
      </c>
      <c r="K39" s="93">
        <v>0</v>
      </c>
      <c r="L39" s="93">
        <v>0</v>
      </c>
      <c r="M39" s="93">
        <v>0</v>
      </c>
      <c r="N39" s="93">
        <v>0</v>
      </c>
      <c r="O39" s="93">
        <v>0</v>
      </c>
      <c r="P39" s="93">
        <v>0</v>
      </c>
      <c r="Q39" s="93">
        <v>0</v>
      </c>
      <c r="R39" s="93">
        <v>0</v>
      </c>
      <c r="S39" s="93">
        <v>0</v>
      </c>
      <c r="T39" s="93">
        <v>0</v>
      </c>
      <c r="U39" s="93">
        <v>0</v>
      </c>
      <c r="V39" s="93">
        <v>0</v>
      </c>
      <c r="W39" s="93">
        <v>0</v>
      </c>
      <c r="X39" s="93">
        <v>0</v>
      </c>
      <c r="Y39" s="21">
        <v>4.0000000000000001E-3</v>
      </c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</row>
    <row r="40" spans="1:36" x14ac:dyDescent="0.35">
      <c r="A40" s="145" t="s">
        <v>148</v>
      </c>
      <c r="B40" s="93">
        <v>1E-3</v>
      </c>
      <c r="C40" s="93">
        <v>0</v>
      </c>
      <c r="D40" s="93">
        <v>0</v>
      </c>
      <c r="E40" s="93">
        <v>0</v>
      </c>
      <c r="F40" s="93">
        <v>0</v>
      </c>
      <c r="G40" s="93">
        <v>0</v>
      </c>
      <c r="H40" s="93">
        <v>0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v>0</v>
      </c>
      <c r="O40" s="93">
        <v>0</v>
      </c>
      <c r="P40" s="93">
        <v>0</v>
      </c>
      <c r="Q40" s="93">
        <v>0</v>
      </c>
      <c r="R40" s="93">
        <v>0</v>
      </c>
      <c r="S40" s="93">
        <v>0</v>
      </c>
      <c r="T40" s="93">
        <v>0</v>
      </c>
      <c r="U40" s="93">
        <v>0</v>
      </c>
      <c r="V40" s="93">
        <v>0</v>
      </c>
      <c r="W40" s="93">
        <v>0</v>
      </c>
      <c r="X40" s="93">
        <v>0</v>
      </c>
      <c r="Y40" s="21">
        <v>1E-3</v>
      </c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</row>
    <row r="41" spans="1:36" x14ac:dyDescent="0.35">
      <c r="A41" s="145" t="s">
        <v>193</v>
      </c>
      <c r="B41" s="93">
        <v>0.01</v>
      </c>
      <c r="C41" s="93">
        <v>0</v>
      </c>
      <c r="D41" s="93">
        <v>0</v>
      </c>
      <c r="E41" s="93">
        <v>0</v>
      </c>
      <c r="F41" s="93">
        <v>0</v>
      </c>
      <c r="G41" s="93">
        <v>0</v>
      </c>
      <c r="H41" s="93">
        <v>0</v>
      </c>
      <c r="I41" s="93">
        <v>0</v>
      </c>
      <c r="J41" s="93">
        <v>0</v>
      </c>
      <c r="K41" s="93">
        <v>0</v>
      </c>
      <c r="L41" s="93">
        <v>0</v>
      </c>
      <c r="M41" s="93">
        <v>0</v>
      </c>
      <c r="N41" s="93">
        <v>0</v>
      </c>
      <c r="O41" s="93">
        <v>0</v>
      </c>
      <c r="P41" s="93">
        <v>0</v>
      </c>
      <c r="Q41" s="93">
        <v>0</v>
      </c>
      <c r="R41" s="93">
        <v>0</v>
      </c>
      <c r="S41" s="93">
        <v>0</v>
      </c>
      <c r="T41" s="93">
        <v>0</v>
      </c>
      <c r="U41" s="93">
        <v>0</v>
      </c>
      <c r="V41" s="93">
        <v>0</v>
      </c>
      <c r="W41" s="93">
        <v>0</v>
      </c>
      <c r="X41" s="93">
        <v>0</v>
      </c>
      <c r="Y41" s="21">
        <v>0.01</v>
      </c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</row>
    <row r="42" spans="1:36" x14ac:dyDescent="0.35">
      <c r="A42" s="145" t="s">
        <v>142</v>
      </c>
      <c r="B42" s="93">
        <v>2E-3</v>
      </c>
      <c r="C42" s="93">
        <v>0</v>
      </c>
      <c r="D42" s="93">
        <v>0</v>
      </c>
      <c r="E42" s="93">
        <v>0</v>
      </c>
      <c r="F42" s="93">
        <v>0</v>
      </c>
      <c r="G42" s="93">
        <v>0</v>
      </c>
      <c r="H42" s="93">
        <v>0</v>
      </c>
      <c r="I42" s="93">
        <v>0</v>
      </c>
      <c r="J42" s="93">
        <v>0</v>
      </c>
      <c r="K42" s="93">
        <v>0</v>
      </c>
      <c r="L42" s="93">
        <v>0</v>
      </c>
      <c r="M42" s="93">
        <v>0</v>
      </c>
      <c r="N42" s="93">
        <v>0</v>
      </c>
      <c r="O42" s="93">
        <v>0</v>
      </c>
      <c r="P42" s="93">
        <v>0</v>
      </c>
      <c r="Q42" s="93">
        <v>0</v>
      </c>
      <c r="R42" s="93">
        <v>0</v>
      </c>
      <c r="S42" s="93">
        <v>0</v>
      </c>
      <c r="T42" s="93">
        <v>0</v>
      </c>
      <c r="U42" s="93">
        <v>0</v>
      </c>
      <c r="V42" s="93">
        <v>0</v>
      </c>
      <c r="W42" s="93">
        <v>0</v>
      </c>
      <c r="X42" s="93">
        <v>0</v>
      </c>
      <c r="Y42" s="21">
        <v>2E-3</v>
      </c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</row>
    <row r="43" spans="1:36" x14ac:dyDescent="0.35">
      <c r="A43" s="145" t="s">
        <v>194</v>
      </c>
      <c r="B43" s="93">
        <v>0.153</v>
      </c>
      <c r="C43" s="93">
        <v>0.29199999999999998</v>
      </c>
      <c r="D43" s="93">
        <v>0.27</v>
      </c>
      <c r="E43" s="93">
        <v>0.248</v>
      </c>
      <c r="F43" s="93">
        <v>0.224</v>
      </c>
      <c r="G43" s="93">
        <v>0.19800000000000001</v>
      </c>
      <c r="H43" s="93">
        <v>0.16900000000000001</v>
      </c>
      <c r="I43" s="93">
        <v>0.13900000000000001</v>
      </c>
      <c r="J43" s="93">
        <v>0.105</v>
      </c>
      <c r="K43" s="93">
        <v>7.0000000000000007E-2</v>
      </c>
      <c r="L43" s="93">
        <v>3.1E-2</v>
      </c>
      <c r="M43" s="93">
        <v>0</v>
      </c>
      <c r="N43" s="93">
        <v>0</v>
      </c>
      <c r="O43" s="93">
        <v>0</v>
      </c>
      <c r="P43" s="93">
        <v>0</v>
      </c>
      <c r="Q43" s="93">
        <v>0</v>
      </c>
      <c r="R43" s="93">
        <v>0</v>
      </c>
      <c r="S43" s="93">
        <v>0</v>
      </c>
      <c r="T43" s="93">
        <v>0</v>
      </c>
      <c r="U43" s="93">
        <v>0</v>
      </c>
      <c r="V43" s="93">
        <v>0</v>
      </c>
      <c r="W43" s="93">
        <v>0</v>
      </c>
      <c r="X43" s="93">
        <v>0</v>
      </c>
      <c r="Y43" s="21">
        <v>1.899</v>
      </c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</row>
    <row r="44" spans="1:36" x14ac:dyDescent="0.35">
      <c r="A44" s="146" t="s">
        <v>80</v>
      </c>
      <c r="B44" s="92">
        <v>3.4000000000000002E-2</v>
      </c>
      <c r="C44" s="92">
        <v>0.05</v>
      </c>
      <c r="D44" s="92">
        <v>3.7999999999999999E-2</v>
      </c>
      <c r="E44" s="92">
        <v>2.8000000000000001E-2</v>
      </c>
      <c r="F44" s="92">
        <v>2.1999999999999999E-2</v>
      </c>
      <c r="G44" s="92">
        <v>2.1999999999999999E-2</v>
      </c>
      <c r="H44" s="92">
        <v>2.1000000000000001E-2</v>
      </c>
      <c r="I44" s="92">
        <v>0.02</v>
      </c>
      <c r="J44" s="92">
        <v>1.9E-2</v>
      </c>
      <c r="K44" s="92">
        <v>1.9E-2</v>
      </c>
      <c r="L44" s="92">
        <v>1.8000000000000002E-2</v>
      </c>
      <c r="M44" s="92">
        <v>1.7000000000000001E-2</v>
      </c>
      <c r="N44" s="92">
        <v>1.6E-2</v>
      </c>
      <c r="O44" s="92">
        <v>1.4999999999999999E-2</v>
      </c>
      <c r="P44" s="92">
        <v>1.4E-2</v>
      </c>
      <c r="Q44" s="92">
        <v>1.2999999999999999E-2</v>
      </c>
      <c r="R44" s="92">
        <v>1.2E-2</v>
      </c>
      <c r="S44" s="92">
        <v>0.01</v>
      </c>
      <c r="T44" s="92">
        <v>9.0000000000000011E-3</v>
      </c>
      <c r="U44" s="92">
        <v>6.0000000000000001E-3</v>
      </c>
      <c r="V44" s="92">
        <v>4.0000000000000001E-3</v>
      </c>
      <c r="W44" s="92">
        <v>2E-3</v>
      </c>
      <c r="X44" s="92">
        <v>0</v>
      </c>
      <c r="Y44" s="92">
        <v>0.40900000000000014</v>
      </c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x14ac:dyDescent="0.35">
      <c r="A45" s="145" t="s">
        <v>143</v>
      </c>
      <c r="B45" s="93">
        <v>0.91700000000000015</v>
      </c>
      <c r="C45" s="93">
        <v>1.6440000000000001</v>
      </c>
      <c r="D45" s="93">
        <v>1.5259999999999998</v>
      </c>
      <c r="E45" s="93">
        <v>1.4510000000000001</v>
      </c>
      <c r="F45" s="93">
        <v>1.3780000000000001</v>
      </c>
      <c r="G45" s="93">
        <v>1.3319999999999999</v>
      </c>
      <c r="H45" s="93">
        <v>1.2729999999999999</v>
      </c>
      <c r="I45" s="93">
        <v>1.2120000000000002</v>
      </c>
      <c r="J45" s="93">
        <v>1.1440000000000001</v>
      </c>
      <c r="K45" s="93">
        <v>1.075</v>
      </c>
      <c r="L45" s="93">
        <v>0.99</v>
      </c>
      <c r="M45" s="93">
        <v>0.89999999999999991</v>
      </c>
      <c r="N45" s="93">
        <v>0.8</v>
      </c>
      <c r="O45" s="93">
        <v>0.69399999999999995</v>
      </c>
      <c r="P45" s="93">
        <v>0.57099999999999995</v>
      </c>
      <c r="Q45" s="93">
        <v>0.439</v>
      </c>
      <c r="R45" s="93">
        <v>0.29200000000000004</v>
      </c>
      <c r="S45" s="93">
        <v>0.13100000000000001</v>
      </c>
      <c r="T45" s="93">
        <v>0</v>
      </c>
      <c r="U45" s="93">
        <v>0</v>
      </c>
      <c r="V45" s="93">
        <v>0</v>
      </c>
      <c r="W45" s="93">
        <v>0</v>
      </c>
      <c r="X45" s="93">
        <v>0</v>
      </c>
      <c r="Y45" s="21">
        <v>17.768999999999998</v>
      </c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x14ac:dyDescent="0.35">
      <c r="A46" s="145" t="s">
        <v>149</v>
      </c>
      <c r="B46" s="93">
        <v>5.8000000000000003E-2</v>
      </c>
      <c r="C46" s="93">
        <v>0.112</v>
      </c>
      <c r="D46" s="93">
        <v>0.104</v>
      </c>
      <c r="E46" s="93">
        <v>9.7000000000000003E-2</v>
      </c>
      <c r="F46" s="93">
        <v>8.7999999999999995E-2</v>
      </c>
      <c r="G46" s="93">
        <v>7.8E-2</v>
      </c>
      <c r="H46" s="93">
        <v>6.8000000000000005E-2</v>
      </c>
      <c r="I46" s="93">
        <v>5.6000000000000001E-2</v>
      </c>
      <c r="J46" s="93">
        <v>4.2999999999999997E-2</v>
      </c>
      <c r="K46" s="93">
        <v>2.9000000000000001E-2</v>
      </c>
      <c r="L46" s="93">
        <v>1.2999999999999999E-2</v>
      </c>
      <c r="M46" s="93">
        <v>0</v>
      </c>
      <c r="N46" s="93">
        <v>0</v>
      </c>
      <c r="O46" s="93">
        <v>0</v>
      </c>
      <c r="P46" s="93">
        <v>0</v>
      </c>
      <c r="Q46" s="93">
        <v>0</v>
      </c>
      <c r="R46" s="93">
        <v>0</v>
      </c>
      <c r="S46" s="93">
        <v>0</v>
      </c>
      <c r="T46" s="93">
        <v>0</v>
      </c>
      <c r="U46" s="93">
        <v>0</v>
      </c>
      <c r="V46" s="93">
        <v>0</v>
      </c>
      <c r="W46" s="93">
        <v>0</v>
      </c>
      <c r="X46" s="93">
        <v>0</v>
      </c>
      <c r="Y46" s="21">
        <v>0.74600000000000011</v>
      </c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x14ac:dyDescent="0.35">
      <c r="A47" s="145" t="s">
        <v>129</v>
      </c>
      <c r="B47" s="93">
        <v>0.14600000000000002</v>
      </c>
      <c r="C47" s="93">
        <v>0.28199999999999997</v>
      </c>
      <c r="D47" s="93">
        <v>0.25700000000000001</v>
      </c>
      <c r="E47" s="93">
        <v>0.23400000000000001</v>
      </c>
      <c r="F47" s="93">
        <v>0.21200000000000002</v>
      </c>
      <c r="G47" s="93">
        <v>0.188</v>
      </c>
      <c r="H47" s="93">
        <v>0.16500000000000004</v>
      </c>
      <c r="I47" s="93">
        <v>0.14000000000000001</v>
      </c>
      <c r="J47" s="93">
        <v>0.11700000000000002</v>
      </c>
      <c r="K47" s="93">
        <v>9.8000000000000018E-2</v>
      </c>
      <c r="L47" s="93">
        <v>8.1000000000000016E-2</v>
      </c>
      <c r="M47" s="93">
        <v>6.6000000000000003E-2</v>
      </c>
      <c r="N47" s="93">
        <v>5.4000000000000006E-2</v>
      </c>
      <c r="O47" s="93">
        <v>4.2999999999999997E-2</v>
      </c>
      <c r="P47" s="93">
        <v>3.3000000000000002E-2</v>
      </c>
      <c r="Q47" s="93">
        <v>2.7000000000000003E-2</v>
      </c>
      <c r="R47" s="93">
        <v>2.1000000000000005E-2</v>
      </c>
      <c r="S47" s="93">
        <v>1.2E-2</v>
      </c>
      <c r="T47" s="93">
        <v>6.0000000000000001E-3</v>
      </c>
      <c r="U47" s="93">
        <v>4.0000000000000001E-3</v>
      </c>
      <c r="V47" s="93">
        <v>3.0000000000000001E-3</v>
      </c>
      <c r="W47" s="93">
        <v>2E-3</v>
      </c>
      <c r="X47" s="93">
        <v>1E-3</v>
      </c>
      <c r="Y47" s="21">
        <v>2.1919999999999997</v>
      </c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x14ac:dyDescent="0.35">
      <c r="A48" s="145" t="s">
        <v>144</v>
      </c>
      <c r="B48" s="93">
        <v>3.0000000000000001E-3</v>
      </c>
      <c r="C48" s="93">
        <v>0</v>
      </c>
      <c r="D48" s="93">
        <v>0</v>
      </c>
      <c r="E48" s="93">
        <v>0</v>
      </c>
      <c r="F48" s="93">
        <v>0</v>
      </c>
      <c r="G48" s="93">
        <v>0</v>
      </c>
      <c r="H48" s="93">
        <v>0</v>
      </c>
      <c r="I48" s="93">
        <v>0</v>
      </c>
      <c r="J48" s="93">
        <v>0</v>
      </c>
      <c r="K48" s="93">
        <v>0</v>
      </c>
      <c r="L48" s="93">
        <v>0</v>
      </c>
      <c r="M48" s="93">
        <v>0</v>
      </c>
      <c r="N48" s="93">
        <v>0</v>
      </c>
      <c r="O48" s="93">
        <v>0</v>
      </c>
      <c r="P48" s="93">
        <v>0</v>
      </c>
      <c r="Q48" s="93">
        <v>0</v>
      </c>
      <c r="R48" s="93">
        <v>0</v>
      </c>
      <c r="S48" s="93">
        <v>0</v>
      </c>
      <c r="T48" s="93">
        <v>0</v>
      </c>
      <c r="U48" s="93">
        <v>0</v>
      </c>
      <c r="V48" s="93">
        <v>0</v>
      </c>
      <c r="W48" s="93">
        <v>0</v>
      </c>
      <c r="X48" s="93">
        <v>0</v>
      </c>
      <c r="Y48" s="21">
        <v>3.0000000000000001E-3</v>
      </c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x14ac:dyDescent="0.35">
      <c r="A49" s="145" t="s">
        <v>145</v>
      </c>
      <c r="B49" s="93">
        <v>8.5000000000000006E-2</v>
      </c>
      <c r="C49" s="93">
        <v>0.161</v>
      </c>
      <c r="D49" s="93">
        <v>0.15100000000000002</v>
      </c>
      <c r="E49" s="93">
        <v>0.13900000000000001</v>
      </c>
      <c r="F49" s="93">
        <v>0.127</v>
      </c>
      <c r="G49" s="93">
        <v>0.11299999999999999</v>
      </c>
      <c r="H49" s="93">
        <v>9.8000000000000004E-2</v>
      </c>
      <c r="I49" s="93">
        <v>0.08</v>
      </c>
      <c r="J49" s="93">
        <v>6.2E-2</v>
      </c>
      <c r="K49" s="93">
        <v>4.1000000000000002E-2</v>
      </c>
      <c r="L49" s="93">
        <v>1.8000000000000002E-2</v>
      </c>
      <c r="M49" s="93">
        <v>0</v>
      </c>
      <c r="N49" s="93">
        <v>0</v>
      </c>
      <c r="O49" s="93">
        <v>0</v>
      </c>
      <c r="P49" s="93">
        <v>0</v>
      </c>
      <c r="Q49" s="93">
        <v>0</v>
      </c>
      <c r="R49" s="93">
        <v>0</v>
      </c>
      <c r="S49" s="93">
        <v>0</v>
      </c>
      <c r="T49" s="93">
        <v>0</v>
      </c>
      <c r="U49" s="93">
        <v>0</v>
      </c>
      <c r="V49" s="93">
        <v>0</v>
      </c>
      <c r="W49" s="93">
        <v>0</v>
      </c>
      <c r="X49" s="93">
        <v>0</v>
      </c>
      <c r="Y49" s="21">
        <v>1.075</v>
      </c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x14ac:dyDescent="0.35">
      <c r="A50" s="145" t="s">
        <v>196</v>
      </c>
      <c r="B50" s="93">
        <v>2E-3</v>
      </c>
      <c r="C50" s="93">
        <v>3.0000000000000001E-3</v>
      </c>
      <c r="D50" s="93">
        <v>3.0000000000000001E-3</v>
      </c>
      <c r="E50" s="93">
        <v>3.0000000000000001E-3</v>
      </c>
      <c r="F50" s="93">
        <v>3.0000000000000001E-3</v>
      </c>
      <c r="G50" s="93">
        <v>2E-3</v>
      </c>
      <c r="H50" s="93">
        <v>2E-3</v>
      </c>
      <c r="I50" s="93">
        <v>2E-3</v>
      </c>
      <c r="J50" s="93">
        <v>1E-3</v>
      </c>
      <c r="K50" s="93">
        <v>1E-3</v>
      </c>
      <c r="L50" s="93">
        <v>0</v>
      </c>
      <c r="M50" s="93">
        <v>0</v>
      </c>
      <c r="N50" s="93">
        <v>0</v>
      </c>
      <c r="O50" s="93">
        <v>0</v>
      </c>
      <c r="P50" s="93">
        <v>0</v>
      </c>
      <c r="Q50" s="93">
        <v>0</v>
      </c>
      <c r="R50" s="93">
        <v>0</v>
      </c>
      <c r="S50" s="93">
        <v>0</v>
      </c>
      <c r="T50" s="93">
        <v>0</v>
      </c>
      <c r="U50" s="93">
        <v>0</v>
      </c>
      <c r="V50" s="93">
        <v>0</v>
      </c>
      <c r="W50" s="93">
        <v>0</v>
      </c>
      <c r="X50" s="93">
        <v>0</v>
      </c>
      <c r="Y50" s="21">
        <v>2.2000000000000006E-2</v>
      </c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x14ac:dyDescent="0.35">
      <c r="A51" s="145" t="s">
        <v>150</v>
      </c>
      <c r="B51" s="93">
        <v>0.01</v>
      </c>
      <c r="C51" s="93">
        <v>0</v>
      </c>
      <c r="D51" s="93">
        <v>0</v>
      </c>
      <c r="E51" s="93">
        <v>0</v>
      </c>
      <c r="F51" s="93">
        <v>0</v>
      </c>
      <c r="G51" s="93">
        <v>0</v>
      </c>
      <c r="H51" s="93">
        <v>0</v>
      </c>
      <c r="I51" s="93">
        <v>0</v>
      </c>
      <c r="J51" s="93">
        <v>0</v>
      </c>
      <c r="K51" s="93">
        <v>0</v>
      </c>
      <c r="L51" s="93">
        <v>0</v>
      </c>
      <c r="M51" s="93">
        <v>0</v>
      </c>
      <c r="N51" s="93">
        <v>0</v>
      </c>
      <c r="O51" s="93">
        <v>0</v>
      </c>
      <c r="P51" s="93">
        <v>0</v>
      </c>
      <c r="Q51" s="93">
        <v>0</v>
      </c>
      <c r="R51" s="93">
        <v>0</v>
      </c>
      <c r="S51" s="93">
        <v>0</v>
      </c>
      <c r="T51" s="93">
        <v>0</v>
      </c>
      <c r="U51" s="93">
        <v>0</v>
      </c>
      <c r="V51" s="93">
        <v>0</v>
      </c>
      <c r="W51" s="93">
        <v>0</v>
      </c>
      <c r="X51" s="93">
        <v>0</v>
      </c>
      <c r="Y51" s="21">
        <v>0.01</v>
      </c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x14ac:dyDescent="0.35">
      <c r="A52" s="141" t="s">
        <v>237</v>
      </c>
      <c r="B52" s="142">
        <v>1.7719999999999996</v>
      </c>
      <c r="C52" s="142">
        <v>3.3209999999999997</v>
      </c>
      <c r="D52" s="142">
        <v>3.028999999999999</v>
      </c>
      <c r="E52" s="142">
        <v>2.7399999999999998</v>
      </c>
      <c r="F52" s="142">
        <v>2.4619999999999997</v>
      </c>
      <c r="G52" s="142">
        <v>2.1840000000000002</v>
      </c>
      <c r="H52" s="142">
        <v>1.9039999999999995</v>
      </c>
      <c r="I52" s="142">
        <v>1.6269999999999998</v>
      </c>
      <c r="J52" s="142">
        <v>1.3589999999999993</v>
      </c>
      <c r="K52" s="142">
        <v>1.095</v>
      </c>
      <c r="L52" s="142">
        <v>0.85600000000000009</v>
      </c>
      <c r="M52" s="142">
        <v>0.67900000000000016</v>
      </c>
      <c r="N52" s="142">
        <v>0.51800000000000002</v>
      </c>
      <c r="O52" s="142">
        <v>0.37600000000000006</v>
      </c>
      <c r="P52" s="142">
        <v>0.25600000000000001</v>
      </c>
      <c r="Q52" s="142">
        <v>0.14500000000000002</v>
      </c>
      <c r="R52" s="142">
        <v>6.0000000000000005E-2</v>
      </c>
      <c r="S52" s="142">
        <v>2.4E-2</v>
      </c>
      <c r="T52" s="142">
        <v>1E-3</v>
      </c>
      <c r="U52" s="142">
        <v>0</v>
      </c>
      <c r="V52" s="142">
        <v>0</v>
      </c>
      <c r="W52" s="142">
        <v>0</v>
      </c>
      <c r="X52" s="142">
        <v>0</v>
      </c>
      <c r="Y52" s="142">
        <v>24.407999999999994</v>
      </c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x14ac:dyDescent="0.35">
      <c r="A53" s="145" t="s">
        <v>71</v>
      </c>
      <c r="B53" s="93">
        <v>1.7719999999999996</v>
      </c>
      <c r="C53" s="93">
        <v>3.3209999999999997</v>
      </c>
      <c r="D53" s="93">
        <v>3.028999999999999</v>
      </c>
      <c r="E53" s="93">
        <v>2.7399999999999998</v>
      </c>
      <c r="F53" s="93">
        <v>2.4619999999999997</v>
      </c>
      <c r="G53" s="93">
        <v>2.1840000000000002</v>
      </c>
      <c r="H53" s="93">
        <v>1.9039999999999995</v>
      </c>
      <c r="I53" s="93">
        <v>1.6269999999999998</v>
      </c>
      <c r="J53" s="93">
        <v>1.3589999999999993</v>
      </c>
      <c r="K53" s="93">
        <v>1.095</v>
      </c>
      <c r="L53" s="93">
        <v>0.85600000000000009</v>
      </c>
      <c r="M53" s="93">
        <v>0.67900000000000016</v>
      </c>
      <c r="N53" s="93">
        <v>0.51800000000000002</v>
      </c>
      <c r="O53" s="93">
        <v>0.37600000000000006</v>
      </c>
      <c r="P53" s="93">
        <v>0.25600000000000001</v>
      </c>
      <c r="Q53" s="93">
        <v>0.14500000000000002</v>
      </c>
      <c r="R53" s="93">
        <v>6.0000000000000005E-2</v>
      </c>
      <c r="S53" s="93">
        <v>2.4E-2</v>
      </c>
      <c r="T53" s="93">
        <v>1E-3</v>
      </c>
      <c r="U53" s="93">
        <v>0</v>
      </c>
      <c r="V53" s="93">
        <v>0</v>
      </c>
      <c r="W53" s="93">
        <v>0</v>
      </c>
      <c r="X53" s="93">
        <v>0</v>
      </c>
      <c r="Y53" s="21">
        <v>24.407999999999994</v>
      </c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x14ac:dyDescent="0.35">
      <c r="A54" s="147" t="s">
        <v>52</v>
      </c>
      <c r="B54" s="148">
        <v>55.817</v>
      </c>
      <c r="C54" s="147">
        <v>104.717</v>
      </c>
      <c r="D54" s="147">
        <v>100.85699999999996</v>
      </c>
      <c r="E54" s="147">
        <v>96.684999999999974</v>
      </c>
      <c r="F54" s="147">
        <v>92.626000000000005</v>
      </c>
      <c r="G54" s="147">
        <v>90.617999999999995</v>
      </c>
      <c r="H54" s="148">
        <v>89.863999999999962</v>
      </c>
      <c r="I54" s="147">
        <v>89.223999999999961</v>
      </c>
      <c r="J54" s="147">
        <v>86.228999999999999</v>
      </c>
      <c r="K54" s="147">
        <v>78.731999999999985</v>
      </c>
      <c r="L54" s="147">
        <v>71.297999999999988</v>
      </c>
      <c r="M54" s="147">
        <v>60.561</v>
      </c>
      <c r="N54" s="148">
        <v>58.517999999999986</v>
      </c>
      <c r="O54" s="147">
        <v>45.969000000000001</v>
      </c>
      <c r="P54" s="147">
        <v>42.043999999999997</v>
      </c>
      <c r="Q54" s="147">
        <v>40.262</v>
      </c>
      <c r="R54" s="147">
        <v>25.233000000000004</v>
      </c>
      <c r="S54" s="147">
        <v>22.764000000000003</v>
      </c>
      <c r="T54" s="148">
        <v>4.7319999999999993</v>
      </c>
      <c r="U54" s="147">
        <v>1.9739999999999998</v>
      </c>
      <c r="V54" s="147">
        <v>1.5059999999999998</v>
      </c>
      <c r="W54" s="147">
        <v>0.83800000000000008</v>
      </c>
      <c r="X54" s="147">
        <v>0.152</v>
      </c>
      <c r="Y54" s="147">
        <v>1261.2199999999991</v>
      </c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x14ac:dyDescent="0.35">
      <c r="A55" s="219" t="s">
        <v>183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x14ac:dyDescent="0.35">
      <c r="A56" s="11" t="s">
        <v>164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x14ac:dyDescent="0.35">
      <c r="A57" s="11" t="s">
        <v>243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x14ac:dyDescent="0.35">
      <c r="A58" s="210" t="s">
        <v>198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x14ac:dyDescent="0.3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x14ac:dyDescent="0.3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x14ac:dyDescent="0.3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x14ac:dyDescent="0.3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x14ac:dyDescent="0.3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x14ac:dyDescent="0.3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x14ac:dyDescent="0.3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x14ac:dyDescent="0.3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x14ac:dyDescent="0.3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x14ac:dyDescent="0.3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1:36" x14ac:dyDescent="0.3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x14ac:dyDescent="0.3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x14ac:dyDescent="0.3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x14ac:dyDescent="0.3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x14ac:dyDescent="0.3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1:36" x14ac:dyDescent="0.3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1:36" x14ac:dyDescent="0.3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3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x14ac:dyDescent="0.3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1:36" x14ac:dyDescent="0.3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1:36" x14ac:dyDescent="0.3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1:36" x14ac:dyDescent="0.3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:36" x14ac:dyDescent="0.3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:36" x14ac:dyDescent="0.3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:36" x14ac:dyDescent="0.3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:36" x14ac:dyDescent="0.3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</sheetData>
  <mergeCells count="3">
    <mergeCell ref="A8:Y8"/>
    <mergeCell ref="A9:Y9"/>
    <mergeCell ref="A10:Y10"/>
  </mergeCells>
  <hyperlinks>
    <hyperlink ref="A58" location="Portada!A24" display="REGRESO A LA PORTADA" xr:uid="{A63E2E46-3870-4A9F-AABF-FAD02F6CF971}"/>
  </hyperlinks>
  <pageMargins left="0.15748031496062992" right="0.15748031496062992" top="0.31496062992125984" bottom="0.15748031496062992" header="0.31496062992125984" footer="0.31496062992125984"/>
  <pageSetup scale="8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00B0F0"/>
  </sheetPr>
  <dimension ref="A4:Q23"/>
  <sheetViews>
    <sheetView showGridLines="0" topLeftCell="A7" zoomScale="99" zoomScaleNormal="99" zoomScaleSheetLayoutView="102" workbookViewId="0">
      <selection activeCell="A8" sqref="A8:F8"/>
    </sheetView>
  </sheetViews>
  <sheetFormatPr baseColWidth="10" defaultRowHeight="14.5" x14ac:dyDescent="0.35"/>
  <cols>
    <col min="2" max="2" width="19" customWidth="1"/>
    <col min="4" max="4" width="29.54296875" customWidth="1"/>
    <col min="5" max="5" width="17.7265625" customWidth="1"/>
    <col min="7" max="7" width="23.54296875" customWidth="1"/>
    <col min="8" max="8" width="19.26953125" customWidth="1"/>
    <col min="9" max="9" width="11.54296875"/>
    <col min="10" max="10" width="38.26953125" customWidth="1"/>
    <col min="11" max="11" width="11.7265625" customWidth="1"/>
    <col min="12" max="12" width="4.7265625" customWidth="1"/>
    <col min="13" max="13" width="10.453125" customWidth="1"/>
  </cols>
  <sheetData>
    <row r="4" spans="1:15" ht="24.75" customHeight="1" x14ac:dyDescent="0.35"/>
    <row r="6" spans="1:15" ht="38.25" customHeight="1" x14ac:dyDescent="0.35">
      <c r="A6" s="312" t="s">
        <v>238</v>
      </c>
      <c r="B6" s="312"/>
      <c r="C6" s="312"/>
      <c r="D6" s="312"/>
      <c r="E6" s="312"/>
      <c r="F6" s="312"/>
    </row>
    <row r="7" spans="1:15" ht="15.5" x14ac:dyDescent="0.35">
      <c r="A7" s="302" t="s">
        <v>37</v>
      </c>
      <c r="B7" s="303"/>
      <c r="C7" s="303"/>
      <c r="D7" s="303"/>
      <c r="E7" s="303"/>
      <c r="F7" s="303"/>
      <c r="O7" s="22"/>
    </row>
    <row r="8" spans="1:15" x14ac:dyDescent="0.35">
      <c r="A8" s="290" t="s">
        <v>36</v>
      </c>
      <c r="B8" s="290"/>
      <c r="C8" s="290"/>
      <c r="D8" s="290"/>
      <c r="E8" s="290"/>
      <c r="F8" s="290"/>
      <c r="O8" s="22"/>
    </row>
    <row r="9" spans="1:15" ht="18.5" x14ac:dyDescent="0.45">
      <c r="A9" s="300" t="s">
        <v>121</v>
      </c>
      <c r="B9" s="300"/>
      <c r="C9" s="300"/>
      <c r="D9" s="300"/>
      <c r="E9" s="71" t="s">
        <v>47</v>
      </c>
      <c r="F9" s="71" t="s">
        <v>200</v>
      </c>
      <c r="I9" s="22"/>
      <c r="O9" s="22"/>
    </row>
    <row r="10" spans="1:15" ht="15.5" x14ac:dyDescent="0.35">
      <c r="A10" s="316" t="s">
        <v>49</v>
      </c>
      <c r="B10" s="317" t="s">
        <v>41</v>
      </c>
      <c r="C10" s="317" t="s">
        <v>41</v>
      </c>
      <c r="D10" s="318"/>
      <c r="E10" s="2">
        <v>74873.386999999988</v>
      </c>
      <c r="F10" s="90">
        <f t="shared" ref="F10:F18" si="0">+E10/$E$19</f>
        <v>0.38079212235073012</v>
      </c>
      <c r="H10" s="21"/>
      <c r="I10" s="22"/>
      <c r="K10" s="21"/>
      <c r="O10" s="22"/>
    </row>
    <row r="11" spans="1:15" ht="15.5" x14ac:dyDescent="0.35">
      <c r="A11" s="298" t="s">
        <v>48</v>
      </c>
      <c r="B11" s="298" t="s">
        <v>44</v>
      </c>
      <c r="C11" s="298" t="s">
        <v>44</v>
      </c>
      <c r="D11" s="298"/>
      <c r="E11" s="2">
        <v>50558.200000000012</v>
      </c>
      <c r="F11" s="90">
        <f t="shared" si="0"/>
        <v>0.25712960307555865</v>
      </c>
      <c r="H11" s="21"/>
      <c r="I11" s="22"/>
      <c r="K11" s="21"/>
      <c r="O11" s="22"/>
    </row>
    <row r="12" spans="1:15" ht="15.5" x14ac:dyDescent="0.35">
      <c r="A12" s="298" t="s">
        <v>39</v>
      </c>
      <c r="B12" s="298"/>
      <c r="C12" s="298"/>
      <c r="D12" s="298"/>
      <c r="E12" s="2">
        <v>42066.467000000004</v>
      </c>
      <c r="F12" s="90">
        <f t="shared" si="0"/>
        <v>0.21394222821423795</v>
      </c>
      <c r="H12" s="21"/>
      <c r="I12" s="22"/>
      <c r="K12" s="21"/>
      <c r="O12" s="22"/>
    </row>
    <row r="13" spans="1:15" ht="15.5" x14ac:dyDescent="0.35">
      <c r="A13" s="298" t="s">
        <v>115</v>
      </c>
      <c r="B13" s="298" t="s">
        <v>38</v>
      </c>
      <c r="C13" s="298" t="s">
        <v>38</v>
      </c>
      <c r="D13" s="298"/>
      <c r="E13" s="2">
        <v>23750.178000000004</v>
      </c>
      <c r="F13" s="90">
        <f t="shared" si="0"/>
        <v>0.12078898857383895</v>
      </c>
      <c r="H13" s="21"/>
      <c r="I13" s="22"/>
      <c r="K13" s="21"/>
      <c r="O13" s="22"/>
    </row>
    <row r="14" spans="1:15" ht="15.5" x14ac:dyDescent="0.35">
      <c r="A14" s="298" t="s">
        <v>114</v>
      </c>
      <c r="B14" s="298"/>
      <c r="C14" s="298"/>
      <c r="D14" s="298"/>
      <c r="E14" s="2">
        <v>4066.7200000000003</v>
      </c>
      <c r="F14" s="90">
        <f t="shared" si="0"/>
        <v>2.068258164688291E-2</v>
      </c>
      <c r="H14" s="21"/>
      <c r="I14" s="22"/>
      <c r="K14" s="21"/>
      <c r="O14" s="22"/>
    </row>
    <row r="15" spans="1:15" ht="15.5" x14ac:dyDescent="0.35">
      <c r="A15" s="298" t="s">
        <v>43</v>
      </c>
      <c r="B15" s="298" t="s">
        <v>43</v>
      </c>
      <c r="C15" s="298" t="s">
        <v>43</v>
      </c>
      <c r="D15" s="298"/>
      <c r="E15" s="2">
        <v>657.08</v>
      </c>
      <c r="F15" s="90">
        <f t="shared" si="0"/>
        <v>3.3417866852239208E-3</v>
      </c>
      <c r="H15" s="21"/>
      <c r="I15" s="22"/>
      <c r="K15" s="21"/>
      <c r="O15" s="22"/>
    </row>
    <row r="16" spans="1:15" ht="15.5" x14ac:dyDescent="0.35">
      <c r="A16" s="298" t="s">
        <v>50</v>
      </c>
      <c r="B16" s="298" t="s">
        <v>46</v>
      </c>
      <c r="C16" s="298" t="s">
        <v>46</v>
      </c>
      <c r="D16" s="298"/>
      <c r="E16" s="2">
        <v>640.75</v>
      </c>
      <c r="F16" s="90">
        <f t="shared" si="0"/>
        <v>3.2587353420545856E-3</v>
      </c>
      <c r="H16" s="21"/>
      <c r="I16" s="22"/>
      <c r="K16" s="21"/>
      <c r="O16" s="22"/>
    </row>
    <row r="17" spans="1:17" ht="15.5" x14ac:dyDescent="0.35">
      <c r="A17" s="298" t="s">
        <v>40</v>
      </c>
      <c r="B17" s="298" t="s">
        <v>45</v>
      </c>
      <c r="C17" s="298" t="s">
        <v>45</v>
      </c>
      <c r="D17" s="298"/>
      <c r="E17" s="2">
        <v>10.262</v>
      </c>
      <c r="F17" s="90">
        <f t="shared" si="0"/>
        <v>5.2190623613209771E-5</v>
      </c>
      <c r="H17" s="21"/>
      <c r="I17" s="22"/>
      <c r="K17" s="21"/>
      <c r="O17" s="22"/>
    </row>
    <row r="18" spans="1:17" ht="15.5" x14ac:dyDescent="0.35">
      <c r="A18" s="298" t="s">
        <v>42</v>
      </c>
      <c r="B18" s="298" t="s">
        <v>45</v>
      </c>
      <c r="C18" s="298" t="s">
        <v>45</v>
      </c>
      <c r="D18" s="298"/>
      <c r="E18" s="2">
        <v>2.3130000000000002</v>
      </c>
      <c r="F18" s="90">
        <f t="shared" si="0"/>
        <v>1.176348785980844E-5</v>
      </c>
      <c r="H18" s="21"/>
      <c r="K18" s="21"/>
    </row>
    <row r="19" spans="1:17" ht="15.5" x14ac:dyDescent="0.35">
      <c r="A19" s="315" t="s">
        <v>51</v>
      </c>
      <c r="B19" s="315"/>
      <c r="C19" s="315"/>
      <c r="D19" s="315"/>
      <c r="E19" s="72">
        <f>SUM(E10:E18)</f>
        <v>196625.35699999999</v>
      </c>
      <c r="F19" s="91">
        <f>SUM(F10:F18)</f>
        <v>0.99999999999999989</v>
      </c>
      <c r="H19" s="21"/>
    </row>
    <row r="20" spans="1:17" x14ac:dyDescent="0.35">
      <c r="A20" t="s">
        <v>118</v>
      </c>
      <c r="H20" s="21"/>
    </row>
    <row r="21" spans="1:17" ht="15.5" x14ac:dyDescent="0.35">
      <c r="A21" s="308" t="s">
        <v>164</v>
      </c>
      <c r="B21" s="308"/>
      <c r="C21" s="308"/>
      <c r="D21" s="308"/>
      <c r="E21" s="308"/>
      <c r="H21" s="3"/>
      <c r="N21" s="298"/>
      <c r="O21" s="298"/>
      <c r="P21" s="298"/>
      <c r="Q21" s="298"/>
    </row>
    <row r="23" spans="1:17" x14ac:dyDescent="0.35">
      <c r="A23" s="85" t="s">
        <v>198</v>
      </c>
    </row>
  </sheetData>
  <sortState xmlns:xlrd2="http://schemas.microsoft.com/office/spreadsheetml/2017/richdata2" ref="H9:I17">
    <sortCondition descending="1" ref="I9:I17"/>
  </sortState>
  <mergeCells count="16">
    <mergeCell ref="A7:F7"/>
    <mergeCell ref="A6:F6"/>
    <mergeCell ref="A14:D14"/>
    <mergeCell ref="A15:D15"/>
    <mergeCell ref="A9:D9"/>
    <mergeCell ref="A13:D13"/>
    <mergeCell ref="A12:D12"/>
    <mergeCell ref="A10:D10"/>
    <mergeCell ref="A11:D11"/>
    <mergeCell ref="A8:F8"/>
    <mergeCell ref="N21:Q21"/>
    <mergeCell ref="A16:D16"/>
    <mergeCell ref="A21:E21"/>
    <mergeCell ref="A19:D19"/>
    <mergeCell ref="A18:D18"/>
    <mergeCell ref="A17:D17"/>
  </mergeCells>
  <hyperlinks>
    <hyperlink ref="A23" location="Portada!A25" display="REGRESO A LA PORTADA" xr:uid="{D8B177B2-129E-43A8-85C7-21839172CA7E}"/>
  </hyperlinks>
  <pageMargins left="0.88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00B0F0"/>
  </sheetPr>
  <dimension ref="A1:K46"/>
  <sheetViews>
    <sheetView topLeftCell="A7" workbookViewId="0">
      <selection activeCell="A19" sqref="A19"/>
    </sheetView>
  </sheetViews>
  <sheetFormatPr baseColWidth="10" defaultRowHeight="14.5" x14ac:dyDescent="0.35"/>
  <cols>
    <col min="4" max="4" width="29.54296875" customWidth="1"/>
    <col min="5" max="5" width="17.7265625" customWidth="1"/>
    <col min="7" max="7" width="40.26953125" customWidth="1"/>
    <col min="8" max="8" width="31.7265625" customWidth="1"/>
  </cols>
  <sheetData>
    <row r="1" spans="1:11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32.5" customHeight="1" thickBot="1" x14ac:dyDescent="0.4">
      <c r="A7" s="321" t="s">
        <v>239</v>
      </c>
      <c r="B7" s="321"/>
      <c r="C7" s="321"/>
      <c r="D7" s="321"/>
      <c r="E7" s="321"/>
      <c r="F7" s="321"/>
      <c r="G7" s="11"/>
      <c r="H7" s="11"/>
      <c r="I7" s="11"/>
      <c r="J7" s="11"/>
      <c r="K7" s="11"/>
    </row>
    <row r="8" spans="1:11" ht="15.5" x14ac:dyDescent="0.35">
      <c r="A8" s="319" t="s">
        <v>55</v>
      </c>
      <c r="B8" s="320"/>
      <c r="C8" s="320"/>
      <c r="D8" s="320"/>
      <c r="E8" s="320"/>
      <c r="F8" s="320"/>
      <c r="G8" s="11"/>
      <c r="H8" s="11"/>
      <c r="I8" s="11"/>
      <c r="J8" s="11"/>
      <c r="K8" s="11"/>
    </row>
    <row r="9" spans="1:11" x14ac:dyDescent="0.35">
      <c r="A9" s="322" t="s">
        <v>36</v>
      </c>
      <c r="B9" s="322"/>
      <c r="C9" s="322"/>
      <c r="D9" s="322"/>
      <c r="E9" s="322"/>
      <c r="F9" s="322"/>
      <c r="G9" s="11"/>
      <c r="H9" s="11"/>
      <c r="I9" s="11"/>
      <c r="J9" s="11"/>
      <c r="K9" s="11"/>
    </row>
    <row r="10" spans="1:11" ht="18.5" x14ac:dyDescent="0.45">
      <c r="A10" s="300" t="s">
        <v>54</v>
      </c>
      <c r="B10" s="300"/>
      <c r="C10" s="300"/>
      <c r="D10" s="300"/>
      <c r="E10" s="76" t="s">
        <v>47</v>
      </c>
      <c r="F10" s="71" t="s">
        <v>200</v>
      </c>
      <c r="G10" s="11"/>
      <c r="H10" s="11"/>
      <c r="I10" s="11"/>
      <c r="J10" s="11"/>
      <c r="K10" s="11"/>
    </row>
    <row r="11" spans="1:11" ht="15.5" x14ac:dyDescent="0.35">
      <c r="A11" s="298" t="s">
        <v>110</v>
      </c>
      <c r="B11" s="298"/>
      <c r="C11" s="298"/>
      <c r="D11" s="298"/>
      <c r="E11" s="8">
        <v>16481.945</v>
      </c>
      <c r="F11" s="86">
        <f>+E11/$E$16</f>
        <v>8.3824095672204765E-2</v>
      </c>
      <c r="G11" s="11"/>
      <c r="H11" s="11"/>
      <c r="I11" s="11"/>
      <c r="J11" s="11"/>
      <c r="K11" s="11"/>
    </row>
    <row r="12" spans="1:11" ht="15.5" x14ac:dyDescent="0.35">
      <c r="A12" s="298" t="s">
        <v>111</v>
      </c>
      <c r="B12" s="298"/>
      <c r="C12" s="298"/>
      <c r="D12" s="298"/>
      <c r="E12" s="2">
        <v>87926.964999999997</v>
      </c>
      <c r="F12" s="86">
        <f t="shared" ref="F12:F15" si="0">+E12/$E$16</f>
        <v>0.4471801311269149</v>
      </c>
      <c r="G12" s="11"/>
      <c r="H12" s="11"/>
      <c r="I12" s="11"/>
      <c r="J12" s="11"/>
      <c r="K12" s="11"/>
    </row>
    <row r="13" spans="1:11" ht="15.5" x14ac:dyDescent="0.35">
      <c r="A13" s="298" t="s">
        <v>56</v>
      </c>
      <c r="B13" s="298" t="s">
        <v>56</v>
      </c>
      <c r="C13" s="298" t="s">
        <v>56</v>
      </c>
      <c r="D13" s="298" t="s">
        <v>56</v>
      </c>
      <c r="E13" s="2">
        <v>59528.368000000002</v>
      </c>
      <c r="F13" s="86">
        <f t="shared" si="0"/>
        <v>0.30275016780132519</v>
      </c>
      <c r="G13" s="11"/>
      <c r="H13" s="11"/>
      <c r="I13" s="11"/>
      <c r="J13" s="11"/>
      <c r="K13" s="11"/>
    </row>
    <row r="14" spans="1:11" ht="15.5" x14ac:dyDescent="0.35">
      <c r="A14" s="298" t="s">
        <v>57</v>
      </c>
      <c r="B14" s="298" t="s">
        <v>56</v>
      </c>
      <c r="C14" s="298" t="s">
        <v>56</v>
      </c>
      <c r="D14" s="298" t="s">
        <v>56</v>
      </c>
      <c r="E14" s="2">
        <v>23525.830999999998</v>
      </c>
      <c r="F14" s="86">
        <f t="shared" si="0"/>
        <v>0.11964798502313415</v>
      </c>
      <c r="G14" s="11"/>
      <c r="H14" s="11"/>
      <c r="I14" s="11"/>
      <c r="J14" s="11"/>
      <c r="K14" s="11"/>
    </row>
    <row r="15" spans="1:11" ht="15.5" x14ac:dyDescent="0.35">
      <c r="A15" s="298" t="s">
        <v>58</v>
      </c>
      <c r="B15" s="298" t="s">
        <v>56</v>
      </c>
      <c r="C15" s="298" t="s">
        <v>56</v>
      </c>
      <c r="D15" s="298" t="s">
        <v>56</v>
      </c>
      <c r="E15" s="2">
        <v>9162.2750000000015</v>
      </c>
      <c r="F15" s="86">
        <f t="shared" si="0"/>
        <v>4.6597620376420991E-2</v>
      </c>
      <c r="G15" s="11"/>
      <c r="H15" s="11"/>
      <c r="I15" s="11"/>
      <c r="J15" s="11"/>
      <c r="K15" s="11"/>
    </row>
    <row r="16" spans="1:11" ht="18.5" x14ac:dyDescent="0.45">
      <c r="A16" s="299" t="s">
        <v>51</v>
      </c>
      <c r="B16" s="299"/>
      <c r="C16" s="299"/>
      <c r="D16" s="299"/>
      <c r="E16" s="72">
        <f>SUM(E11:E15)</f>
        <v>196625.38399999999</v>
      </c>
      <c r="F16" s="87">
        <f>SUM(F11:F15)</f>
        <v>1</v>
      </c>
      <c r="G16" s="11"/>
      <c r="H16" s="11"/>
      <c r="I16" s="11"/>
      <c r="J16" s="11"/>
      <c r="K16" s="11"/>
    </row>
    <row r="17" spans="1:11" x14ac:dyDescent="0.35">
      <c r="A17" s="11" t="s">
        <v>118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x14ac:dyDescent="0.35">
      <c r="A18" s="11" t="s">
        <v>261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x14ac:dyDescent="0.35">
      <c r="A19" s="210" t="s">
        <v>198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x14ac:dyDescent="0.3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x14ac:dyDescent="0.3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x14ac:dyDescent="0.3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x14ac:dyDescent="0.3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x14ac:dyDescent="0.3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x14ac:dyDescent="0.3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 x14ac:dyDescent="0.3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 x14ac:dyDescent="0.3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 x14ac:dyDescent="0.3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 x14ac:dyDescent="0.3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1" x14ac:dyDescent="0.3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 x14ac:dyDescent="0.3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1:11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1" x14ac:dyDescent="0.3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 x14ac:dyDescent="0.3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x14ac:dyDescent="0.3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 x14ac:dyDescent="0.3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 x14ac:dyDescent="0.3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 x14ac:dyDescent="0.3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</sheetData>
  <mergeCells count="10">
    <mergeCell ref="A11:D11"/>
    <mergeCell ref="A10:D10"/>
    <mergeCell ref="A8:F8"/>
    <mergeCell ref="A7:F7"/>
    <mergeCell ref="A9:F9"/>
    <mergeCell ref="A12:D12"/>
    <mergeCell ref="A13:D13"/>
    <mergeCell ref="A14:D14"/>
    <mergeCell ref="A15:D15"/>
    <mergeCell ref="A16:D16"/>
  </mergeCells>
  <hyperlinks>
    <hyperlink ref="A19" location="Portada!A26" display="REGRESO A LA PORTADA" xr:uid="{396D093B-4197-4CE6-91E4-A08A4C083028}"/>
  </hyperlinks>
  <pageMargins left="0.7" right="0.7" top="0.75" bottom="0.75" header="0.3" footer="0.3"/>
  <pageSetup paperSize="9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>
    <tabColor rgb="FF00B0F0"/>
  </sheetPr>
  <dimension ref="A1:H40"/>
  <sheetViews>
    <sheetView topLeftCell="A21" zoomScale="111" workbookViewId="0">
      <selection activeCell="A8" sqref="A8:B8"/>
    </sheetView>
  </sheetViews>
  <sheetFormatPr baseColWidth="10" defaultRowHeight="14.5" x14ac:dyDescent="0.35"/>
  <cols>
    <col min="1" max="1" width="36" bestFit="1" customWidth="1"/>
    <col min="2" max="2" width="23" customWidth="1"/>
    <col min="4" max="4" width="23.26953125" customWidth="1"/>
  </cols>
  <sheetData>
    <row r="1" spans="1:8" x14ac:dyDescent="0.35">
      <c r="A1" s="11"/>
      <c r="B1" s="11"/>
      <c r="C1" s="11"/>
      <c r="D1" s="11"/>
      <c r="E1" s="11"/>
      <c r="F1" s="11"/>
      <c r="G1" s="11"/>
    </row>
    <row r="2" spans="1:8" x14ac:dyDescent="0.35">
      <c r="A2" s="11"/>
      <c r="B2" s="11"/>
      <c r="C2" s="11"/>
      <c r="D2" s="11"/>
      <c r="E2" s="11"/>
      <c r="F2" s="11"/>
      <c r="G2" s="11"/>
    </row>
    <row r="3" spans="1:8" x14ac:dyDescent="0.35">
      <c r="A3" s="11"/>
      <c r="B3" s="11"/>
      <c r="C3" s="11"/>
      <c r="D3" s="11"/>
      <c r="E3" s="11"/>
      <c r="F3" s="11"/>
      <c r="G3" s="11"/>
    </row>
    <row r="4" spans="1:8" x14ac:dyDescent="0.35">
      <c r="A4" s="11"/>
      <c r="B4" s="11"/>
      <c r="C4" s="11"/>
      <c r="D4" s="11"/>
      <c r="E4" s="11"/>
      <c r="F4" s="11"/>
      <c r="G4" s="11"/>
    </row>
    <row r="5" spans="1:8" ht="19.5" customHeight="1" x14ac:dyDescent="0.35">
      <c r="A5" s="11"/>
      <c r="B5" s="11"/>
      <c r="C5" s="11"/>
      <c r="D5" s="11"/>
      <c r="E5" s="11"/>
      <c r="F5" s="11"/>
      <c r="G5" s="11"/>
    </row>
    <row r="6" spans="1:8" x14ac:dyDescent="0.35">
      <c r="A6" s="307" t="s">
        <v>174</v>
      </c>
      <c r="B6" s="307"/>
      <c r="C6" s="11"/>
      <c r="D6" s="11"/>
      <c r="E6" s="11"/>
      <c r="F6" s="11"/>
      <c r="G6" s="11"/>
    </row>
    <row r="7" spans="1:8" x14ac:dyDescent="0.35">
      <c r="A7" s="323" t="s">
        <v>240</v>
      </c>
      <c r="B7" s="323"/>
      <c r="C7" s="11"/>
      <c r="D7" s="11"/>
      <c r="E7" s="11"/>
      <c r="F7" s="11"/>
      <c r="G7" s="11"/>
      <c r="H7" s="11"/>
    </row>
    <row r="8" spans="1:8" x14ac:dyDescent="0.35">
      <c r="A8" s="373" t="s">
        <v>175</v>
      </c>
      <c r="B8" s="373"/>
      <c r="C8" s="11"/>
      <c r="D8" s="11"/>
      <c r="E8" s="11"/>
      <c r="F8" s="11"/>
      <c r="G8" s="11"/>
      <c r="H8" s="11"/>
    </row>
    <row r="9" spans="1:8" x14ac:dyDescent="0.35">
      <c r="A9" s="323"/>
      <c r="B9" s="323"/>
      <c r="C9" s="11"/>
      <c r="D9" s="11"/>
      <c r="E9" s="11"/>
      <c r="F9" s="11"/>
      <c r="G9" s="11"/>
      <c r="H9" s="11"/>
    </row>
    <row r="10" spans="1:8" x14ac:dyDescent="0.35">
      <c r="A10" s="79" t="s">
        <v>121</v>
      </c>
      <c r="B10" s="79" t="s">
        <v>172</v>
      </c>
      <c r="C10" s="11"/>
      <c r="D10" s="11"/>
      <c r="E10" s="11"/>
      <c r="F10" s="11"/>
      <c r="G10" s="11"/>
      <c r="H10" s="11"/>
    </row>
    <row r="11" spans="1:8" x14ac:dyDescent="0.35">
      <c r="A11" s="48" t="s">
        <v>122</v>
      </c>
      <c r="B11" s="206">
        <v>9.6437538348214294E-2</v>
      </c>
      <c r="C11" s="11"/>
      <c r="D11" s="227"/>
      <c r="E11" s="227"/>
      <c r="F11" s="11"/>
      <c r="G11" s="11"/>
      <c r="H11" s="11"/>
    </row>
    <row r="12" spans="1:8" x14ac:dyDescent="0.35">
      <c r="A12" s="12" t="s">
        <v>130</v>
      </c>
      <c r="B12" s="205">
        <v>9.6915754757711664E-2</v>
      </c>
      <c r="C12" s="11"/>
      <c r="D12" s="227"/>
      <c r="E12" s="227"/>
      <c r="F12" s="11"/>
      <c r="G12" s="11"/>
      <c r="H12" s="11"/>
    </row>
    <row r="13" spans="1:8" x14ac:dyDescent="0.35">
      <c r="A13" s="12" t="s">
        <v>39</v>
      </c>
      <c r="B13" s="205">
        <v>9.3101892351768537E-2</v>
      </c>
      <c r="C13" s="11"/>
      <c r="D13" s="227"/>
      <c r="E13" s="227"/>
      <c r="F13" s="11"/>
      <c r="G13" s="11"/>
      <c r="H13" s="11"/>
    </row>
    <row r="14" spans="1:8" x14ac:dyDescent="0.35">
      <c r="A14" s="12" t="s">
        <v>178</v>
      </c>
      <c r="B14" s="205">
        <v>9.3473401783255292E-2</v>
      </c>
      <c r="C14" s="11"/>
      <c r="D14" s="227"/>
      <c r="E14" s="227"/>
      <c r="F14" s="11"/>
      <c r="G14" s="11"/>
      <c r="H14" s="11"/>
    </row>
    <row r="15" spans="1:8" x14ac:dyDescent="0.35">
      <c r="A15" s="12" t="s">
        <v>40</v>
      </c>
      <c r="B15" s="205">
        <v>0.05</v>
      </c>
      <c r="C15" s="11"/>
      <c r="D15" s="227"/>
      <c r="E15" s="227"/>
      <c r="F15" s="11"/>
      <c r="G15" s="11"/>
      <c r="H15" s="11"/>
    </row>
    <row r="16" spans="1:8" x14ac:dyDescent="0.35">
      <c r="A16" s="12" t="s">
        <v>48</v>
      </c>
      <c r="B16" s="205">
        <v>0.10816498446147212</v>
      </c>
      <c r="C16" s="11"/>
      <c r="D16" s="227"/>
      <c r="E16" s="227"/>
      <c r="F16" s="11"/>
      <c r="G16" s="11"/>
      <c r="H16" s="11"/>
    </row>
    <row r="17" spans="1:8" x14ac:dyDescent="0.35">
      <c r="A17" s="12" t="s">
        <v>42</v>
      </c>
      <c r="B17" s="205">
        <v>4.4755728491137056E-2</v>
      </c>
      <c r="C17" s="11"/>
      <c r="D17" s="227"/>
      <c r="E17" s="227"/>
      <c r="F17" s="11"/>
      <c r="G17" s="11"/>
      <c r="H17" s="11"/>
    </row>
    <row r="18" spans="1:8" x14ac:dyDescent="0.35">
      <c r="A18" s="12" t="s">
        <v>43</v>
      </c>
      <c r="B18" s="205">
        <v>0.1037626194679491</v>
      </c>
      <c r="C18" s="11"/>
      <c r="D18" s="227"/>
      <c r="E18" s="227"/>
      <c r="F18" s="11"/>
      <c r="G18" s="11"/>
      <c r="H18" s="11"/>
    </row>
    <row r="19" spans="1:8" x14ac:dyDescent="0.35">
      <c r="A19" s="116" t="s">
        <v>49</v>
      </c>
      <c r="B19" s="205">
        <v>8.0916343456273021E-2</v>
      </c>
      <c r="C19" s="11"/>
      <c r="D19" s="227"/>
      <c r="E19" s="227"/>
      <c r="F19" s="11"/>
      <c r="G19" s="11"/>
      <c r="H19" s="11"/>
    </row>
    <row r="20" spans="1:8" x14ac:dyDescent="0.35">
      <c r="A20" s="116" t="s">
        <v>50</v>
      </c>
      <c r="B20" s="205">
        <v>7.632382364416701E-2</v>
      </c>
      <c r="C20" s="11"/>
      <c r="D20" s="227"/>
      <c r="E20" s="227"/>
      <c r="F20" s="11"/>
      <c r="G20" s="11"/>
      <c r="H20" s="11"/>
    </row>
    <row r="21" spans="1:8" x14ac:dyDescent="0.35">
      <c r="A21" s="48" t="s">
        <v>176</v>
      </c>
      <c r="B21" s="206">
        <v>6.2577526460075084E-2</v>
      </c>
      <c r="C21" s="11"/>
      <c r="D21" s="227"/>
      <c r="E21" s="227"/>
      <c r="F21" s="11"/>
      <c r="G21" s="11"/>
      <c r="H21" s="11"/>
    </row>
    <row r="22" spans="1:8" x14ac:dyDescent="0.35">
      <c r="A22" s="12" t="s">
        <v>39</v>
      </c>
      <c r="B22" s="205">
        <v>7.4999999999999997E-3</v>
      </c>
      <c r="C22" s="11"/>
      <c r="D22" s="227"/>
      <c r="E22" s="227"/>
      <c r="F22" s="11"/>
      <c r="G22" s="11"/>
      <c r="H22" s="11"/>
    </row>
    <row r="23" spans="1:8" x14ac:dyDescent="0.35">
      <c r="A23" s="12" t="s">
        <v>49</v>
      </c>
      <c r="B23" s="205">
        <v>6.3922120263484802E-2</v>
      </c>
      <c r="C23" s="11"/>
      <c r="D23" s="227"/>
      <c r="E23" s="227"/>
      <c r="F23" s="11"/>
      <c r="G23" s="11"/>
      <c r="H23" s="11"/>
    </row>
    <row r="24" spans="1:8" x14ac:dyDescent="0.35">
      <c r="A24" s="11" t="s">
        <v>118</v>
      </c>
      <c r="B24" s="11"/>
      <c r="C24" s="11"/>
      <c r="D24" s="11"/>
      <c r="E24" s="227"/>
      <c r="F24" s="11"/>
      <c r="G24" s="11"/>
      <c r="H24" s="11"/>
    </row>
    <row r="25" spans="1:8" x14ac:dyDescent="0.35">
      <c r="A25" s="228" t="s">
        <v>164</v>
      </c>
      <c r="B25" s="11"/>
      <c r="C25" s="11"/>
      <c r="D25" s="11"/>
      <c r="E25" s="11"/>
      <c r="F25" s="11"/>
      <c r="G25" s="11"/>
      <c r="H25" s="11"/>
    </row>
    <row r="26" spans="1:8" x14ac:dyDescent="0.35">
      <c r="A26" s="11"/>
      <c r="B26" s="11"/>
      <c r="C26" s="11"/>
      <c r="D26" s="11"/>
      <c r="E26" s="11"/>
      <c r="F26" s="11"/>
      <c r="G26" s="11"/>
      <c r="H26" s="11"/>
    </row>
    <row r="27" spans="1:8" x14ac:dyDescent="0.35">
      <c r="A27" s="210" t="s">
        <v>198</v>
      </c>
      <c r="B27" s="228"/>
      <c r="C27" s="11"/>
      <c r="D27" s="11"/>
      <c r="E27" s="11"/>
      <c r="F27" s="11"/>
      <c r="G27" s="11"/>
      <c r="H27" s="11"/>
    </row>
    <row r="28" spans="1:8" x14ac:dyDescent="0.35">
      <c r="A28" s="11"/>
      <c r="B28" s="11"/>
      <c r="C28" s="11"/>
      <c r="D28" s="11"/>
      <c r="E28" s="11"/>
      <c r="F28" s="11"/>
      <c r="G28" s="11"/>
      <c r="H28" s="11"/>
    </row>
    <row r="29" spans="1:8" x14ac:dyDescent="0.35">
      <c r="A29" s="11"/>
      <c r="B29" s="11"/>
      <c r="C29" s="11"/>
      <c r="D29" s="11"/>
      <c r="E29" s="11"/>
      <c r="F29" s="11"/>
      <c r="G29" s="11"/>
      <c r="H29" s="11"/>
    </row>
    <row r="30" spans="1:8" x14ac:dyDescent="0.35">
      <c r="A30" s="11"/>
      <c r="B30" s="11"/>
      <c r="C30" s="11"/>
      <c r="D30" s="11"/>
      <c r="E30" s="11"/>
      <c r="F30" s="11"/>
      <c r="G30" s="11"/>
      <c r="H30" s="11"/>
    </row>
    <row r="31" spans="1:8" x14ac:dyDescent="0.35">
      <c r="A31" s="11"/>
      <c r="B31" s="11"/>
      <c r="C31" s="11"/>
      <c r="D31" s="11"/>
      <c r="E31" s="11"/>
      <c r="F31" s="11"/>
      <c r="G31" s="11"/>
      <c r="H31" s="11"/>
    </row>
    <row r="32" spans="1:8" x14ac:dyDescent="0.35">
      <c r="A32" s="11"/>
      <c r="B32" s="11"/>
      <c r="C32" s="11"/>
      <c r="D32" s="11"/>
      <c r="E32" s="11"/>
      <c r="F32" s="11"/>
      <c r="G32" s="11"/>
      <c r="H32" s="11"/>
    </row>
    <row r="33" spans="1:8" x14ac:dyDescent="0.35">
      <c r="A33" s="11"/>
      <c r="B33" s="11"/>
      <c r="C33" s="11"/>
      <c r="D33" s="11"/>
      <c r="E33" s="11"/>
      <c r="F33" s="11"/>
      <c r="G33" s="11"/>
      <c r="H33" s="11"/>
    </row>
    <row r="34" spans="1:8" x14ac:dyDescent="0.35">
      <c r="A34" s="11"/>
      <c r="B34" s="11"/>
      <c r="C34" s="11"/>
      <c r="D34" s="11"/>
      <c r="E34" s="11"/>
      <c r="F34" s="11"/>
      <c r="G34" s="11"/>
      <c r="H34" s="11"/>
    </row>
    <row r="35" spans="1:8" x14ac:dyDescent="0.35">
      <c r="A35" s="11"/>
      <c r="B35" s="11"/>
      <c r="C35" s="11"/>
      <c r="D35" s="11"/>
      <c r="E35" s="11"/>
      <c r="F35" s="11"/>
      <c r="G35" s="11"/>
      <c r="H35" s="11"/>
    </row>
    <row r="36" spans="1:8" x14ac:dyDescent="0.35">
      <c r="A36" s="11"/>
      <c r="B36" s="11"/>
      <c r="C36" s="11"/>
      <c r="D36" s="11"/>
      <c r="E36" s="11"/>
      <c r="F36" s="11"/>
      <c r="G36" s="11"/>
      <c r="H36" s="11"/>
    </row>
    <row r="37" spans="1:8" x14ac:dyDescent="0.35">
      <c r="A37" s="11"/>
      <c r="B37" s="11"/>
      <c r="C37" s="11"/>
      <c r="D37" s="11"/>
      <c r="E37" s="11"/>
      <c r="F37" s="11"/>
      <c r="G37" s="11"/>
      <c r="H37" s="11"/>
    </row>
    <row r="38" spans="1:8" x14ac:dyDescent="0.35">
      <c r="A38" s="11"/>
      <c r="B38" s="11"/>
      <c r="C38" s="11"/>
      <c r="D38" s="11"/>
      <c r="E38" s="11"/>
      <c r="F38" s="11"/>
      <c r="G38" s="11"/>
      <c r="H38" s="11"/>
    </row>
    <row r="39" spans="1:8" x14ac:dyDescent="0.35">
      <c r="A39" s="11"/>
      <c r="B39" s="11"/>
      <c r="C39" s="11"/>
      <c r="D39" s="11"/>
      <c r="E39" s="11"/>
      <c r="F39" s="11"/>
      <c r="G39" s="11"/>
      <c r="H39" s="11"/>
    </row>
    <row r="40" spans="1:8" x14ac:dyDescent="0.35">
      <c r="A40" s="11"/>
      <c r="B40" s="11"/>
      <c r="C40" s="11"/>
      <c r="D40" s="11"/>
      <c r="E40" s="11"/>
      <c r="F40" s="11"/>
      <c r="G40" s="11"/>
      <c r="H40" s="11"/>
    </row>
  </sheetData>
  <mergeCells count="4">
    <mergeCell ref="A6:B6"/>
    <mergeCell ref="A9:B9"/>
    <mergeCell ref="A7:B7"/>
    <mergeCell ref="A8:B8"/>
  </mergeCells>
  <hyperlinks>
    <hyperlink ref="A27" location="Portada!A27" display="REGRESO A LA PORTADA" xr:uid="{259ED703-9636-4353-8559-A1C08C2AF0CF}"/>
  </hyperlinks>
  <pageMargins left="1.84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tabColor rgb="FF00B0F0"/>
  </sheetPr>
  <dimension ref="A7:F20"/>
  <sheetViews>
    <sheetView showGridLines="0" topLeftCell="A4" workbookViewId="0">
      <selection activeCell="A9" sqref="A9:F9"/>
    </sheetView>
  </sheetViews>
  <sheetFormatPr baseColWidth="10" defaultRowHeight="14.5" x14ac:dyDescent="0.35"/>
  <cols>
    <col min="4" max="4" width="29.54296875" customWidth="1"/>
    <col min="5" max="5" width="17.7265625" customWidth="1"/>
    <col min="11" max="11" width="24.81640625" customWidth="1"/>
  </cols>
  <sheetData>
    <row r="7" spans="1:6" ht="18.5" x14ac:dyDescent="0.45">
      <c r="A7" s="324" t="s">
        <v>35</v>
      </c>
      <c r="B7" s="324"/>
      <c r="C7" s="324"/>
      <c r="D7" s="324"/>
      <c r="E7" s="324"/>
      <c r="F7" s="324"/>
    </row>
    <row r="8" spans="1:6" ht="32.5" customHeight="1" x14ac:dyDescent="0.35">
      <c r="A8" s="301" t="s">
        <v>241</v>
      </c>
      <c r="B8" s="301"/>
      <c r="C8" s="301"/>
      <c r="D8" s="301"/>
      <c r="E8" s="301"/>
      <c r="F8" s="301"/>
    </row>
    <row r="9" spans="1:6" ht="15.5" x14ac:dyDescent="0.35">
      <c r="A9" s="302" t="s">
        <v>117</v>
      </c>
      <c r="B9" s="303"/>
      <c r="C9" s="303"/>
      <c r="D9" s="303"/>
      <c r="E9" s="303"/>
      <c r="F9" s="303"/>
    </row>
    <row r="10" spans="1:6" x14ac:dyDescent="0.35">
      <c r="A10" s="290" t="s">
        <v>36</v>
      </c>
      <c r="B10" s="290"/>
      <c r="C10" s="290"/>
      <c r="D10" s="290"/>
      <c r="E10" s="290"/>
      <c r="F10" s="290"/>
    </row>
    <row r="11" spans="1:6" ht="18.5" x14ac:dyDescent="0.45">
      <c r="A11" s="300" t="s">
        <v>1</v>
      </c>
      <c r="B11" s="300"/>
      <c r="C11" s="300"/>
      <c r="D11" s="300"/>
      <c r="E11" s="71" t="s">
        <v>47</v>
      </c>
      <c r="F11" s="71" t="s">
        <v>200</v>
      </c>
    </row>
    <row r="12" spans="1:6" ht="15.5" x14ac:dyDescent="0.35">
      <c r="A12" s="298" t="s">
        <v>60</v>
      </c>
      <c r="B12" s="298"/>
      <c r="C12" s="298"/>
      <c r="D12" s="298"/>
      <c r="E12" s="2">
        <v>149425.47199999998</v>
      </c>
      <c r="F12" s="89">
        <f>+E12/$E$15</f>
        <v>0.75995016248082381</v>
      </c>
    </row>
    <row r="13" spans="1:6" ht="15.5" x14ac:dyDescent="0.35">
      <c r="A13" s="298" t="s">
        <v>59</v>
      </c>
      <c r="B13" s="298" t="s">
        <v>44</v>
      </c>
      <c r="C13" s="298" t="s">
        <v>44</v>
      </c>
      <c r="D13" s="298"/>
      <c r="E13" s="2">
        <v>25804.095000000001</v>
      </c>
      <c r="F13" s="89">
        <f t="shared" ref="F13:F14" si="0">+E13/$E$15</f>
        <v>0.13123482847636991</v>
      </c>
    </row>
    <row r="14" spans="1:6" ht="15.5" x14ac:dyDescent="0.35">
      <c r="A14" s="298" t="s">
        <v>61</v>
      </c>
      <c r="B14" s="298" t="s">
        <v>41</v>
      </c>
      <c r="C14" s="298" t="s">
        <v>41</v>
      </c>
      <c r="D14" s="298"/>
      <c r="E14" s="2">
        <v>21395.79</v>
      </c>
      <c r="F14" s="89">
        <f t="shared" si="0"/>
        <v>0.10881500904280622</v>
      </c>
    </row>
    <row r="15" spans="1:6" ht="18.5" x14ac:dyDescent="0.45">
      <c r="A15" s="299" t="s">
        <v>51</v>
      </c>
      <c r="B15" s="299"/>
      <c r="C15" s="299"/>
      <c r="D15" s="299"/>
      <c r="E15" s="72">
        <f>SUM(E12:E14)</f>
        <v>196625.35699999999</v>
      </c>
      <c r="F15" s="87">
        <f>SUM(F12:F14)</f>
        <v>1</v>
      </c>
    </row>
    <row r="16" spans="1:6" x14ac:dyDescent="0.35">
      <c r="A16" t="s">
        <v>118</v>
      </c>
    </row>
    <row r="17" spans="1:6" ht="27" customHeight="1" x14ac:dyDescent="0.35">
      <c r="A17" s="308" t="s">
        <v>62</v>
      </c>
      <c r="B17" s="308"/>
      <c r="C17" s="308"/>
      <c r="D17" s="308"/>
      <c r="E17" s="308"/>
      <c r="F17" s="308"/>
    </row>
    <row r="18" spans="1:6" x14ac:dyDescent="0.35">
      <c r="A18" s="308" t="s">
        <v>164</v>
      </c>
      <c r="B18" s="308"/>
    </row>
    <row r="20" spans="1:6" x14ac:dyDescent="0.35">
      <c r="A20" s="85" t="s">
        <v>198</v>
      </c>
    </row>
  </sheetData>
  <sortState xmlns:xlrd2="http://schemas.microsoft.com/office/spreadsheetml/2017/richdata2" ref="J11:K14">
    <sortCondition ref="K11:K14"/>
  </sortState>
  <mergeCells count="11">
    <mergeCell ref="A7:F7"/>
    <mergeCell ref="A12:D12"/>
    <mergeCell ref="A11:D11"/>
    <mergeCell ref="A9:F9"/>
    <mergeCell ref="A8:F8"/>
    <mergeCell ref="A10:F10"/>
    <mergeCell ref="A18:B18"/>
    <mergeCell ref="A15:D15"/>
    <mergeCell ref="A14:D14"/>
    <mergeCell ref="A13:D13"/>
    <mergeCell ref="A17:F17"/>
  </mergeCells>
  <hyperlinks>
    <hyperlink ref="A20" location="Portada!A28" display="REGRESO A LA PORTADA" xr:uid="{0C8E7D74-6827-42C6-8CF9-80FB5B9BB585}"/>
  </hyperlinks>
  <pageMargins left="0.93" right="0.7" top="0.75" bottom="0.75" header="0.3" footer="0.3"/>
  <pageSetup paperSize="9" orientation="portrait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tabColor rgb="FF00B0F0"/>
  </sheetPr>
  <dimension ref="A7:F18"/>
  <sheetViews>
    <sheetView showGridLines="0" workbookViewId="0">
      <selection activeCell="A9" sqref="A9:F9"/>
    </sheetView>
  </sheetViews>
  <sheetFormatPr baseColWidth="10" defaultRowHeight="14.5" x14ac:dyDescent="0.35"/>
  <cols>
    <col min="4" max="4" width="29.54296875" customWidth="1"/>
    <col min="5" max="5" width="17.7265625" customWidth="1"/>
  </cols>
  <sheetData>
    <row r="7" spans="1:6" ht="32.5" customHeight="1" x14ac:dyDescent="0.35">
      <c r="A7" s="312" t="s">
        <v>242</v>
      </c>
      <c r="B7" s="312"/>
      <c r="C7" s="312"/>
      <c r="D7" s="312"/>
      <c r="E7" s="312"/>
      <c r="F7" s="312"/>
    </row>
    <row r="8" spans="1:6" ht="15.5" x14ac:dyDescent="0.35">
      <c r="A8" s="302" t="s">
        <v>119</v>
      </c>
      <c r="B8" s="303"/>
      <c r="C8" s="303"/>
      <c r="D8" s="303"/>
      <c r="E8" s="303"/>
      <c r="F8" s="303"/>
    </row>
    <row r="9" spans="1:6" x14ac:dyDescent="0.35">
      <c r="A9" s="290" t="s">
        <v>36</v>
      </c>
      <c r="B9" s="290"/>
      <c r="C9" s="290"/>
      <c r="D9" s="290"/>
      <c r="E9" s="290"/>
      <c r="F9" s="290"/>
    </row>
    <row r="10" spans="1:6" ht="18.5" x14ac:dyDescent="0.45">
      <c r="A10" s="300" t="s">
        <v>262</v>
      </c>
      <c r="B10" s="300"/>
      <c r="C10" s="300"/>
      <c r="D10" s="300"/>
      <c r="E10" s="71" t="s">
        <v>47</v>
      </c>
      <c r="F10" s="71" t="s">
        <v>200</v>
      </c>
    </row>
    <row r="11" spans="1:6" ht="15.5" x14ac:dyDescent="0.35">
      <c r="A11" s="298" t="s">
        <v>116</v>
      </c>
      <c r="B11" s="298"/>
      <c r="C11" s="298"/>
      <c r="D11" s="298"/>
      <c r="E11" s="2">
        <v>48673.900000000009</v>
      </c>
      <c r="F11" s="89">
        <f>+E11/$E$13</f>
        <v>0.24754640369197153</v>
      </c>
    </row>
    <row r="12" spans="1:6" ht="15.5" x14ac:dyDescent="0.35">
      <c r="A12" s="298" t="s">
        <v>67</v>
      </c>
      <c r="B12" s="298"/>
      <c r="C12" s="298"/>
      <c r="D12" s="298"/>
      <c r="E12" s="2">
        <v>147951.45699999994</v>
      </c>
      <c r="F12" s="89">
        <f>+E12/$E$13</f>
        <v>0.75245359630802844</v>
      </c>
    </row>
    <row r="13" spans="1:6" ht="18.5" x14ac:dyDescent="0.45">
      <c r="A13" s="299" t="s">
        <v>51</v>
      </c>
      <c r="B13" s="299"/>
      <c r="C13" s="299"/>
      <c r="D13" s="299"/>
      <c r="E13" s="72">
        <f>SUM(E11:E12)</f>
        <v>196625.35699999996</v>
      </c>
      <c r="F13" s="87">
        <f>SUM(F11:F12)</f>
        <v>1</v>
      </c>
    </row>
    <row r="14" spans="1:6" x14ac:dyDescent="0.35">
      <c r="A14" t="s">
        <v>118</v>
      </c>
    </row>
    <row r="15" spans="1:6" x14ac:dyDescent="0.35">
      <c r="A15" s="308" t="s">
        <v>164</v>
      </c>
      <c r="B15" s="308"/>
    </row>
    <row r="18" spans="1:1" x14ac:dyDescent="0.35">
      <c r="A18" s="85" t="s">
        <v>198</v>
      </c>
    </row>
  </sheetData>
  <mergeCells count="8">
    <mergeCell ref="A8:F8"/>
    <mergeCell ref="A7:F7"/>
    <mergeCell ref="A15:B15"/>
    <mergeCell ref="A12:D12"/>
    <mergeCell ref="A13:D13"/>
    <mergeCell ref="A10:D10"/>
    <mergeCell ref="A11:D11"/>
    <mergeCell ref="A9:F9"/>
  </mergeCells>
  <hyperlinks>
    <hyperlink ref="A18" location="Portada!A29" display="REGRESO A LA PORTADA" xr:uid="{22119978-8C93-43F5-B04A-4ED22C81327A}"/>
  </hyperlinks>
  <pageMargins left="1.03" right="0.7" top="0.75" bottom="0.75" header="0.3" footer="0.3"/>
  <pageSetup paperSize="9" orientation="portrait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9">
    <tabColor rgb="FF00B0F0"/>
  </sheetPr>
  <dimension ref="A1:DO50"/>
  <sheetViews>
    <sheetView topLeftCell="A3" zoomScaleNormal="100" workbookViewId="0">
      <pane xSplit="1" topLeftCell="J1" activePane="topRight" state="frozen"/>
      <selection activeCell="A7" sqref="A7"/>
      <selection pane="topRight" activeCell="A37" sqref="A37"/>
    </sheetView>
  </sheetViews>
  <sheetFormatPr baseColWidth="10" defaultRowHeight="14.5" x14ac:dyDescent="0.35"/>
  <cols>
    <col min="1" max="1" width="52.6328125" customWidth="1"/>
    <col min="2" max="2" width="15" customWidth="1"/>
    <col min="3" max="22" width="11.54296875" customWidth="1"/>
    <col min="23" max="23" width="12.54296875" bestFit="1" customWidth="1"/>
    <col min="24" max="24" width="11.7265625" bestFit="1" customWidth="1"/>
    <col min="25" max="25" width="10.1796875" bestFit="1" customWidth="1"/>
    <col min="26" max="26" width="11" customWidth="1"/>
    <col min="27" max="31" width="11.7265625" bestFit="1" customWidth="1"/>
    <col min="32" max="32" width="12.26953125" bestFit="1" customWidth="1"/>
  </cols>
  <sheetData>
    <row r="1" spans="1:119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spans="1:119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119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119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119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119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119" ht="18.5" x14ac:dyDescent="0.45">
      <c r="A7" s="22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119" ht="15" thickBot="1" x14ac:dyDescent="0.4">
      <c r="A8" s="325" t="s">
        <v>166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11"/>
      <c r="AH8" s="11"/>
      <c r="AI8" s="11"/>
      <c r="AJ8" s="11"/>
      <c r="AK8" s="11"/>
      <c r="AL8" s="11"/>
      <c r="AM8" s="11"/>
      <c r="AN8" s="11"/>
      <c r="AO8" s="11"/>
    </row>
    <row r="9" spans="1:119" x14ac:dyDescent="0.35">
      <c r="A9" s="323" t="s">
        <v>160</v>
      </c>
      <c r="B9" s="323"/>
      <c r="C9" s="323"/>
      <c r="D9" s="323"/>
      <c r="E9" s="323"/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23"/>
      <c r="V9" s="323"/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11"/>
      <c r="AH9" s="11"/>
      <c r="AI9" s="11"/>
      <c r="AJ9" s="11"/>
      <c r="AK9" s="11"/>
      <c r="AL9" s="11"/>
      <c r="AM9" s="11"/>
      <c r="AN9" s="11"/>
      <c r="AO9" s="11"/>
    </row>
    <row r="10" spans="1:119" ht="15" thickBot="1" x14ac:dyDescent="0.4">
      <c r="A10" s="326" t="s">
        <v>168</v>
      </c>
      <c r="B10" s="326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119" ht="15.5" x14ac:dyDescent="0.35">
      <c r="A11" s="77" t="s">
        <v>53</v>
      </c>
      <c r="B11" s="77">
        <v>2023</v>
      </c>
      <c r="C11" s="77">
        <v>2024</v>
      </c>
      <c r="D11" s="77">
        <v>2025</v>
      </c>
      <c r="E11" s="77">
        <v>2026</v>
      </c>
      <c r="F11" s="77">
        <v>2027</v>
      </c>
      <c r="G11" s="77">
        <v>2028</v>
      </c>
      <c r="H11" s="77">
        <v>2029</v>
      </c>
      <c r="I11" s="77">
        <v>2030</v>
      </c>
      <c r="J11" s="77">
        <v>2031</v>
      </c>
      <c r="K11" s="77">
        <v>2032</v>
      </c>
      <c r="L11" s="77">
        <v>2033</v>
      </c>
      <c r="M11" s="77">
        <v>2034</v>
      </c>
      <c r="N11" s="77">
        <v>2035</v>
      </c>
      <c r="O11" s="77">
        <v>2036</v>
      </c>
      <c r="P11" s="77">
        <v>2037</v>
      </c>
      <c r="Q11" s="77">
        <v>2038</v>
      </c>
      <c r="R11" s="77">
        <v>2039</v>
      </c>
      <c r="S11" s="77">
        <v>2040</v>
      </c>
      <c r="T11" s="77">
        <v>2041</v>
      </c>
      <c r="U11" s="77">
        <v>2042</v>
      </c>
      <c r="V11" s="77">
        <v>2043</v>
      </c>
      <c r="W11" s="77">
        <f>+V11+1</f>
        <v>2044</v>
      </c>
      <c r="X11" s="77">
        <f t="shared" ref="X11:AE11" si="0">+W11+1</f>
        <v>2045</v>
      </c>
      <c r="Y11" s="77">
        <f t="shared" si="0"/>
        <v>2046</v>
      </c>
      <c r="Z11" s="77">
        <f t="shared" si="0"/>
        <v>2047</v>
      </c>
      <c r="AA11" s="77">
        <f t="shared" si="0"/>
        <v>2048</v>
      </c>
      <c r="AB11" s="77">
        <f t="shared" si="0"/>
        <v>2049</v>
      </c>
      <c r="AC11" s="77">
        <f t="shared" si="0"/>
        <v>2050</v>
      </c>
      <c r="AD11" s="77">
        <f t="shared" si="0"/>
        <v>2051</v>
      </c>
      <c r="AE11" s="77">
        <f t="shared" si="0"/>
        <v>2052</v>
      </c>
      <c r="AF11" s="77" t="s">
        <v>51</v>
      </c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119" x14ac:dyDescent="0.35">
      <c r="A12" s="141" t="s">
        <v>235</v>
      </c>
      <c r="B12" s="152">
        <f>+SUM(B13:B21)</f>
        <v>8830.505000000001</v>
      </c>
      <c r="C12" s="149">
        <v>23767.114000000001</v>
      </c>
      <c r="D12" s="149">
        <v>23341.769</v>
      </c>
      <c r="E12" s="149">
        <v>25555.531999999999</v>
      </c>
      <c r="F12" s="149">
        <v>20766.810999999998</v>
      </c>
      <c r="G12" s="149">
        <v>20545.385999999999</v>
      </c>
      <c r="H12" s="149">
        <v>10071.022000000001</v>
      </c>
      <c r="I12" s="149">
        <v>19803.964</v>
      </c>
      <c r="J12" s="149">
        <v>3317.9160000000002</v>
      </c>
      <c r="K12" s="149">
        <v>3288.5490000000004</v>
      </c>
      <c r="L12" s="149">
        <v>5132.835</v>
      </c>
      <c r="M12" s="149">
        <v>3969.67</v>
      </c>
      <c r="N12" s="149">
        <v>5544.6279999999997</v>
      </c>
      <c r="O12" s="149">
        <v>6741.9130000000005</v>
      </c>
      <c r="P12" s="149">
        <v>1480.5260000000001</v>
      </c>
      <c r="Q12" s="149">
        <v>964.56299999999999</v>
      </c>
      <c r="R12" s="149">
        <v>964.54499999999996</v>
      </c>
      <c r="S12" s="149">
        <v>964.54499999999996</v>
      </c>
      <c r="T12" s="149">
        <v>964.54499999999996</v>
      </c>
      <c r="U12" s="149">
        <v>964.53399999999999</v>
      </c>
      <c r="V12" s="149">
        <v>964.55700000001229</v>
      </c>
      <c r="W12" s="149">
        <v>964.43899999999996</v>
      </c>
      <c r="X12" s="149">
        <v>964.43899999999996</v>
      </c>
      <c r="Y12" s="149">
        <v>964.43899999999996</v>
      </c>
      <c r="Z12" s="149">
        <v>964.43899999999996</v>
      </c>
      <c r="AA12" s="149">
        <v>964.43899999999996</v>
      </c>
      <c r="AB12" s="149">
        <v>964.43899999999996</v>
      </c>
      <c r="AC12" s="149">
        <v>964.43899999999996</v>
      </c>
      <c r="AD12" s="149">
        <v>964.43899999999996</v>
      </c>
      <c r="AE12" s="149">
        <v>964.43899999999996</v>
      </c>
      <c r="AF12" s="152">
        <f>SUM(B12:AE12)</f>
        <v>196625.38000000021</v>
      </c>
      <c r="AG12" s="229"/>
      <c r="AH12" s="229"/>
      <c r="AI12" s="229"/>
      <c r="AJ12" s="229"/>
      <c r="AK12" s="229"/>
      <c r="AL12" s="229"/>
      <c r="AM12" s="229"/>
      <c r="AN12" s="229"/>
      <c r="AO12" s="229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0"/>
      <c r="DN12" s="150"/>
      <c r="DO12" s="150"/>
    </row>
    <row r="13" spans="1:119" x14ac:dyDescent="0.35">
      <c r="A13" s="80" t="s">
        <v>245</v>
      </c>
      <c r="B13" s="80">
        <v>4699.6000000000004</v>
      </c>
      <c r="C13" s="80">
        <v>9855.5010000000002</v>
      </c>
      <c r="D13" s="80">
        <v>11905.751</v>
      </c>
      <c r="E13" s="80">
        <v>9910.014000000001</v>
      </c>
      <c r="F13" s="80">
        <v>4840.9579999999996</v>
      </c>
      <c r="G13" s="80">
        <v>4103.0079999999998</v>
      </c>
      <c r="H13" s="80">
        <v>3129.212</v>
      </c>
      <c r="I13" s="80">
        <v>1934.9369999999999</v>
      </c>
      <c r="J13" s="80">
        <v>1025.7070000000001</v>
      </c>
      <c r="K13" s="80">
        <v>1641.9069999999999</v>
      </c>
      <c r="L13" s="80">
        <v>964.51400000000001</v>
      </c>
      <c r="M13" s="80">
        <v>964.43899999999996</v>
      </c>
      <c r="N13" s="80">
        <v>964.43899999999996</v>
      </c>
      <c r="O13" s="80">
        <v>964.43899999999996</v>
      </c>
      <c r="P13" s="80">
        <v>964.43899999999996</v>
      </c>
      <c r="Q13" s="80">
        <v>964.43899999999996</v>
      </c>
      <c r="R13" s="80">
        <v>964.43899999999996</v>
      </c>
      <c r="S13" s="80">
        <v>964.43899999999996</v>
      </c>
      <c r="T13" s="80">
        <v>964.43899999999996</v>
      </c>
      <c r="U13" s="80">
        <v>964.43899999999996</v>
      </c>
      <c r="V13" s="80">
        <v>964.43899999999996</v>
      </c>
      <c r="W13" s="80">
        <v>964.43899999999996</v>
      </c>
      <c r="X13" s="80">
        <v>964.43899999999996</v>
      </c>
      <c r="Y13" s="80">
        <v>964.43899999999996</v>
      </c>
      <c r="Z13" s="80">
        <v>964.43899999999996</v>
      </c>
      <c r="AA13" s="80">
        <v>964.43899999999996</v>
      </c>
      <c r="AB13" s="80">
        <v>964.43899999999996</v>
      </c>
      <c r="AC13" s="80">
        <v>964.43899999999996</v>
      </c>
      <c r="AD13" s="80">
        <v>964.43899999999996</v>
      </c>
      <c r="AE13" s="80">
        <v>964.43899999999996</v>
      </c>
      <c r="AF13" s="80">
        <v>72336.039000000004</v>
      </c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119" x14ac:dyDescent="0.35">
      <c r="A14" s="80" t="s">
        <v>246</v>
      </c>
      <c r="B14" s="21">
        <v>651.15099999999995</v>
      </c>
      <c r="C14" s="80">
        <v>7690.1979999999994</v>
      </c>
      <c r="D14" s="80">
        <v>5495.2880000000005</v>
      </c>
      <c r="E14" s="80">
        <v>9295.0740000000005</v>
      </c>
      <c r="F14" s="80">
        <v>4831.7380000000003</v>
      </c>
      <c r="G14" s="80">
        <v>6328.3869999999997</v>
      </c>
      <c r="H14" s="80">
        <v>1180.2760000000001</v>
      </c>
      <c r="I14" s="80">
        <v>5940.9830000000002</v>
      </c>
      <c r="J14" s="80">
        <v>0</v>
      </c>
      <c r="K14" s="80">
        <v>1644.509</v>
      </c>
      <c r="L14" s="80">
        <v>2372.1189999999997</v>
      </c>
      <c r="M14" s="80">
        <v>1036.367</v>
      </c>
      <c r="N14" s="80">
        <v>1377.877</v>
      </c>
      <c r="O14" s="80">
        <v>1275.6120000000001</v>
      </c>
      <c r="P14" s="80">
        <v>415.79300000000001</v>
      </c>
      <c r="Q14" s="80">
        <v>0</v>
      </c>
      <c r="R14" s="80">
        <v>0</v>
      </c>
      <c r="S14" s="80">
        <v>0</v>
      </c>
      <c r="T14" s="80">
        <v>0</v>
      </c>
      <c r="U14" s="80">
        <v>0</v>
      </c>
      <c r="V14" s="80">
        <v>0</v>
      </c>
      <c r="W14" s="80">
        <v>0</v>
      </c>
      <c r="X14" s="80">
        <v>0</v>
      </c>
      <c r="Y14" s="80">
        <v>0</v>
      </c>
      <c r="Z14" s="80">
        <v>0</v>
      </c>
      <c r="AA14" s="80">
        <v>0</v>
      </c>
      <c r="AB14" s="80">
        <v>0</v>
      </c>
      <c r="AC14" s="80">
        <v>0</v>
      </c>
      <c r="AD14" s="80">
        <v>0</v>
      </c>
      <c r="AE14" s="80">
        <v>0</v>
      </c>
      <c r="AF14" s="80">
        <v>48884.22099999999</v>
      </c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119" x14ac:dyDescent="0.35">
      <c r="A15" s="80" t="s">
        <v>39</v>
      </c>
      <c r="B15" s="80">
        <v>346.76800000000003</v>
      </c>
      <c r="C15" s="80">
        <v>5224.8339999999998</v>
      </c>
      <c r="D15" s="80">
        <v>4248.4079999999994</v>
      </c>
      <c r="E15" s="80">
        <v>4722.223</v>
      </c>
      <c r="F15" s="80">
        <v>7520.51</v>
      </c>
      <c r="G15" s="80">
        <v>7300.4380000000001</v>
      </c>
      <c r="H15" s="80">
        <v>1686.568</v>
      </c>
      <c r="I15" s="80">
        <v>8973.2950000000001</v>
      </c>
      <c r="J15" s="80">
        <v>1551.568</v>
      </c>
      <c r="K15" s="80">
        <v>1.5680000000000001</v>
      </c>
      <c r="L15" s="80">
        <v>362.76799999999997</v>
      </c>
      <c r="M15" s="80">
        <v>1140.2</v>
      </c>
      <c r="N15" s="80">
        <v>2024.2179999999998</v>
      </c>
      <c r="O15" s="80">
        <v>2251.5680000000002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80">
        <v>0</v>
      </c>
      <c r="AE15" s="80">
        <v>0</v>
      </c>
      <c r="AF15" s="80">
        <v>48273.836000000003</v>
      </c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119" x14ac:dyDescent="0.35">
      <c r="A16" s="80" t="s">
        <v>247</v>
      </c>
      <c r="B16" s="80">
        <v>2208.8319999999999</v>
      </c>
      <c r="C16" s="80">
        <v>615.32299999999998</v>
      </c>
      <c r="D16" s="80">
        <v>1307.749</v>
      </c>
      <c r="E16" s="80">
        <v>1587.117</v>
      </c>
      <c r="F16" s="80">
        <v>2781.02</v>
      </c>
      <c r="G16" s="80">
        <v>1703.771</v>
      </c>
      <c r="H16" s="80">
        <v>2718.5110000000004</v>
      </c>
      <c r="I16" s="80">
        <v>2954</v>
      </c>
      <c r="J16" s="80">
        <v>740</v>
      </c>
      <c r="K16" s="80">
        <v>0</v>
      </c>
      <c r="L16" s="80">
        <v>1433.1079999999999</v>
      </c>
      <c r="M16" s="80">
        <v>828.37</v>
      </c>
      <c r="N16" s="80">
        <v>230</v>
      </c>
      <c r="O16" s="80">
        <v>1650</v>
      </c>
      <c r="P16" s="80">
        <v>100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0</v>
      </c>
      <c r="W16" s="80">
        <v>0</v>
      </c>
      <c r="X16" s="80">
        <v>0</v>
      </c>
      <c r="Y16" s="80">
        <v>0</v>
      </c>
      <c r="Z16" s="80">
        <v>0</v>
      </c>
      <c r="AA16" s="80">
        <v>0</v>
      </c>
      <c r="AB16" s="80">
        <v>0</v>
      </c>
      <c r="AC16" s="80">
        <v>0</v>
      </c>
      <c r="AD16" s="80">
        <v>0</v>
      </c>
      <c r="AE16" s="80">
        <v>0</v>
      </c>
      <c r="AF16" s="80">
        <v>20227.916000000001</v>
      </c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x14ac:dyDescent="0.35">
      <c r="A17" s="80" t="s">
        <v>178</v>
      </c>
      <c r="B17" s="80">
        <v>918.53</v>
      </c>
      <c r="C17" s="80">
        <v>31.948</v>
      </c>
      <c r="D17" s="80">
        <v>347.96199999999999</v>
      </c>
      <c r="E17" s="80">
        <v>38</v>
      </c>
      <c r="F17" s="80">
        <v>682.2</v>
      </c>
      <c r="G17" s="80">
        <v>384.72499999999997</v>
      </c>
      <c r="H17" s="80">
        <v>1342.893</v>
      </c>
      <c r="I17" s="80">
        <v>0</v>
      </c>
      <c r="J17" s="80">
        <v>0</v>
      </c>
      <c r="K17" s="80">
        <v>0</v>
      </c>
      <c r="L17" s="80">
        <v>0</v>
      </c>
      <c r="M17" s="80">
        <v>0</v>
      </c>
      <c r="N17" s="80">
        <v>947.8</v>
      </c>
      <c r="O17" s="80">
        <v>600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  <c r="W17" s="80">
        <v>0</v>
      </c>
      <c r="X17" s="80">
        <v>0</v>
      </c>
      <c r="Y17" s="80">
        <v>0</v>
      </c>
      <c r="Z17" s="80">
        <v>0</v>
      </c>
      <c r="AA17" s="80">
        <v>0</v>
      </c>
      <c r="AB17" s="80">
        <v>0</v>
      </c>
      <c r="AC17" s="80">
        <v>0</v>
      </c>
      <c r="AD17" s="80">
        <v>0</v>
      </c>
      <c r="AE17" s="80">
        <v>0</v>
      </c>
      <c r="AF17" s="80">
        <v>5005.4130000000005</v>
      </c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x14ac:dyDescent="0.35">
      <c r="A18" s="80" t="s">
        <v>50</v>
      </c>
      <c r="B18" s="80">
        <v>3.121</v>
      </c>
      <c r="C18" s="80">
        <v>349.20400000000001</v>
      </c>
      <c r="D18" s="80">
        <v>25.504999999999999</v>
      </c>
      <c r="E18" s="80">
        <v>2.9980000000000002</v>
      </c>
      <c r="F18" s="80">
        <v>110.38499999999999</v>
      </c>
      <c r="G18" s="80">
        <v>474.09699999999998</v>
      </c>
      <c r="H18" s="80">
        <v>13.561999999999999</v>
      </c>
      <c r="I18" s="80">
        <v>0.749</v>
      </c>
      <c r="J18" s="80">
        <v>0.64100000000000001</v>
      </c>
      <c r="K18" s="80">
        <v>0.56500000000000006</v>
      </c>
      <c r="L18" s="80">
        <v>0.32600000000000001</v>
      </c>
      <c r="M18" s="80">
        <v>0.29400000000000004</v>
      </c>
      <c r="N18" s="80">
        <v>0.29400000000000004</v>
      </c>
      <c r="O18" s="80">
        <v>0.29400000000000004</v>
      </c>
      <c r="P18" s="80">
        <v>0.29400000000000004</v>
      </c>
      <c r="Q18" s="80">
        <v>0.124</v>
      </c>
      <c r="R18" s="80">
        <v>0.106</v>
      </c>
      <c r="S18" s="80">
        <v>0.106</v>
      </c>
      <c r="T18" s="80">
        <v>0.106</v>
      </c>
      <c r="U18" s="80">
        <v>9.5000000000000001E-2</v>
      </c>
      <c r="V18" s="80">
        <v>0.11800000001233826</v>
      </c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0">
        <v>0</v>
      </c>
      <c r="AC18" s="80">
        <v>0</v>
      </c>
      <c r="AD18" s="80">
        <v>0</v>
      </c>
      <c r="AE18" s="80">
        <v>0</v>
      </c>
      <c r="AF18" s="80">
        <v>1635.3510000000124</v>
      </c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x14ac:dyDescent="0.35">
      <c r="A19" s="80" t="s">
        <v>45</v>
      </c>
      <c r="B19" s="80">
        <v>2.214</v>
      </c>
      <c r="C19" s="80">
        <v>0</v>
      </c>
      <c r="D19" s="80">
        <v>0</v>
      </c>
      <c r="E19" s="80">
        <v>0</v>
      </c>
      <c r="F19" s="80">
        <v>0</v>
      </c>
      <c r="G19" s="80">
        <v>250.96</v>
      </c>
      <c r="H19" s="80">
        <v>0</v>
      </c>
      <c r="I19" s="80">
        <v>0</v>
      </c>
      <c r="J19" s="80">
        <v>0</v>
      </c>
      <c r="K19" s="80">
        <v>0</v>
      </c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0</v>
      </c>
      <c r="AB19" s="80">
        <v>0</v>
      </c>
      <c r="AC19" s="80">
        <v>0</v>
      </c>
      <c r="AD19" s="80">
        <v>0</v>
      </c>
      <c r="AE19" s="80">
        <v>0</v>
      </c>
      <c r="AF19" s="80">
        <v>250.96</v>
      </c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x14ac:dyDescent="0.35">
      <c r="A20" s="80" t="s">
        <v>43</v>
      </c>
      <c r="B20" s="80">
        <v>0.28899999999999998</v>
      </c>
      <c r="C20" s="80">
        <v>0</v>
      </c>
      <c r="D20" s="80">
        <v>11</v>
      </c>
      <c r="E20" s="80">
        <v>0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0</v>
      </c>
      <c r="AB20" s="80">
        <v>0</v>
      </c>
      <c r="AC20" s="80">
        <v>0</v>
      </c>
      <c r="AD20" s="80">
        <v>0</v>
      </c>
      <c r="AE20" s="80">
        <v>0</v>
      </c>
      <c r="AF20" s="80">
        <v>11.289</v>
      </c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x14ac:dyDescent="0.35">
      <c r="A21" s="80" t="s">
        <v>42</v>
      </c>
      <c r="B21" s="80">
        <v>0</v>
      </c>
      <c r="C21" s="80">
        <v>0.106</v>
      </c>
      <c r="D21" s="80">
        <v>0.106</v>
      </c>
      <c r="E21" s="80">
        <v>0.106</v>
      </c>
      <c r="F21" s="80">
        <v>0</v>
      </c>
      <c r="G21" s="80">
        <v>0</v>
      </c>
      <c r="H21" s="80">
        <v>0</v>
      </c>
      <c r="I21" s="80">
        <v>0</v>
      </c>
      <c r="J21" s="80">
        <v>0</v>
      </c>
      <c r="K21" s="80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0">
        <v>0</v>
      </c>
      <c r="AC21" s="80">
        <v>0</v>
      </c>
      <c r="AD21" s="80">
        <v>0</v>
      </c>
      <c r="AE21" s="80">
        <v>0</v>
      </c>
      <c r="AF21" s="80">
        <v>0.33199999999999996</v>
      </c>
      <c r="AG21" s="11"/>
      <c r="AH21" s="11"/>
      <c r="AI21" s="11"/>
      <c r="AJ21" s="11"/>
      <c r="AK21" s="11"/>
      <c r="AL21" s="11"/>
      <c r="AM21" s="11"/>
      <c r="AN21" s="11"/>
      <c r="AO21" s="11"/>
    </row>
    <row r="22" spans="1:41" x14ac:dyDescent="0.35">
      <c r="A22" s="141" t="s">
        <v>236</v>
      </c>
      <c r="B22" s="152">
        <v>8392.1239999999998</v>
      </c>
      <c r="C22" s="152">
        <v>16317.635</v>
      </c>
      <c r="D22" s="152">
        <v>14081.201999999999</v>
      </c>
      <c r="E22" s="152">
        <v>12013.420999999995</v>
      </c>
      <c r="F22" s="152">
        <v>9536.4380000000019</v>
      </c>
      <c r="G22" s="152">
        <v>8182.9999999999991</v>
      </c>
      <c r="H22" s="152">
        <v>6252.5569999999998</v>
      </c>
      <c r="I22" s="152">
        <v>5469.9740000000002</v>
      </c>
      <c r="J22" s="152">
        <v>3708.8060000000005</v>
      </c>
      <c r="K22" s="152">
        <v>3444.0410000000002</v>
      </c>
      <c r="L22" s="152">
        <v>2972.9720000000007</v>
      </c>
      <c r="M22" s="152">
        <v>2489.1019999999999</v>
      </c>
      <c r="N22" s="152">
        <v>2020.6489999999999</v>
      </c>
      <c r="O22" s="152">
        <v>1459.2049999999999</v>
      </c>
      <c r="P22" s="152">
        <v>1110.0540000000001</v>
      </c>
      <c r="Q22" s="152">
        <v>1024.104</v>
      </c>
      <c r="R22" s="152">
        <v>954.66300000000001</v>
      </c>
      <c r="S22" s="152">
        <v>887.69400000000007</v>
      </c>
      <c r="T22" s="152">
        <v>815.779</v>
      </c>
      <c r="U22" s="152">
        <v>746.33699999999999</v>
      </c>
      <c r="V22" s="152">
        <v>676.89599999999996</v>
      </c>
      <c r="W22" s="152">
        <v>609.16600000000005</v>
      </c>
      <c r="X22" s="152">
        <v>538.01400000000001</v>
      </c>
      <c r="Y22" s="152">
        <v>468.57499999999999</v>
      </c>
      <c r="Z22" s="152">
        <v>399.13499999999999</v>
      </c>
      <c r="AA22" s="152">
        <v>330.64699999999999</v>
      </c>
      <c r="AB22" s="152">
        <v>260.25599999999997</v>
      </c>
      <c r="AC22" s="152">
        <v>190.816</v>
      </c>
      <c r="AD22" s="152">
        <v>121.377</v>
      </c>
      <c r="AE22" s="152">
        <v>51.936999999999998</v>
      </c>
      <c r="AF22" s="152">
        <v>105526.57599999997</v>
      </c>
      <c r="AG22" s="11"/>
      <c r="AH22" s="11"/>
      <c r="AI22" s="11"/>
      <c r="AJ22" s="11"/>
      <c r="AK22" s="11"/>
      <c r="AL22" s="11"/>
      <c r="AM22" s="11"/>
      <c r="AN22" s="11"/>
      <c r="AO22" s="11"/>
    </row>
    <row r="23" spans="1:41" x14ac:dyDescent="0.35">
      <c r="A23" s="80" t="s">
        <v>245</v>
      </c>
      <c r="B23" s="80">
        <v>2199.7200000000003</v>
      </c>
      <c r="C23" s="80">
        <v>4425.8819999999996</v>
      </c>
      <c r="D23" s="80">
        <v>3762.1690000000003</v>
      </c>
      <c r="E23" s="80">
        <v>2964.5919999999992</v>
      </c>
      <c r="F23" s="80">
        <v>2350.4210000000003</v>
      </c>
      <c r="G23" s="80">
        <v>2126.3679999999999</v>
      </c>
      <c r="H23" s="80">
        <v>1827.91</v>
      </c>
      <c r="I23" s="80">
        <v>1624.6499999999999</v>
      </c>
      <c r="J23" s="80">
        <v>1518.2139999999999</v>
      </c>
      <c r="K23" s="80">
        <v>1448.175</v>
      </c>
      <c r="L23" s="80">
        <v>1371.2939999999999</v>
      </c>
      <c r="M23" s="80">
        <v>1301.8499999999999</v>
      </c>
      <c r="N23" s="80">
        <v>1232.4110000000001</v>
      </c>
      <c r="O23" s="80">
        <v>1166.2049999999999</v>
      </c>
      <c r="P23" s="80">
        <v>1093.5309999999999</v>
      </c>
      <c r="Q23" s="80">
        <v>1024.0920000000001</v>
      </c>
      <c r="R23" s="80">
        <v>954.65200000000004</v>
      </c>
      <c r="S23" s="80">
        <v>887.68600000000004</v>
      </c>
      <c r="T23" s="80">
        <v>815.77300000000002</v>
      </c>
      <c r="U23" s="80">
        <v>746.33299999999997</v>
      </c>
      <c r="V23" s="80">
        <v>676.89400000000001</v>
      </c>
      <c r="W23" s="80">
        <v>609.16600000000005</v>
      </c>
      <c r="X23" s="80">
        <v>538.01400000000001</v>
      </c>
      <c r="Y23" s="80">
        <v>468.57499999999999</v>
      </c>
      <c r="Z23" s="80">
        <v>399.13499999999999</v>
      </c>
      <c r="AA23" s="80">
        <v>330.64699999999999</v>
      </c>
      <c r="AB23" s="80">
        <v>260.25599999999997</v>
      </c>
      <c r="AC23" s="80">
        <v>190.816</v>
      </c>
      <c r="AD23" s="80">
        <v>121.377</v>
      </c>
      <c r="AE23" s="80">
        <v>51.936999999999998</v>
      </c>
      <c r="AF23" s="80">
        <v>38555.368000000002</v>
      </c>
      <c r="AG23" s="11"/>
      <c r="AH23" s="11"/>
      <c r="AI23" s="11"/>
      <c r="AJ23" s="11"/>
      <c r="AK23" s="11"/>
      <c r="AL23" s="11"/>
      <c r="AM23" s="11"/>
      <c r="AN23" s="11"/>
      <c r="AO23" s="11"/>
    </row>
    <row r="24" spans="1:41" x14ac:dyDescent="0.35">
      <c r="A24" s="80" t="s">
        <v>246</v>
      </c>
      <c r="B24" s="80">
        <v>2432.0729999999999</v>
      </c>
      <c r="C24" s="80">
        <v>5496.0510000000013</v>
      </c>
      <c r="D24" s="80">
        <v>4382.1139999999987</v>
      </c>
      <c r="E24" s="80">
        <v>3466.3069999999984</v>
      </c>
      <c r="F24" s="80">
        <v>2123.7380000000007</v>
      </c>
      <c r="G24" s="80">
        <v>1910.6220000000005</v>
      </c>
      <c r="H24" s="80">
        <v>1208.597</v>
      </c>
      <c r="I24" s="80">
        <v>1006.7880000000001</v>
      </c>
      <c r="J24" s="80">
        <v>650.11699999999996</v>
      </c>
      <c r="K24" s="80">
        <v>650.11699999999996</v>
      </c>
      <c r="L24" s="80">
        <v>399.78400000000005</v>
      </c>
      <c r="M24" s="80">
        <v>197.898</v>
      </c>
      <c r="N24" s="80">
        <v>141.416</v>
      </c>
      <c r="O24" s="80">
        <v>84.013000000000005</v>
      </c>
      <c r="P24" s="80">
        <v>13.305</v>
      </c>
      <c r="Q24" s="80">
        <v>0</v>
      </c>
      <c r="R24" s="80">
        <v>0</v>
      </c>
      <c r="S24" s="80">
        <v>0</v>
      </c>
      <c r="T24" s="80">
        <v>0</v>
      </c>
      <c r="U24" s="80">
        <v>0</v>
      </c>
      <c r="V24" s="80">
        <v>0</v>
      </c>
      <c r="W24" s="80">
        <v>0</v>
      </c>
      <c r="X24" s="80">
        <v>0</v>
      </c>
      <c r="Y24" s="80">
        <v>0</v>
      </c>
      <c r="Z24" s="80">
        <v>0</v>
      </c>
      <c r="AA24" s="80">
        <v>0</v>
      </c>
      <c r="AB24" s="80">
        <v>0</v>
      </c>
      <c r="AC24" s="80">
        <v>0</v>
      </c>
      <c r="AD24" s="80">
        <v>0</v>
      </c>
      <c r="AE24" s="80">
        <v>0</v>
      </c>
      <c r="AF24" s="80">
        <v>24485.689000000002</v>
      </c>
      <c r="AG24" s="11"/>
      <c r="AH24" s="11"/>
      <c r="AI24" s="11"/>
      <c r="AJ24" s="11"/>
      <c r="AK24" s="11"/>
      <c r="AL24" s="11"/>
      <c r="AM24" s="11"/>
      <c r="AN24" s="11"/>
      <c r="AO24" s="11"/>
    </row>
    <row r="25" spans="1:41" x14ac:dyDescent="0.35">
      <c r="A25" s="80" t="s">
        <v>39</v>
      </c>
      <c r="B25" s="21">
        <v>2130.9569999999999</v>
      </c>
      <c r="C25" s="80">
        <v>3929.5879999999993</v>
      </c>
      <c r="D25" s="80">
        <v>3567.1019999999994</v>
      </c>
      <c r="E25" s="80">
        <v>3382.2069999999994</v>
      </c>
      <c r="F25" s="80">
        <v>3058.0579999999991</v>
      </c>
      <c r="G25" s="80">
        <v>2637.3419999999987</v>
      </c>
      <c r="H25" s="80">
        <v>1961.9719999999993</v>
      </c>
      <c r="I25" s="80">
        <v>1729.5489999999998</v>
      </c>
      <c r="J25" s="80">
        <v>908.58500000000004</v>
      </c>
      <c r="K25" s="80">
        <v>836.27300000000002</v>
      </c>
      <c r="L25" s="80">
        <v>766.77600000000007</v>
      </c>
      <c r="M25" s="80">
        <v>685.61400000000003</v>
      </c>
      <c r="N25" s="80">
        <v>450.50300000000004</v>
      </c>
      <c r="O25" s="80">
        <v>132.81299999999999</v>
      </c>
      <c r="P25" s="80">
        <v>0</v>
      </c>
      <c r="Q25" s="80">
        <v>0</v>
      </c>
      <c r="R25" s="80">
        <v>0</v>
      </c>
      <c r="S25" s="80">
        <v>0</v>
      </c>
      <c r="T25" s="80">
        <v>0</v>
      </c>
      <c r="U25" s="80">
        <v>0</v>
      </c>
      <c r="V25" s="80">
        <v>0</v>
      </c>
      <c r="W25" s="80">
        <v>0</v>
      </c>
      <c r="X25" s="80">
        <v>0</v>
      </c>
      <c r="Y25" s="80">
        <v>0</v>
      </c>
      <c r="Z25" s="80">
        <v>0</v>
      </c>
      <c r="AA25" s="80">
        <v>0</v>
      </c>
      <c r="AB25" s="80">
        <v>0</v>
      </c>
      <c r="AC25" s="80">
        <v>0</v>
      </c>
      <c r="AD25" s="80">
        <v>0</v>
      </c>
      <c r="AE25" s="80">
        <v>0</v>
      </c>
      <c r="AF25" s="80">
        <v>26079.09</v>
      </c>
      <c r="AG25" s="11"/>
      <c r="AH25" s="11"/>
      <c r="AI25" s="11"/>
      <c r="AJ25" s="11"/>
      <c r="AK25" s="11"/>
      <c r="AL25" s="11"/>
      <c r="AM25" s="11"/>
      <c r="AN25" s="11"/>
      <c r="AO25" s="11"/>
    </row>
    <row r="26" spans="1:41" x14ac:dyDescent="0.35">
      <c r="A26" s="80" t="s">
        <v>247</v>
      </c>
      <c r="B26" s="80">
        <v>1283.0150000000001</v>
      </c>
      <c r="C26" s="80">
        <v>2112.8450000000003</v>
      </c>
      <c r="D26" s="80">
        <v>2104.8250000000003</v>
      </c>
      <c r="E26" s="80">
        <v>1990.9869999999999</v>
      </c>
      <c r="F26" s="80">
        <v>1820.8629999999998</v>
      </c>
      <c r="G26" s="80">
        <v>1332.07</v>
      </c>
      <c r="H26" s="80">
        <v>1118.7950000000001</v>
      </c>
      <c r="I26" s="80">
        <v>974.36300000000017</v>
      </c>
      <c r="J26" s="80">
        <v>555.44299999999998</v>
      </c>
      <c r="K26" s="80">
        <v>433.04200000000003</v>
      </c>
      <c r="L26" s="80">
        <v>358.69499999999999</v>
      </c>
      <c r="M26" s="80">
        <v>227.32300000000001</v>
      </c>
      <c r="N26" s="80">
        <v>158.09900000000002</v>
      </c>
      <c r="O26" s="80">
        <v>76.150000000000006</v>
      </c>
      <c r="P26" s="80">
        <v>3.2</v>
      </c>
      <c r="Q26" s="80">
        <v>0</v>
      </c>
      <c r="R26" s="80">
        <v>0</v>
      </c>
      <c r="S26" s="80">
        <v>0</v>
      </c>
      <c r="T26" s="80">
        <v>0</v>
      </c>
      <c r="U26" s="80">
        <v>0</v>
      </c>
      <c r="V26" s="80">
        <v>0</v>
      </c>
      <c r="W26" s="80">
        <v>0</v>
      </c>
      <c r="X26" s="80">
        <v>0</v>
      </c>
      <c r="Y26" s="80">
        <v>0</v>
      </c>
      <c r="Z26" s="80">
        <v>0</v>
      </c>
      <c r="AA26" s="80">
        <v>0</v>
      </c>
      <c r="AB26" s="80">
        <v>0</v>
      </c>
      <c r="AC26" s="80">
        <v>0</v>
      </c>
      <c r="AD26" s="80">
        <v>0</v>
      </c>
      <c r="AE26" s="80">
        <v>0</v>
      </c>
      <c r="AF26" s="80">
        <v>14419.751999999995</v>
      </c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x14ac:dyDescent="0.35">
      <c r="A27" s="80" t="s">
        <v>178</v>
      </c>
      <c r="B27" s="80">
        <v>252.61499999999998</v>
      </c>
      <c r="C27" s="80">
        <v>229.11600000000001</v>
      </c>
      <c r="D27" s="80">
        <v>225.92099999999999</v>
      </c>
      <c r="E27" s="80">
        <v>196.017</v>
      </c>
      <c r="F27" s="80">
        <v>171.083</v>
      </c>
      <c r="G27" s="80">
        <v>169.71799999999999</v>
      </c>
      <c r="H27" s="80">
        <v>134.54</v>
      </c>
      <c r="I27" s="80">
        <v>134.54</v>
      </c>
      <c r="J27" s="80">
        <v>76.38</v>
      </c>
      <c r="K27" s="80">
        <v>76.38</v>
      </c>
      <c r="L27" s="80">
        <v>76.38</v>
      </c>
      <c r="M27" s="80">
        <v>76.38</v>
      </c>
      <c r="N27" s="80">
        <v>38.19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>
        <v>0</v>
      </c>
      <c r="V27" s="80">
        <v>0</v>
      </c>
      <c r="W27" s="80">
        <v>0</v>
      </c>
      <c r="X27" s="80">
        <v>0</v>
      </c>
      <c r="Y27" s="80">
        <v>0</v>
      </c>
      <c r="Z27" s="80">
        <v>0</v>
      </c>
      <c r="AA27" s="80">
        <v>0</v>
      </c>
      <c r="AB27" s="80">
        <v>0</v>
      </c>
      <c r="AC27" s="80">
        <v>0</v>
      </c>
      <c r="AD27" s="80">
        <v>0</v>
      </c>
      <c r="AE27" s="80">
        <v>0</v>
      </c>
      <c r="AF27" s="80">
        <v>1789.0229999999997</v>
      </c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1" x14ac:dyDescent="0.35">
      <c r="A28" s="80" t="s">
        <v>40</v>
      </c>
      <c r="B28" s="80">
        <v>24.774000000000001</v>
      </c>
      <c r="C28" s="80">
        <v>49.256999999999998</v>
      </c>
      <c r="D28" s="80">
        <v>24.676000000000002</v>
      </c>
      <c r="E28" s="80">
        <v>9.5000000000000001E-2</v>
      </c>
      <c r="F28" s="80">
        <v>4.9000000000000002E-2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80">
        <v>0</v>
      </c>
      <c r="Y28" s="80">
        <v>0</v>
      </c>
      <c r="Z28" s="80">
        <v>0</v>
      </c>
      <c r="AA28" s="80">
        <v>0</v>
      </c>
      <c r="AB28" s="80">
        <v>0</v>
      </c>
      <c r="AC28" s="80">
        <v>0</v>
      </c>
      <c r="AD28" s="80">
        <v>0</v>
      </c>
      <c r="AE28" s="80">
        <v>0</v>
      </c>
      <c r="AF28" s="80">
        <v>98.850999999999999</v>
      </c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x14ac:dyDescent="0.35">
      <c r="A29" s="80" t="s">
        <v>50</v>
      </c>
      <c r="B29" s="80">
        <v>21.831</v>
      </c>
      <c r="C29" s="80">
        <v>14.496000000000002</v>
      </c>
      <c r="D29" s="80">
        <v>14.395</v>
      </c>
      <c r="E29" s="80">
        <v>13.216000000000001</v>
      </c>
      <c r="F29" s="80">
        <v>12.226000000000003</v>
      </c>
      <c r="G29" s="80">
        <v>6.8800000000000008</v>
      </c>
      <c r="H29" s="80">
        <v>0.7430000000000001</v>
      </c>
      <c r="I29" s="80">
        <v>8.4000000000000005E-2</v>
      </c>
      <c r="J29" s="80">
        <v>6.7000000000000004E-2</v>
      </c>
      <c r="K29" s="80">
        <v>5.3999999999999999E-2</v>
      </c>
      <c r="L29" s="80">
        <v>4.300000000000001E-2</v>
      </c>
      <c r="M29" s="80">
        <v>3.7000000000000005E-2</v>
      </c>
      <c r="N29" s="80">
        <v>0.03</v>
      </c>
      <c r="O29" s="80">
        <v>2.4E-2</v>
      </c>
      <c r="P29" s="80">
        <v>1.7999999999999999E-2</v>
      </c>
      <c r="Q29" s="80">
        <v>1.2E-2</v>
      </c>
      <c r="R29" s="80">
        <v>1.0999999999999999E-2</v>
      </c>
      <c r="S29" s="80">
        <v>8.0000000000000002E-3</v>
      </c>
      <c r="T29" s="80">
        <v>6.0000000000000001E-3</v>
      </c>
      <c r="U29" s="80">
        <v>4.0000000000000001E-3</v>
      </c>
      <c r="V29" s="80">
        <v>2E-3</v>
      </c>
      <c r="W29" s="80">
        <v>0</v>
      </c>
      <c r="X29" s="80">
        <v>0</v>
      </c>
      <c r="Y29" s="80">
        <v>0</v>
      </c>
      <c r="Z29" s="80">
        <v>0</v>
      </c>
      <c r="AA29" s="80">
        <v>0</v>
      </c>
      <c r="AB29" s="80">
        <v>0</v>
      </c>
      <c r="AC29" s="80">
        <v>0</v>
      </c>
      <c r="AD29" s="80">
        <v>0</v>
      </c>
      <c r="AE29" s="80">
        <v>0</v>
      </c>
      <c r="AF29" s="80">
        <v>100.33500000000001</v>
      </c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x14ac:dyDescent="0.35">
      <c r="A30" s="80" t="s">
        <v>43</v>
      </c>
      <c r="B30" s="80">
        <v>47.139000000000003</v>
      </c>
      <c r="C30" s="80">
        <v>60.4</v>
      </c>
      <c r="D30" s="80">
        <v>0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>
        <v>0</v>
      </c>
      <c r="V30" s="80">
        <v>0</v>
      </c>
      <c r="W30" s="80">
        <v>0</v>
      </c>
      <c r="X30" s="80">
        <v>0</v>
      </c>
      <c r="Y30" s="80">
        <v>0</v>
      </c>
      <c r="Z30" s="80">
        <v>0</v>
      </c>
      <c r="AA30" s="80">
        <v>0</v>
      </c>
      <c r="AB30" s="80">
        <v>0</v>
      </c>
      <c r="AC30" s="80">
        <v>0</v>
      </c>
      <c r="AD30" s="80">
        <v>0</v>
      </c>
      <c r="AE30" s="80">
        <v>0</v>
      </c>
      <c r="AF30" s="80">
        <v>90.6</v>
      </c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x14ac:dyDescent="0.35">
      <c r="A31" s="141" t="s">
        <v>248</v>
      </c>
      <c r="B31" s="152">
        <v>291.3</v>
      </c>
      <c r="C31" s="152">
        <v>478.12699999999995</v>
      </c>
      <c r="D31" s="152">
        <v>407.26100000000002</v>
      </c>
      <c r="E31" s="152">
        <v>345.06500000000005</v>
      </c>
      <c r="F31" s="152">
        <v>258.30099999999999</v>
      </c>
      <c r="G31" s="152">
        <v>212.36699999999999</v>
      </c>
      <c r="H31" s="152">
        <v>159.60000000000002</v>
      </c>
      <c r="I31" s="152">
        <v>131.65799999999999</v>
      </c>
      <c r="J31" s="152">
        <v>76.414000000000016</v>
      </c>
      <c r="K31" s="152">
        <v>67.73</v>
      </c>
      <c r="L31" s="152">
        <v>52.615000000000002</v>
      </c>
      <c r="M31" s="152">
        <v>40.393000000000008</v>
      </c>
      <c r="N31" s="152">
        <v>26.641000000000002</v>
      </c>
      <c r="O31" s="152">
        <v>9.3719999999999999</v>
      </c>
      <c r="P31" s="152">
        <v>0.75800000000000001</v>
      </c>
      <c r="Q31" s="152">
        <v>4.0000000000000001E-3</v>
      </c>
      <c r="R31" s="152">
        <v>3.0000000000000001E-3</v>
      </c>
      <c r="S31" s="152">
        <v>3.0000000000000001E-3</v>
      </c>
      <c r="T31" s="152">
        <v>2E-3</v>
      </c>
      <c r="U31" s="152">
        <v>1E-3</v>
      </c>
      <c r="V31" s="152">
        <v>0</v>
      </c>
      <c r="W31" s="152">
        <v>0</v>
      </c>
      <c r="X31" s="149">
        <v>0</v>
      </c>
      <c r="Y31" s="149">
        <v>0</v>
      </c>
      <c r="Z31" s="149">
        <v>0</v>
      </c>
      <c r="AA31" s="149">
        <v>0</v>
      </c>
      <c r="AB31" s="149">
        <v>0</v>
      </c>
      <c r="AC31" s="149">
        <v>0</v>
      </c>
      <c r="AD31" s="149">
        <v>0</v>
      </c>
      <c r="AE31" s="149">
        <v>0</v>
      </c>
      <c r="AF31" s="152">
        <v>2557.6149999999998</v>
      </c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 x14ac:dyDescent="0.35">
      <c r="A32" s="80" t="s">
        <v>245</v>
      </c>
      <c r="B32" s="80">
        <v>291.3</v>
      </c>
      <c r="C32" s="80">
        <v>478.12699999999995</v>
      </c>
      <c r="D32" s="80">
        <v>407.26100000000002</v>
      </c>
      <c r="E32" s="80">
        <v>345.06500000000005</v>
      </c>
      <c r="F32" s="80">
        <v>258.30099999999999</v>
      </c>
      <c r="G32" s="80">
        <v>212.36699999999999</v>
      </c>
      <c r="H32" s="80">
        <v>159.60000000000002</v>
      </c>
      <c r="I32" s="80">
        <v>131.65799999999999</v>
      </c>
      <c r="J32" s="80">
        <v>76.414000000000016</v>
      </c>
      <c r="K32" s="80">
        <v>67.73</v>
      </c>
      <c r="L32" s="80">
        <v>52.615000000000002</v>
      </c>
      <c r="M32" s="80">
        <v>40.393000000000008</v>
      </c>
      <c r="N32" s="80">
        <v>26.641000000000002</v>
      </c>
      <c r="O32" s="80">
        <v>9.3719999999999999</v>
      </c>
      <c r="P32" s="80">
        <v>0.75800000000000001</v>
      </c>
      <c r="Q32" s="80">
        <v>4.0000000000000001E-3</v>
      </c>
      <c r="R32" s="80">
        <v>3.0000000000000001E-3</v>
      </c>
      <c r="S32" s="80">
        <v>3.0000000000000001E-3</v>
      </c>
      <c r="T32" s="80">
        <v>2E-3</v>
      </c>
      <c r="U32" s="80">
        <v>1E-3</v>
      </c>
      <c r="V32" s="80">
        <v>0</v>
      </c>
      <c r="W32" s="80">
        <v>0</v>
      </c>
      <c r="X32" s="80">
        <v>0</v>
      </c>
      <c r="Y32" s="80">
        <v>0</v>
      </c>
      <c r="Z32" s="80">
        <v>0</v>
      </c>
      <c r="AA32" s="80">
        <v>0</v>
      </c>
      <c r="AB32" s="80">
        <v>0</v>
      </c>
      <c r="AC32" s="80">
        <v>0</v>
      </c>
      <c r="AD32" s="80">
        <v>0</v>
      </c>
      <c r="AE32" s="80">
        <v>0</v>
      </c>
      <c r="AF32" s="80">
        <v>2557.7650000000003</v>
      </c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41" ht="15.5" x14ac:dyDescent="0.35">
      <c r="A33" s="151" t="s">
        <v>186</v>
      </c>
      <c r="B33" s="151">
        <f>+B12+B22+B31</f>
        <v>17513.929</v>
      </c>
      <c r="C33" s="151">
        <v>40562.875999999982</v>
      </c>
      <c r="D33" s="151">
        <v>37830.232000000004</v>
      </c>
      <c r="E33" s="151">
        <v>37914.017999999996</v>
      </c>
      <c r="F33" s="151">
        <v>30561.55</v>
      </c>
      <c r="G33" s="151">
        <v>28940.752999999997</v>
      </c>
      <c r="H33" s="151">
        <v>16483.179</v>
      </c>
      <c r="I33" s="151">
        <v>25405.596000000001</v>
      </c>
      <c r="J33" s="151">
        <v>7103.1360000000004</v>
      </c>
      <c r="K33" s="151">
        <v>6800.3200000000006</v>
      </c>
      <c r="L33" s="151">
        <v>8158.4219999999987</v>
      </c>
      <c r="M33" s="151">
        <v>6499.1650000000009</v>
      </c>
      <c r="N33" s="151">
        <v>7591.9179999999997</v>
      </c>
      <c r="O33" s="151">
        <v>8210.489999999998</v>
      </c>
      <c r="P33" s="151">
        <v>2591.3379999999997</v>
      </c>
      <c r="Q33" s="151">
        <v>1988.671</v>
      </c>
      <c r="R33" s="151">
        <v>1919.211</v>
      </c>
      <c r="S33" s="151">
        <v>1852.242</v>
      </c>
      <c r="T33" s="151">
        <v>1780.326</v>
      </c>
      <c r="U33" s="151">
        <v>1710.8719999999998</v>
      </c>
      <c r="V33" s="151">
        <v>1641.4530000000123</v>
      </c>
      <c r="W33" s="151">
        <v>1573.605</v>
      </c>
      <c r="X33" s="151">
        <v>1502.453</v>
      </c>
      <c r="Y33" s="151">
        <v>1433.0139999999999</v>
      </c>
      <c r="Z33" s="151">
        <v>1363.5740000000001</v>
      </c>
      <c r="AA33" s="151">
        <v>1295.086</v>
      </c>
      <c r="AB33" s="151">
        <v>1224.6949999999999</v>
      </c>
      <c r="AC33" s="151">
        <v>1155.2549999999999</v>
      </c>
      <c r="AD33" s="151">
        <v>1085.816</v>
      </c>
      <c r="AE33" s="151">
        <v>1016.376</v>
      </c>
      <c r="AF33" s="151">
        <v>304801.83</v>
      </c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 x14ac:dyDescent="0.35">
      <c r="A34" s="219" t="s">
        <v>183</v>
      </c>
      <c r="B34" s="221"/>
      <c r="C34" s="217"/>
      <c r="D34" s="217"/>
      <c r="E34" s="217"/>
      <c r="F34" s="21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</row>
    <row r="35" spans="1:41" x14ac:dyDescent="0.35">
      <c r="A35" s="222" t="s">
        <v>164</v>
      </c>
      <c r="B35" s="221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11"/>
      <c r="AH35" s="11"/>
      <c r="AI35" s="11"/>
      <c r="AJ35" s="11"/>
      <c r="AK35" s="11"/>
      <c r="AL35" s="11"/>
      <c r="AM35" s="11"/>
      <c r="AN35" s="11"/>
      <c r="AO35" s="11"/>
    </row>
    <row r="36" spans="1:41" x14ac:dyDescent="0.35">
      <c r="A36" s="222" t="s">
        <v>243</v>
      </c>
      <c r="B36" s="11"/>
      <c r="C36" s="217"/>
      <c r="D36" s="217"/>
      <c r="E36" s="217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</row>
    <row r="37" spans="1:41" x14ac:dyDescent="0.35">
      <c r="A37" s="210" t="s">
        <v>198</v>
      </c>
      <c r="B37" s="217"/>
      <c r="C37" s="217"/>
      <c r="D37" s="217"/>
      <c r="E37" s="217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</row>
    <row r="38" spans="1:41" x14ac:dyDescent="0.35">
      <c r="A38" s="11"/>
      <c r="B38" s="217"/>
      <c r="C38" s="217"/>
      <c r="D38" s="217"/>
      <c r="E38" s="217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1:41" x14ac:dyDescent="0.35">
      <c r="A39" s="11"/>
      <c r="B39" s="11"/>
      <c r="C39" s="217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</row>
    <row r="40" spans="1:41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 x14ac:dyDescent="0.3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</row>
    <row r="42" spans="1:41" x14ac:dyDescent="0.3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</row>
    <row r="43" spans="1:41" x14ac:dyDescent="0.3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</row>
    <row r="44" spans="1:41" x14ac:dyDescent="0.3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</row>
    <row r="45" spans="1:41" x14ac:dyDescent="0.3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</row>
    <row r="46" spans="1:41" x14ac:dyDescent="0.3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</row>
    <row r="47" spans="1:41" x14ac:dyDescent="0.3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</row>
    <row r="48" spans="1:41" x14ac:dyDescent="0.3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</row>
    <row r="49" spans="1:41" x14ac:dyDescent="0.35">
      <c r="A49" s="11"/>
      <c r="B49" s="217"/>
      <c r="C49" s="11"/>
      <c r="D49" s="11"/>
      <c r="E49" s="217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</row>
    <row r="50" spans="1:41" x14ac:dyDescent="0.3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</row>
  </sheetData>
  <mergeCells count="3">
    <mergeCell ref="A8:AF8"/>
    <mergeCell ref="A9:AF9"/>
    <mergeCell ref="A10:AF10"/>
  </mergeCells>
  <hyperlinks>
    <hyperlink ref="A37" location="Portada!A30" display="REGRESO A LA PORTADA" xr:uid="{1027EBCA-58BB-4410-BDCD-82780DE41B9D}"/>
  </hyperlinks>
  <pageMargins left="0.15748031496062992" right="0.15748031496062992" top="0.35433070866141736" bottom="0.35433070866141736" header="0.31496062992125984" footer="0.31496062992125984"/>
  <pageSetup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6">
    <tabColor rgb="FF00B0F0"/>
  </sheetPr>
  <dimension ref="A1:BA96"/>
  <sheetViews>
    <sheetView zoomScaleNormal="100" workbookViewId="0">
      <pane xSplit="1" topLeftCell="B1" activePane="topRight" state="frozen"/>
      <selection pane="topRight" activeCell="I3" sqref="I3"/>
    </sheetView>
  </sheetViews>
  <sheetFormatPr baseColWidth="10" defaultRowHeight="14.5" x14ac:dyDescent="0.35"/>
  <cols>
    <col min="1" max="1" width="26.81640625" customWidth="1"/>
    <col min="2" max="2" width="14.81640625" customWidth="1"/>
    <col min="3" max="3" width="12.54296875" customWidth="1"/>
    <col min="4" max="8" width="9.54296875" customWidth="1"/>
    <col min="9" max="9" width="9.26953125" bestFit="1" customWidth="1"/>
    <col min="10" max="10" width="9.54296875" style="1" customWidth="1"/>
    <col min="11" max="13" width="9.54296875" customWidth="1"/>
    <col min="14" max="14" width="9.26953125" bestFit="1" customWidth="1"/>
    <col min="15" max="19" width="9.54296875" customWidth="1"/>
    <col min="20" max="20" width="8.7265625" customWidth="1"/>
    <col min="21" max="23" width="9.54296875" customWidth="1"/>
    <col min="26" max="26" width="10.7265625" customWidth="1"/>
    <col min="27" max="27" width="11.26953125" customWidth="1"/>
  </cols>
  <sheetData>
    <row r="1" spans="1:53" x14ac:dyDescent="0.35">
      <c r="A1" s="11"/>
      <c r="B1" s="11"/>
      <c r="C1" s="11"/>
      <c r="D1" s="11"/>
      <c r="E1" s="11"/>
      <c r="F1" s="11"/>
      <c r="G1" s="11"/>
      <c r="H1" s="11"/>
      <c r="I1" s="11"/>
      <c r="J1" s="216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</row>
    <row r="2" spans="1:53" x14ac:dyDescent="0.35">
      <c r="A2" s="11"/>
      <c r="B2" s="11"/>
      <c r="C2" s="11"/>
      <c r="D2" s="11"/>
      <c r="E2" s="11"/>
      <c r="F2" s="11"/>
      <c r="G2" s="11"/>
      <c r="H2" s="11"/>
      <c r="I2" s="11"/>
      <c r="J2" s="216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</row>
    <row r="3" spans="1:53" x14ac:dyDescent="0.35">
      <c r="A3" s="11"/>
      <c r="B3" s="11"/>
      <c r="C3" s="11"/>
      <c r="D3" s="11"/>
      <c r="E3" s="11"/>
      <c r="F3" s="11"/>
      <c r="G3" s="11"/>
      <c r="H3" s="11"/>
      <c r="I3" s="11"/>
      <c r="J3" s="216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</row>
    <row r="4" spans="1:53" x14ac:dyDescent="0.35">
      <c r="A4" s="11"/>
      <c r="B4" s="11"/>
      <c r="C4" s="11"/>
      <c r="D4" s="11"/>
      <c r="E4" s="11"/>
      <c r="F4" s="11"/>
      <c r="G4" s="11"/>
      <c r="H4" s="11"/>
      <c r="I4" s="11"/>
      <c r="J4" s="216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</row>
    <row r="5" spans="1:53" x14ac:dyDescent="0.35">
      <c r="A5" s="11"/>
      <c r="B5" s="11"/>
      <c r="C5" s="11"/>
      <c r="D5" s="11"/>
      <c r="E5" s="11"/>
      <c r="F5" s="11"/>
      <c r="G5" s="11"/>
      <c r="H5" s="11"/>
      <c r="I5" s="11"/>
      <c r="J5" s="216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ht="19" thickBot="1" x14ac:dyDescent="0.5">
      <c r="A6" s="224"/>
      <c r="B6" s="11"/>
      <c r="C6" s="11"/>
      <c r="D6" s="11"/>
      <c r="E6" s="11"/>
      <c r="F6" s="11"/>
      <c r="G6" s="11"/>
      <c r="H6" s="11"/>
      <c r="I6" s="11"/>
      <c r="J6" s="216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</row>
    <row r="7" spans="1:53" ht="15" thickBot="1" x14ac:dyDescent="0.4">
      <c r="A7" s="314" t="s">
        <v>162</v>
      </c>
      <c r="B7" s="314"/>
      <c r="C7" s="314"/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  <c r="U7" s="314"/>
      <c r="V7" s="314"/>
      <c r="W7" s="314"/>
      <c r="X7" s="314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</row>
    <row r="8" spans="1:53" x14ac:dyDescent="0.35">
      <c r="A8" s="289" t="s">
        <v>36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</row>
    <row r="9" spans="1:53" x14ac:dyDescent="0.35">
      <c r="A9" s="289" t="s">
        <v>269</v>
      </c>
      <c r="B9" s="289"/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</row>
    <row r="10" spans="1:53" ht="21.65" customHeight="1" x14ac:dyDescent="0.35">
      <c r="A10" s="232" t="s">
        <v>53</v>
      </c>
      <c r="B10" s="233">
        <v>2023</v>
      </c>
      <c r="C10" s="233">
        <v>2024</v>
      </c>
      <c r="D10" s="233">
        <f t="shared" ref="D10:AO10" si="0">+C10+1</f>
        <v>2025</v>
      </c>
      <c r="E10" s="233">
        <f t="shared" si="0"/>
        <v>2026</v>
      </c>
      <c r="F10" s="233">
        <f t="shared" si="0"/>
        <v>2027</v>
      </c>
      <c r="G10" s="233">
        <f t="shared" si="0"/>
        <v>2028</v>
      </c>
      <c r="H10" s="233">
        <f t="shared" si="0"/>
        <v>2029</v>
      </c>
      <c r="I10" s="233">
        <f t="shared" si="0"/>
        <v>2030</v>
      </c>
      <c r="J10" s="233">
        <f t="shared" si="0"/>
        <v>2031</v>
      </c>
      <c r="K10" s="233">
        <f t="shared" si="0"/>
        <v>2032</v>
      </c>
      <c r="L10" s="233">
        <f t="shared" si="0"/>
        <v>2033</v>
      </c>
      <c r="M10" s="233">
        <f t="shared" si="0"/>
        <v>2034</v>
      </c>
      <c r="N10" s="233">
        <f t="shared" si="0"/>
        <v>2035</v>
      </c>
      <c r="O10" s="233">
        <f t="shared" si="0"/>
        <v>2036</v>
      </c>
      <c r="P10" s="233">
        <f t="shared" si="0"/>
        <v>2037</v>
      </c>
      <c r="Q10" s="233">
        <f t="shared" si="0"/>
        <v>2038</v>
      </c>
      <c r="R10" s="233">
        <f t="shared" si="0"/>
        <v>2039</v>
      </c>
      <c r="S10" s="233">
        <f t="shared" si="0"/>
        <v>2040</v>
      </c>
      <c r="T10" s="233">
        <f t="shared" si="0"/>
        <v>2041</v>
      </c>
      <c r="U10" s="233">
        <f t="shared" si="0"/>
        <v>2042</v>
      </c>
      <c r="V10" s="233">
        <f t="shared" si="0"/>
        <v>2043</v>
      </c>
      <c r="W10" s="233">
        <f t="shared" si="0"/>
        <v>2044</v>
      </c>
      <c r="X10" s="233">
        <f t="shared" si="0"/>
        <v>2045</v>
      </c>
      <c r="Y10" s="233">
        <f t="shared" si="0"/>
        <v>2046</v>
      </c>
      <c r="Z10" s="233">
        <f t="shared" si="0"/>
        <v>2047</v>
      </c>
      <c r="AA10" s="233">
        <f t="shared" si="0"/>
        <v>2048</v>
      </c>
      <c r="AB10" s="233">
        <f t="shared" si="0"/>
        <v>2049</v>
      </c>
      <c r="AC10" s="233">
        <f t="shared" si="0"/>
        <v>2050</v>
      </c>
      <c r="AD10" s="233">
        <f t="shared" si="0"/>
        <v>2051</v>
      </c>
      <c r="AE10" s="233">
        <f t="shared" si="0"/>
        <v>2052</v>
      </c>
      <c r="AF10" s="233">
        <f t="shared" si="0"/>
        <v>2053</v>
      </c>
      <c r="AG10" s="233">
        <f t="shared" si="0"/>
        <v>2054</v>
      </c>
      <c r="AH10" s="233">
        <f t="shared" si="0"/>
        <v>2055</v>
      </c>
      <c r="AI10" s="233">
        <f t="shared" si="0"/>
        <v>2056</v>
      </c>
      <c r="AJ10" s="233">
        <f t="shared" si="0"/>
        <v>2057</v>
      </c>
      <c r="AK10" s="233">
        <f t="shared" si="0"/>
        <v>2058</v>
      </c>
      <c r="AL10" s="233">
        <f t="shared" si="0"/>
        <v>2059</v>
      </c>
      <c r="AM10" s="233">
        <f t="shared" si="0"/>
        <v>2060</v>
      </c>
      <c r="AN10" s="233">
        <f t="shared" si="0"/>
        <v>2061</v>
      </c>
      <c r="AO10" s="233">
        <f t="shared" si="0"/>
        <v>2062</v>
      </c>
      <c r="AP10" s="234" t="s">
        <v>51</v>
      </c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</row>
    <row r="11" spans="1:53" s="17" customFormat="1" ht="18" customHeight="1" x14ac:dyDescent="0.3">
      <c r="A11" s="48" t="s">
        <v>124</v>
      </c>
      <c r="B11" s="49">
        <f>+SUM(B12:B14)</f>
        <v>8275.5753576571424</v>
      </c>
      <c r="C11" s="49">
        <f t="shared" ref="C11:AP11" si="1">+SUM(C12:C14)</f>
        <v>20493.640039314287</v>
      </c>
      <c r="D11" s="49">
        <f t="shared" si="1"/>
        <v>22436.650398514277</v>
      </c>
      <c r="E11" s="49">
        <f t="shared" si="1"/>
        <v>15930.347186114286</v>
      </c>
      <c r="F11" s="49">
        <f t="shared" si="1"/>
        <v>32289.301148514296</v>
      </c>
      <c r="G11" s="49">
        <f t="shared" si="1"/>
        <v>13607.986716914285</v>
      </c>
      <c r="H11" s="49">
        <f t="shared" si="1"/>
        <v>12293.209651714284</v>
      </c>
      <c r="I11" s="49">
        <f t="shared" si="1"/>
        <v>26483.461458514288</v>
      </c>
      <c r="J11" s="49">
        <f t="shared" si="1"/>
        <v>10637.275716114284</v>
      </c>
      <c r="K11" s="49">
        <f t="shared" si="1"/>
        <v>10113.637301714285</v>
      </c>
      <c r="L11" s="49">
        <f t="shared" si="1"/>
        <v>9726.6878929142877</v>
      </c>
      <c r="M11" s="49">
        <f t="shared" si="1"/>
        <v>9270.0378420000015</v>
      </c>
      <c r="N11" s="49">
        <f t="shared" si="1"/>
        <v>8748.9571204000022</v>
      </c>
      <c r="O11" s="49">
        <f t="shared" si="1"/>
        <v>8141.5788600000014</v>
      </c>
      <c r="P11" s="49">
        <f t="shared" si="1"/>
        <v>8451.9942304000033</v>
      </c>
      <c r="Q11" s="49">
        <f t="shared" si="1"/>
        <v>6576.1724936000001</v>
      </c>
      <c r="R11" s="49">
        <f t="shared" si="1"/>
        <v>5944.5699311999806</v>
      </c>
      <c r="S11" s="49">
        <f t="shared" si="1"/>
        <v>5210.6104704000018</v>
      </c>
      <c r="T11" s="49">
        <f t="shared" si="1"/>
        <v>3807.3470716000011</v>
      </c>
      <c r="U11" s="49">
        <f t="shared" si="1"/>
        <v>3077.8143867999993</v>
      </c>
      <c r="V11" s="49">
        <f t="shared" si="1"/>
        <v>2193.0248303999997</v>
      </c>
      <c r="W11" s="49">
        <f t="shared" si="1"/>
        <v>1823.0693227999993</v>
      </c>
      <c r="X11" s="49">
        <f t="shared" si="1"/>
        <v>1555.6674591999997</v>
      </c>
      <c r="Y11" s="49">
        <f t="shared" si="1"/>
        <v>1320.8515855999997</v>
      </c>
      <c r="Z11" s="49">
        <f t="shared" si="1"/>
        <v>1099.6357516000003</v>
      </c>
      <c r="AA11" s="49">
        <f t="shared" si="1"/>
        <v>1940.0591751999996</v>
      </c>
      <c r="AB11" s="49">
        <f t="shared" si="1"/>
        <v>1433.2671028</v>
      </c>
      <c r="AC11" s="49">
        <f t="shared" si="1"/>
        <v>3307.6132476000016</v>
      </c>
      <c r="AD11" s="49">
        <f t="shared" si="1"/>
        <v>1035.8163976000144</v>
      </c>
      <c r="AE11" s="49">
        <f t="shared" si="1"/>
        <v>1560.3155739999995</v>
      </c>
      <c r="AF11" s="49">
        <f t="shared" si="1"/>
        <v>1677.3054264</v>
      </c>
      <c r="AG11" s="49">
        <f t="shared" si="1"/>
        <v>1045.4569320000001</v>
      </c>
      <c r="AH11" s="49">
        <f t="shared" si="1"/>
        <v>2293.3896795999999</v>
      </c>
      <c r="AI11" s="49">
        <f t="shared" si="1"/>
        <v>1642.6782008</v>
      </c>
      <c r="AJ11" s="49">
        <f t="shared" si="1"/>
        <v>730.44263320000005</v>
      </c>
      <c r="AK11" s="49">
        <f t="shared" si="1"/>
        <v>3692.9886916</v>
      </c>
      <c r="AL11" s="49">
        <f t="shared" si="1"/>
        <v>3889.8818508000004</v>
      </c>
      <c r="AM11" s="49">
        <f t="shared" si="1"/>
        <v>2137.0261139999998</v>
      </c>
      <c r="AN11" s="49">
        <f t="shared" si="1"/>
        <v>1365.5866164000001</v>
      </c>
      <c r="AO11" s="49">
        <f t="shared" si="1"/>
        <v>1680.6009151999999</v>
      </c>
      <c r="AP11" s="49">
        <f t="shared" si="1"/>
        <v>278941.53278119996</v>
      </c>
      <c r="AQ11" s="230"/>
      <c r="AR11" s="230"/>
      <c r="AS11" s="230"/>
      <c r="AT11" s="230"/>
      <c r="AU11" s="230"/>
      <c r="AV11" s="230"/>
      <c r="AW11" s="230"/>
      <c r="AX11" s="230"/>
      <c r="AY11" s="230"/>
      <c r="AZ11" s="230"/>
      <c r="BA11" s="230"/>
    </row>
    <row r="12" spans="1:53" ht="18" customHeight="1" x14ac:dyDescent="0.35">
      <c r="A12" s="103" t="s">
        <v>151</v>
      </c>
      <c r="B12" s="46">
        <v>4140.6973576571427</v>
      </c>
      <c r="C12" s="46">
        <v>12537.149602514288</v>
      </c>
      <c r="D12" s="46">
        <v>15019.611803714279</v>
      </c>
      <c r="E12" s="46">
        <v>8887.6908749142858</v>
      </c>
      <c r="F12" s="46">
        <v>26165.938653314293</v>
      </c>
      <c r="G12" s="46">
        <v>8390.7606757142821</v>
      </c>
      <c r="H12" s="46">
        <v>7431.7242485142824</v>
      </c>
      <c r="I12" s="46">
        <v>22353.328636914288</v>
      </c>
      <c r="J12" s="46">
        <v>7252.9808709142826</v>
      </c>
      <c r="K12" s="46">
        <v>7043.7173321142855</v>
      </c>
      <c r="L12" s="46">
        <v>6980.0209441142879</v>
      </c>
      <c r="M12" s="46">
        <v>6841.3855624000016</v>
      </c>
      <c r="N12" s="46">
        <v>6630.3267200000018</v>
      </c>
      <c r="O12" s="46">
        <v>6317.7225548000015</v>
      </c>
      <c r="P12" s="46">
        <v>6912.5582832000018</v>
      </c>
      <c r="Q12" s="46">
        <v>5342.1594972000003</v>
      </c>
      <c r="R12" s="46">
        <v>4946.7008411999805</v>
      </c>
      <c r="S12" s="46">
        <v>4426.7022204000014</v>
      </c>
      <c r="T12" s="46">
        <v>3209.7814980000012</v>
      </c>
      <c r="U12" s="46">
        <v>2609.1909607999996</v>
      </c>
      <c r="V12" s="46">
        <v>1824.4711351999997</v>
      </c>
      <c r="W12" s="46">
        <v>1519.9089463999994</v>
      </c>
      <c r="X12" s="46">
        <v>1306.3907839999999</v>
      </c>
      <c r="Y12" s="46">
        <v>1118.9905999999999</v>
      </c>
      <c r="Z12" s="46">
        <v>936.77958120000005</v>
      </c>
      <c r="AA12" s="46">
        <v>1812.4204671999996</v>
      </c>
      <c r="AB12" s="46">
        <v>1341.9033648</v>
      </c>
      <c r="AC12" s="46">
        <v>3242.9085384000014</v>
      </c>
      <c r="AD12" s="46">
        <v>979.98983360001432</v>
      </c>
      <c r="AE12" s="46">
        <v>1507.2680415999996</v>
      </c>
      <c r="AF12" s="46">
        <v>1628.7830428</v>
      </c>
      <c r="AG12" s="46">
        <v>998.60688600000003</v>
      </c>
      <c r="AH12" s="46">
        <v>2249.8597156000001</v>
      </c>
      <c r="AI12" s="46">
        <v>1605.2965368</v>
      </c>
      <c r="AJ12" s="46">
        <v>697.14344040000003</v>
      </c>
      <c r="AK12" s="46">
        <v>3662.4685304</v>
      </c>
      <c r="AL12" s="46">
        <v>3869.8875792000003</v>
      </c>
      <c r="AM12" s="46">
        <v>2126.69697</v>
      </c>
      <c r="AN12" s="46">
        <v>1359.6596552000001</v>
      </c>
      <c r="AO12" s="46">
        <v>1678.4858999999999</v>
      </c>
      <c r="AP12" s="235">
        <f>SUM(B12:AO12)</f>
        <v>208908.06868719996</v>
      </c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</row>
    <row r="13" spans="1:53" ht="18" customHeight="1" x14ac:dyDescent="0.35">
      <c r="A13" s="103" t="s">
        <v>152</v>
      </c>
      <c r="B13" s="46">
        <v>3990.3360000000002</v>
      </c>
      <c r="C13" s="46">
        <v>7679.5710047999983</v>
      </c>
      <c r="D13" s="46">
        <v>7167.2454624000002</v>
      </c>
      <c r="E13" s="46">
        <v>6814.382228800001</v>
      </c>
      <c r="F13" s="46">
        <v>5914.4678544000035</v>
      </c>
      <c r="G13" s="46">
        <v>5026.604148000004</v>
      </c>
      <c r="H13" s="46">
        <v>4688.5460208000013</v>
      </c>
      <c r="I13" s="46">
        <v>3970.9410380000022</v>
      </c>
      <c r="J13" s="46">
        <v>3238.1374576000007</v>
      </c>
      <c r="K13" s="46">
        <v>2935.5673179999994</v>
      </c>
      <c r="L13" s="46">
        <v>2625.2011339999999</v>
      </c>
      <c r="M13" s="46">
        <v>2318.4255571999988</v>
      </c>
      <c r="N13" s="46">
        <v>2019.6673636</v>
      </c>
      <c r="O13" s="46">
        <v>1736.1077676</v>
      </c>
      <c r="P13" s="46">
        <v>1462.6313836000002</v>
      </c>
      <c r="Q13" s="46">
        <v>1167.0211196000005</v>
      </c>
      <c r="R13" s="46">
        <v>940.05047680000007</v>
      </c>
      <c r="S13" s="46">
        <v>734.59888399999988</v>
      </c>
      <c r="T13" s="46">
        <v>554.92096480000021</v>
      </c>
      <c r="U13" s="46">
        <v>430.7990843999998</v>
      </c>
      <c r="V13" s="46">
        <v>334.91019759999995</v>
      </c>
      <c r="W13" s="46">
        <v>273.37801119999983</v>
      </c>
      <c r="X13" s="46">
        <v>223.33084919999993</v>
      </c>
      <c r="Y13" s="46">
        <v>180.95676559999995</v>
      </c>
      <c r="Z13" s="46">
        <v>147.43623400000001</v>
      </c>
      <c r="AA13" s="46">
        <v>117.6046824</v>
      </c>
      <c r="AB13" s="46">
        <v>86.789402799999976</v>
      </c>
      <c r="AC13" s="46">
        <v>63.770167599999979</v>
      </c>
      <c r="AD13" s="46">
        <v>55.777377599999994</v>
      </c>
      <c r="AE13" s="46">
        <v>53.047532399999987</v>
      </c>
      <c r="AF13" s="46">
        <v>48.522383599999998</v>
      </c>
      <c r="AG13" s="46">
        <v>46.850045999999999</v>
      </c>
      <c r="AH13" s="46">
        <v>43.529963999999993</v>
      </c>
      <c r="AI13" s="46">
        <v>37.381664000000008</v>
      </c>
      <c r="AJ13" s="46">
        <v>33.299192799999993</v>
      </c>
      <c r="AK13" s="46">
        <v>30.5201612</v>
      </c>
      <c r="AL13" s="46">
        <v>19.994271599999998</v>
      </c>
      <c r="AM13" s="46">
        <v>10.329143999999999</v>
      </c>
      <c r="AN13" s="46">
        <v>5.9269612</v>
      </c>
      <c r="AO13" s="46">
        <v>2.1150151999999998</v>
      </c>
      <c r="AP13" s="235">
        <f t="shared" ref="AP13:AP14" si="2">SUM(B13:AO13)</f>
        <v>67230.69229240001</v>
      </c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</row>
    <row r="14" spans="1:53" ht="18" customHeight="1" x14ac:dyDescent="0.35">
      <c r="A14" s="103" t="s">
        <v>153</v>
      </c>
      <c r="B14" s="46">
        <v>144.542</v>
      </c>
      <c r="C14" s="46">
        <v>276.91943200000003</v>
      </c>
      <c r="D14" s="46">
        <v>249.79313240000005</v>
      </c>
      <c r="E14" s="46">
        <v>228.27408240000003</v>
      </c>
      <c r="F14" s="46">
        <v>208.89464079999993</v>
      </c>
      <c r="G14" s="46">
        <v>190.62189320000002</v>
      </c>
      <c r="H14" s="46">
        <v>172.93938240000003</v>
      </c>
      <c r="I14" s="46">
        <v>159.19178359999998</v>
      </c>
      <c r="J14" s="46">
        <v>146.15738760000002</v>
      </c>
      <c r="K14" s="46">
        <v>134.35265159999997</v>
      </c>
      <c r="L14" s="46">
        <v>121.4658148</v>
      </c>
      <c r="M14" s="46">
        <v>110.22672240000003</v>
      </c>
      <c r="N14" s="46">
        <v>98.963036799999983</v>
      </c>
      <c r="O14" s="46">
        <v>87.748537600000006</v>
      </c>
      <c r="P14" s="46">
        <v>76.804563600000009</v>
      </c>
      <c r="Q14" s="46">
        <v>66.9918768</v>
      </c>
      <c r="R14" s="46">
        <v>57.818613200000001</v>
      </c>
      <c r="S14" s="46">
        <v>49.309365999999997</v>
      </c>
      <c r="T14" s="46">
        <v>42.6446088</v>
      </c>
      <c r="U14" s="46">
        <v>37.824341599999997</v>
      </c>
      <c r="V14" s="46">
        <v>33.643497599999989</v>
      </c>
      <c r="W14" s="46">
        <v>29.782365199999997</v>
      </c>
      <c r="X14" s="46">
        <v>25.945825999999997</v>
      </c>
      <c r="Y14" s="46">
        <v>20.904220000000002</v>
      </c>
      <c r="Z14" s="46">
        <v>15.419936399999999</v>
      </c>
      <c r="AA14" s="46">
        <v>10.0340256</v>
      </c>
      <c r="AB14" s="46">
        <v>4.5743352000000002</v>
      </c>
      <c r="AC14" s="46">
        <v>0.93454160000000008</v>
      </c>
      <c r="AD14" s="46">
        <v>4.9186399999999998E-2</v>
      </c>
      <c r="AE14" s="46">
        <v>0</v>
      </c>
      <c r="AF14" s="46">
        <v>0</v>
      </c>
      <c r="AG14" s="46">
        <v>0</v>
      </c>
      <c r="AH14" s="46">
        <v>0</v>
      </c>
      <c r="AI14" s="46">
        <v>0</v>
      </c>
      <c r="AJ14" s="46">
        <v>0</v>
      </c>
      <c r="AK14" s="46">
        <v>0</v>
      </c>
      <c r="AL14" s="46">
        <v>0</v>
      </c>
      <c r="AM14" s="46">
        <v>0</v>
      </c>
      <c r="AN14" s="46">
        <v>0</v>
      </c>
      <c r="AO14" s="46">
        <v>0</v>
      </c>
      <c r="AP14" s="235">
        <f t="shared" si="2"/>
        <v>2802.7718016000008</v>
      </c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</row>
    <row r="15" spans="1:53" s="17" customFormat="1" ht="18" customHeight="1" x14ac:dyDescent="0.3">
      <c r="A15" s="48" t="s">
        <v>125</v>
      </c>
      <c r="B15" s="49">
        <f>+SUM(B16:B18)</f>
        <v>17513.929</v>
      </c>
      <c r="C15" s="49">
        <f t="shared" ref="C15:AO15" si="3">+SUM(C16:C18)</f>
        <v>40562.876000000011</v>
      </c>
      <c r="D15" s="49">
        <f t="shared" si="3"/>
        <v>37830.232000000004</v>
      </c>
      <c r="E15" s="49">
        <f t="shared" si="3"/>
        <v>37914.018000000004</v>
      </c>
      <c r="F15" s="49">
        <f t="shared" si="3"/>
        <v>30561.550000000003</v>
      </c>
      <c r="G15" s="49">
        <f t="shared" si="3"/>
        <v>28940.752999999997</v>
      </c>
      <c r="H15" s="49">
        <f t="shared" si="3"/>
        <v>16483.178999999996</v>
      </c>
      <c r="I15" s="49">
        <f t="shared" si="3"/>
        <v>25405.595999999998</v>
      </c>
      <c r="J15" s="49">
        <f t="shared" si="3"/>
        <v>7103.1360000000004</v>
      </c>
      <c r="K15" s="49">
        <f t="shared" si="3"/>
        <v>6800.32</v>
      </c>
      <c r="L15" s="49">
        <f t="shared" si="3"/>
        <v>8158.4220000000005</v>
      </c>
      <c r="M15" s="49">
        <f t="shared" si="3"/>
        <v>6499.1650000000009</v>
      </c>
      <c r="N15" s="49">
        <f t="shared" si="3"/>
        <v>7591.9179999999997</v>
      </c>
      <c r="O15" s="49">
        <f t="shared" si="3"/>
        <v>8210.49</v>
      </c>
      <c r="P15" s="49">
        <f t="shared" si="3"/>
        <v>2591.3379999999997</v>
      </c>
      <c r="Q15" s="49">
        <f t="shared" si="3"/>
        <v>1988.6709999999998</v>
      </c>
      <c r="R15" s="49">
        <f t="shared" si="3"/>
        <v>1919.211</v>
      </c>
      <c r="S15" s="49">
        <f t="shared" si="3"/>
        <v>1852.242</v>
      </c>
      <c r="T15" s="49">
        <f t="shared" si="3"/>
        <v>1780.326</v>
      </c>
      <c r="U15" s="49">
        <f t="shared" si="3"/>
        <v>1710.8720000000001</v>
      </c>
      <c r="V15" s="49">
        <f t="shared" si="3"/>
        <v>1641.4530000000123</v>
      </c>
      <c r="W15" s="49">
        <f t="shared" si="3"/>
        <v>1573.605</v>
      </c>
      <c r="X15" s="49">
        <f t="shared" si="3"/>
        <v>1502.453</v>
      </c>
      <c r="Y15" s="49">
        <f t="shared" si="3"/>
        <v>1433.0139999999999</v>
      </c>
      <c r="Z15" s="49">
        <f t="shared" si="3"/>
        <v>1363.5740000000001</v>
      </c>
      <c r="AA15" s="49">
        <f t="shared" si="3"/>
        <v>1295.086</v>
      </c>
      <c r="AB15" s="49">
        <f t="shared" si="3"/>
        <v>1224.6949999999999</v>
      </c>
      <c r="AC15" s="49">
        <f t="shared" si="3"/>
        <v>1155.2549999999999</v>
      </c>
      <c r="AD15" s="49">
        <f t="shared" si="3"/>
        <v>1085.816</v>
      </c>
      <c r="AE15" s="49">
        <f t="shared" si="3"/>
        <v>1016.376</v>
      </c>
      <c r="AF15" s="49">
        <f t="shared" si="3"/>
        <v>0</v>
      </c>
      <c r="AG15" s="49">
        <f t="shared" si="3"/>
        <v>0</v>
      </c>
      <c r="AH15" s="49">
        <f t="shared" si="3"/>
        <v>0</v>
      </c>
      <c r="AI15" s="49">
        <f t="shared" si="3"/>
        <v>0</v>
      </c>
      <c r="AJ15" s="49">
        <f t="shared" si="3"/>
        <v>0</v>
      </c>
      <c r="AK15" s="49">
        <f t="shared" si="3"/>
        <v>0</v>
      </c>
      <c r="AL15" s="49">
        <f t="shared" si="3"/>
        <v>0</v>
      </c>
      <c r="AM15" s="49">
        <f t="shared" si="3"/>
        <v>0</v>
      </c>
      <c r="AN15" s="49">
        <f t="shared" si="3"/>
        <v>0</v>
      </c>
      <c r="AO15" s="49">
        <f t="shared" si="3"/>
        <v>0</v>
      </c>
      <c r="AP15" s="49">
        <f t="shared" ref="AP15:AP22" si="4">SUM(B15:AO15)</f>
        <v>304709.57100000005</v>
      </c>
      <c r="AQ15" s="230"/>
      <c r="AR15" s="230"/>
      <c r="AS15" s="230"/>
      <c r="AT15" s="230"/>
      <c r="AU15" s="230"/>
      <c r="AV15" s="230"/>
      <c r="AW15" s="230"/>
      <c r="AX15" s="230"/>
      <c r="AY15" s="230"/>
      <c r="AZ15" s="230"/>
      <c r="BA15" s="230"/>
    </row>
    <row r="16" spans="1:53" ht="18" customHeight="1" x14ac:dyDescent="0.35">
      <c r="A16" s="103" t="s">
        <v>151</v>
      </c>
      <c r="B16" s="46">
        <v>8830.505000000001</v>
      </c>
      <c r="C16" s="46">
        <v>23767.114000000001</v>
      </c>
      <c r="D16" s="46">
        <v>23341.768999999997</v>
      </c>
      <c r="E16" s="46">
        <v>25555.531999999996</v>
      </c>
      <c r="F16" s="46">
        <v>20766.811000000002</v>
      </c>
      <c r="G16" s="46">
        <v>20545.385999999995</v>
      </c>
      <c r="H16" s="46">
        <v>10071.021999999997</v>
      </c>
      <c r="I16" s="46">
        <v>19803.964</v>
      </c>
      <c r="J16" s="46">
        <v>3317.9160000000002</v>
      </c>
      <c r="K16" s="46">
        <v>3288.5490000000004</v>
      </c>
      <c r="L16" s="46">
        <v>5132.8350000000009</v>
      </c>
      <c r="M16" s="46">
        <v>3969.67</v>
      </c>
      <c r="N16" s="46">
        <v>5544.6279999999997</v>
      </c>
      <c r="O16" s="46">
        <v>6741.9130000000005</v>
      </c>
      <c r="P16" s="46">
        <v>1480.5259999999998</v>
      </c>
      <c r="Q16" s="46">
        <v>964.56299999999999</v>
      </c>
      <c r="R16" s="46">
        <v>964.54499999999996</v>
      </c>
      <c r="S16" s="46">
        <v>964.54499999999996</v>
      </c>
      <c r="T16" s="46">
        <v>964.54499999999996</v>
      </c>
      <c r="U16" s="46">
        <v>964.53399999999999</v>
      </c>
      <c r="V16" s="46">
        <v>964.55700000001229</v>
      </c>
      <c r="W16" s="46">
        <v>964.43899999999996</v>
      </c>
      <c r="X16" s="46">
        <v>964.43899999999996</v>
      </c>
      <c r="Y16" s="46">
        <v>964.43899999999996</v>
      </c>
      <c r="Z16" s="46">
        <v>964.43899999999996</v>
      </c>
      <c r="AA16" s="46">
        <v>964.43899999999996</v>
      </c>
      <c r="AB16" s="46">
        <v>964.43899999999996</v>
      </c>
      <c r="AC16" s="46">
        <v>964.43899999999996</v>
      </c>
      <c r="AD16" s="46">
        <v>964.43899999999996</v>
      </c>
      <c r="AE16" s="46">
        <v>964.43899999999996</v>
      </c>
      <c r="AF16" s="46">
        <v>0</v>
      </c>
      <c r="AG16" s="46">
        <v>0</v>
      </c>
      <c r="AH16" s="46">
        <v>0</v>
      </c>
      <c r="AI16" s="46">
        <v>0</v>
      </c>
      <c r="AJ16" s="46">
        <v>0</v>
      </c>
      <c r="AK16" s="46">
        <v>0</v>
      </c>
      <c r="AL16" s="46">
        <v>0</v>
      </c>
      <c r="AM16" s="46">
        <v>0</v>
      </c>
      <c r="AN16" s="46">
        <v>0</v>
      </c>
      <c r="AO16" s="46">
        <v>0</v>
      </c>
      <c r="AP16" s="235">
        <f t="shared" si="4"/>
        <v>196625.38000000018</v>
      </c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</row>
    <row r="17" spans="1:53" ht="18" customHeight="1" x14ac:dyDescent="0.35">
      <c r="A17" s="103" t="s">
        <v>152</v>
      </c>
      <c r="B17" s="46">
        <v>8392.1239999999998</v>
      </c>
      <c r="C17" s="46">
        <v>16317.635000000006</v>
      </c>
      <c r="D17" s="46">
        <v>14081.202000000005</v>
      </c>
      <c r="E17" s="46">
        <v>12013.421000000006</v>
      </c>
      <c r="F17" s="46">
        <v>9536.4380000000001</v>
      </c>
      <c r="G17" s="46">
        <v>8183.0000000000018</v>
      </c>
      <c r="H17" s="46">
        <v>6252.5569999999989</v>
      </c>
      <c r="I17" s="46">
        <v>5469.9739999999993</v>
      </c>
      <c r="J17" s="46">
        <v>3708.8060000000005</v>
      </c>
      <c r="K17" s="46">
        <v>3444.0410000000002</v>
      </c>
      <c r="L17" s="46">
        <v>2972.9720000000002</v>
      </c>
      <c r="M17" s="46">
        <v>2489.1020000000003</v>
      </c>
      <c r="N17" s="46">
        <v>2020.6490000000001</v>
      </c>
      <c r="O17" s="46">
        <v>1459.2049999999999</v>
      </c>
      <c r="P17" s="46">
        <v>1110.0539999999999</v>
      </c>
      <c r="Q17" s="46">
        <v>1024.104</v>
      </c>
      <c r="R17" s="46">
        <v>954.66300000000001</v>
      </c>
      <c r="S17" s="46">
        <v>887.69400000000007</v>
      </c>
      <c r="T17" s="46">
        <v>815.779</v>
      </c>
      <c r="U17" s="46">
        <v>746.33699999999999</v>
      </c>
      <c r="V17" s="46">
        <v>676.89599999999996</v>
      </c>
      <c r="W17" s="46">
        <v>609.16600000000005</v>
      </c>
      <c r="X17" s="46">
        <v>538.01400000000001</v>
      </c>
      <c r="Y17" s="46">
        <v>468.57499999999999</v>
      </c>
      <c r="Z17" s="46">
        <v>399.13499999999999</v>
      </c>
      <c r="AA17" s="46">
        <v>330.64699999999999</v>
      </c>
      <c r="AB17" s="46">
        <v>260.25599999999997</v>
      </c>
      <c r="AC17" s="46">
        <v>190.816</v>
      </c>
      <c r="AD17" s="46">
        <v>121.377</v>
      </c>
      <c r="AE17" s="46">
        <v>51.936999999999998</v>
      </c>
      <c r="AF17" s="46">
        <v>0</v>
      </c>
      <c r="AG17" s="46">
        <v>0</v>
      </c>
      <c r="AH17" s="46">
        <v>0</v>
      </c>
      <c r="AI17" s="46">
        <v>0</v>
      </c>
      <c r="AJ17" s="46">
        <v>0</v>
      </c>
      <c r="AK17" s="46">
        <v>0</v>
      </c>
      <c r="AL17" s="46">
        <v>0</v>
      </c>
      <c r="AM17" s="46">
        <v>0</v>
      </c>
      <c r="AN17" s="46">
        <v>0</v>
      </c>
      <c r="AO17" s="46">
        <v>0</v>
      </c>
      <c r="AP17" s="235">
        <f t="shared" si="4"/>
        <v>105526.576</v>
      </c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</row>
    <row r="18" spans="1:53" ht="18" customHeight="1" x14ac:dyDescent="0.35">
      <c r="A18" s="103" t="s">
        <v>153</v>
      </c>
      <c r="B18" s="46">
        <v>291.3</v>
      </c>
      <c r="C18" s="46">
        <v>478.12699999999967</v>
      </c>
      <c r="D18" s="46">
        <v>407.2609999999998</v>
      </c>
      <c r="E18" s="46">
        <v>345.06499999999983</v>
      </c>
      <c r="F18" s="46">
        <v>258.30100000000004</v>
      </c>
      <c r="G18" s="46">
        <v>212.36700000000002</v>
      </c>
      <c r="H18" s="46">
        <v>159.6</v>
      </c>
      <c r="I18" s="46">
        <v>131.65800000000004</v>
      </c>
      <c r="J18" s="46">
        <v>76.414000000000001</v>
      </c>
      <c r="K18" s="46">
        <v>67.73</v>
      </c>
      <c r="L18" s="46">
        <v>52.614999999999995</v>
      </c>
      <c r="M18" s="46">
        <v>40.393000000000001</v>
      </c>
      <c r="N18" s="46">
        <v>26.640999999999998</v>
      </c>
      <c r="O18" s="46">
        <v>9.3719999999999999</v>
      </c>
      <c r="P18" s="46">
        <v>0.75800000000000001</v>
      </c>
      <c r="Q18" s="46">
        <v>4.0000000000000001E-3</v>
      </c>
      <c r="R18" s="46">
        <v>3.0000000000000001E-3</v>
      </c>
      <c r="S18" s="46">
        <v>3.0000000000000001E-3</v>
      </c>
      <c r="T18" s="46">
        <v>2E-3</v>
      </c>
      <c r="U18" s="46">
        <v>1E-3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6">
        <v>0</v>
      </c>
      <c r="AF18" s="46">
        <v>0</v>
      </c>
      <c r="AG18" s="46">
        <v>0</v>
      </c>
      <c r="AH18" s="46">
        <v>0</v>
      </c>
      <c r="AI18" s="46">
        <v>0</v>
      </c>
      <c r="AJ18" s="46">
        <v>0</v>
      </c>
      <c r="AK18" s="46">
        <v>0</v>
      </c>
      <c r="AL18" s="46">
        <v>0</v>
      </c>
      <c r="AM18" s="46">
        <v>0</v>
      </c>
      <c r="AN18" s="46">
        <v>0</v>
      </c>
      <c r="AO18" s="46">
        <v>0</v>
      </c>
      <c r="AP18" s="235">
        <f t="shared" si="4"/>
        <v>2557.6149999999993</v>
      </c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</row>
    <row r="19" spans="1:53" ht="18" customHeight="1" x14ac:dyDescent="0.35">
      <c r="A19" s="48" t="s">
        <v>156</v>
      </c>
      <c r="B19" s="49">
        <f>+SUM(B20:B22)</f>
        <v>1372.7186443999999</v>
      </c>
      <c r="C19" s="49">
        <f t="shared" ref="C19:Y19" si="5">+SUM(C20:C22)</f>
        <v>2575.3261244000005</v>
      </c>
      <c r="D19" s="49">
        <f t="shared" si="5"/>
        <v>2480.3963724</v>
      </c>
      <c r="E19" s="49">
        <f t="shared" si="5"/>
        <v>2377.7935420000003</v>
      </c>
      <c r="F19" s="49">
        <f t="shared" si="5"/>
        <v>2277.9697431999998</v>
      </c>
      <c r="G19" s="49">
        <f t="shared" si="5"/>
        <v>2228.5865976</v>
      </c>
      <c r="H19" s="49">
        <f t="shared" si="5"/>
        <v>2210.0433247999999</v>
      </c>
      <c r="I19" s="49">
        <f t="shared" si="5"/>
        <v>2194.3036767999997</v>
      </c>
      <c r="J19" s="49">
        <f t="shared" si="5"/>
        <v>2120.6470427999998</v>
      </c>
      <c r="K19" s="49">
        <f t="shared" si="5"/>
        <v>1936.2718223999996</v>
      </c>
      <c r="L19" s="49">
        <f t="shared" si="5"/>
        <v>1753.4459735999994</v>
      </c>
      <c r="M19" s="49">
        <f t="shared" si="5"/>
        <v>1489.3887851999993</v>
      </c>
      <c r="N19" s="49">
        <f t="shared" si="5"/>
        <v>1439.1448776</v>
      </c>
      <c r="O19" s="49">
        <f t="shared" si="5"/>
        <v>1130.5248108000001</v>
      </c>
      <c r="P19" s="49">
        <f t="shared" si="5"/>
        <v>1033.9965008000001</v>
      </c>
      <c r="Q19" s="49">
        <f t="shared" si="5"/>
        <v>990.17141840000022</v>
      </c>
      <c r="R19" s="49">
        <f t="shared" si="5"/>
        <v>620.56021559999988</v>
      </c>
      <c r="S19" s="49">
        <f t="shared" si="5"/>
        <v>559.83960479999973</v>
      </c>
      <c r="T19" s="49">
        <f t="shared" si="5"/>
        <v>116.37502240000001</v>
      </c>
      <c r="U19" s="49">
        <f t="shared" si="5"/>
        <v>48.546976799999996</v>
      </c>
      <c r="V19" s="49">
        <f t="shared" si="5"/>
        <v>37.037359200000004</v>
      </c>
      <c r="W19" s="49">
        <f t="shared" si="5"/>
        <v>20.609101600000002</v>
      </c>
      <c r="X19" s="49">
        <f t="shared" si="5"/>
        <v>3.7381663999999999</v>
      </c>
      <c r="Y19" s="49">
        <f t="shared" si="5"/>
        <v>0</v>
      </c>
      <c r="Z19" s="49">
        <v>0</v>
      </c>
      <c r="AA19" s="49">
        <f t="shared" ref="AA19" si="6">+SUM(AA20:AA22)</f>
        <v>0</v>
      </c>
      <c r="AB19" s="49">
        <f t="shared" ref="AB19" si="7">+SUM(AB20:AB22)</f>
        <v>0</v>
      </c>
      <c r="AC19" s="49">
        <f t="shared" ref="AC19" si="8">+SUM(AC20:AC22)</f>
        <v>0</v>
      </c>
      <c r="AD19" s="49">
        <f t="shared" ref="AD19" si="9">+SUM(AD20:AD22)</f>
        <v>0</v>
      </c>
      <c r="AE19" s="49">
        <f t="shared" ref="AE19" si="10">+SUM(AE20:AE22)</f>
        <v>0</v>
      </c>
      <c r="AF19" s="49">
        <f t="shared" ref="AF19" si="11">+SUM(AF20:AF22)</f>
        <v>0</v>
      </c>
      <c r="AG19" s="49">
        <f t="shared" ref="AG19" si="12">+SUM(AG20:AG22)</f>
        <v>0</v>
      </c>
      <c r="AH19" s="49">
        <f t="shared" ref="AH19" si="13">+SUM(AH20:AH22)</f>
        <v>0</v>
      </c>
      <c r="AI19" s="49">
        <f t="shared" ref="AI19" si="14">+SUM(AI20:AI22)</f>
        <v>0</v>
      </c>
      <c r="AJ19" s="49">
        <f t="shared" ref="AJ19" si="15">+SUM(AJ20:AJ22)</f>
        <v>0</v>
      </c>
      <c r="AK19" s="49">
        <f t="shared" ref="AK19" si="16">+SUM(AK20:AK22)</f>
        <v>0</v>
      </c>
      <c r="AL19" s="49">
        <f t="shared" ref="AL19" si="17">+SUM(AL20:AL22)</f>
        <v>0</v>
      </c>
      <c r="AM19" s="49">
        <f t="shared" ref="AM19" si="18">+SUM(AM20:AM22)</f>
        <v>0</v>
      </c>
      <c r="AN19" s="49">
        <f t="shared" ref="AN19" si="19">+SUM(AN20:AN22)</f>
        <v>0</v>
      </c>
      <c r="AO19" s="49">
        <f t="shared" ref="AO19" si="20">+SUM(AO20:AO22)</f>
        <v>0</v>
      </c>
      <c r="AP19" s="49">
        <f t="shared" si="4"/>
        <v>31017.435703999992</v>
      </c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</row>
    <row r="20" spans="1:53" ht="18" customHeight="1" x14ac:dyDescent="0.35">
      <c r="A20" s="103" t="s">
        <v>151</v>
      </c>
      <c r="B20" s="46">
        <v>1181.1130231999998</v>
      </c>
      <c r="C20" s="46">
        <v>2218.5033856000005</v>
      </c>
      <c r="D20" s="46">
        <v>2153.7494900000002</v>
      </c>
      <c r="E20" s="46">
        <v>2079.4042463999999</v>
      </c>
      <c r="F20" s="46">
        <v>2007.0756451999998</v>
      </c>
      <c r="G20" s="46">
        <v>1982.4086655999999</v>
      </c>
      <c r="H20" s="46">
        <v>1990.5982011999997</v>
      </c>
      <c r="I20" s="46">
        <v>2000.6814132</v>
      </c>
      <c r="J20" s="46">
        <v>1952.8476391999995</v>
      </c>
      <c r="K20" s="46">
        <v>1792.8196867999995</v>
      </c>
      <c r="L20" s="46">
        <v>1633.9722079999995</v>
      </c>
      <c r="M20" s="46">
        <v>1391.1881375999994</v>
      </c>
      <c r="N20" s="46">
        <v>1360.1761124</v>
      </c>
      <c r="O20" s="46">
        <v>1069.6812340000001</v>
      </c>
      <c r="P20" s="46">
        <v>987.63831880000021</v>
      </c>
      <c r="Q20" s="46">
        <v>958.10188560000017</v>
      </c>
      <c r="R20" s="46">
        <v>601.08240119999982</v>
      </c>
      <c r="S20" s="46">
        <v>549.53505399999983</v>
      </c>
      <c r="T20" s="46">
        <v>113.12872000000002</v>
      </c>
      <c r="U20" s="46">
        <v>46.899232399999995</v>
      </c>
      <c r="V20" s="46">
        <v>36.152004000000005</v>
      </c>
      <c r="W20" s="46">
        <v>20.387762800000001</v>
      </c>
      <c r="X20" s="46">
        <v>3.7135731999999999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AG20" s="46">
        <v>0</v>
      </c>
      <c r="AH20" s="46">
        <v>0</v>
      </c>
      <c r="AI20" s="46">
        <v>0</v>
      </c>
      <c r="AJ20" s="46">
        <v>0</v>
      </c>
      <c r="AK20" s="46">
        <v>0</v>
      </c>
      <c r="AL20" s="46">
        <v>0</v>
      </c>
      <c r="AM20" s="46">
        <v>0</v>
      </c>
      <c r="AN20" s="46">
        <v>0</v>
      </c>
      <c r="AO20" s="46">
        <v>0</v>
      </c>
      <c r="AP20" s="235">
        <f t="shared" si="4"/>
        <v>28130.858040399999</v>
      </c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</row>
    <row r="21" spans="1:53" ht="18" customHeight="1" x14ac:dyDescent="0.35">
      <c r="A21" s="103" t="s">
        <v>152</v>
      </c>
      <c r="B21" s="46">
        <v>148.02647079999997</v>
      </c>
      <c r="C21" s="46">
        <v>275.14872159999999</v>
      </c>
      <c r="D21" s="46">
        <v>252.1540796000001</v>
      </c>
      <c r="E21" s="46">
        <v>231.0039276</v>
      </c>
      <c r="F21" s="46">
        <v>210.34563959999997</v>
      </c>
      <c r="G21" s="46">
        <v>192.46638319999997</v>
      </c>
      <c r="H21" s="46">
        <v>172.61967079999999</v>
      </c>
      <c r="I21" s="46">
        <v>153.60912720000007</v>
      </c>
      <c r="J21" s="46">
        <v>134.37724480000003</v>
      </c>
      <c r="K21" s="46">
        <v>116.52258160000002</v>
      </c>
      <c r="L21" s="46">
        <v>98.421986400000023</v>
      </c>
      <c r="M21" s="46">
        <v>81.501864800000007</v>
      </c>
      <c r="N21" s="46">
        <v>66.229487600000013</v>
      </c>
      <c r="O21" s="46">
        <v>51.596533600000022</v>
      </c>
      <c r="P21" s="46">
        <v>40.062322800000011</v>
      </c>
      <c r="Q21" s="46">
        <v>28.503518800000016</v>
      </c>
      <c r="R21" s="46">
        <v>18.002222399999997</v>
      </c>
      <c r="S21" s="46">
        <v>9.7143139999999981</v>
      </c>
      <c r="T21" s="46">
        <v>3.2217091999999994</v>
      </c>
      <c r="U21" s="46">
        <v>1.6477444000000001</v>
      </c>
      <c r="V21" s="46">
        <v>0.88535520000000001</v>
      </c>
      <c r="W21" s="46">
        <v>0.2213388</v>
      </c>
      <c r="X21" s="46">
        <v>2.4593199999999999E-2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0</v>
      </c>
      <c r="AH21" s="46">
        <v>0</v>
      </c>
      <c r="AI21" s="46">
        <v>0</v>
      </c>
      <c r="AJ21" s="46">
        <v>0</v>
      </c>
      <c r="AK21" s="46">
        <v>0</v>
      </c>
      <c r="AL21" s="46">
        <v>0</v>
      </c>
      <c r="AM21" s="46">
        <v>0</v>
      </c>
      <c r="AN21" s="46">
        <v>0</v>
      </c>
      <c r="AO21" s="46">
        <v>0</v>
      </c>
      <c r="AP21" s="235">
        <f t="shared" si="4"/>
        <v>2286.306838</v>
      </c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</row>
    <row r="22" spans="1:53" ht="18" customHeight="1" x14ac:dyDescent="0.35">
      <c r="A22" s="103" t="s">
        <v>153</v>
      </c>
      <c r="B22" s="46">
        <v>43.57915040000001</v>
      </c>
      <c r="C22" s="46">
        <v>81.674017200000009</v>
      </c>
      <c r="D22" s="46">
        <v>74.492802800000007</v>
      </c>
      <c r="E22" s="46">
        <v>67.385368</v>
      </c>
      <c r="F22" s="46">
        <v>60.548458400000008</v>
      </c>
      <c r="G22" s="46">
        <v>53.71154880000001</v>
      </c>
      <c r="H22" s="46">
        <v>46.825452799999994</v>
      </c>
      <c r="I22" s="46">
        <v>40.0131364</v>
      </c>
      <c r="J22" s="46">
        <v>33.422158800000012</v>
      </c>
      <c r="K22" s="46">
        <v>26.929554</v>
      </c>
      <c r="L22" s="46">
        <v>21.051779200000002</v>
      </c>
      <c r="M22" s="46">
        <v>16.698782800000004</v>
      </c>
      <c r="N22" s="46">
        <v>12.739277599999998</v>
      </c>
      <c r="O22" s="46">
        <v>9.2470431999999985</v>
      </c>
      <c r="P22" s="46">
        <v>6.2958591999999998</v>
      </c>
      <c r="Q22" s="46">
        <v>3.5660139999999996</v>
      </c>
      <c r="R22" s="46">
        <v>1.475592</v>
      </c>
      <c r="S22" s="46">
        <v>0.59023680000000001</v>
      </c>
      <c r="T22" s="46">
        <v>2.4593199999999999E-2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  <c r="AF22" s="46">
        <v>0</v>
      </c>
      <c r="AG22" s="46">
        <v>0</v>
      </c>
      <c r="AH22" s="46">
        <v>0</v>
      </c>
      <c r="AI22" s="46">
        <v>0</v>
      </c>
      <c r="AJ22" s="46">
        <v>0</v>
      </c>
      <c r="AK22" s="46">
        <v>0</v>
      </c>
      <c r="AL22" s="46">
        <v>0</v>
      </c>
      <c r="AM22" s="46">
        <v>0</v>
      </c>
      <c r="AN22" s="46">
        <v>0</v>
      </c>
      <c r="AO22" s="46">
        <v>0</v>
      </c>
      <c r="AP22" s="235">
        <f t="shared" si="4"/>
        <v>600.27082560000019</v>
      </c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</row>
    <row r="23" spans="1:53" x14ac:dyDescent="0.35">
      <c r="A23" s="50" t="s">
        <v>51</v>
      </c>
      <c r="B23" s="51">
        <f>+B19+B15+B11</f>
        <v>27162.223002057144</v>
      </c>
      <c r="C23" s="51">
        <f t="shared" ref="C23:AP23" si="21">+C19+C15+C11</f>
        <v>63631.842163714304</v>
      </c>
      <c r="D23" s="51">
        <f t="shared" si="21"/>
        <v>62747.278770914279</v>
      </c>
      <c r="E23" s="51">
        <f t="shared" si="21"/>
        <v>56222.158728114286</v>
      </c>
      <c r="F23" s="51">
        <f t="shared" si="21"/>
        <v>65128.820891714306</v>
      </c>
      <c r="G23" s="51">
        <f t="shared" si="21"/>
        <v>44777.326314514285</v>
      </c>
      <c r="H23" s="51">
        <f t="shared" si="21"/>
        <v>30986.431976514279</v>
      </c>
      <c r="I23" s="51">
        <f t="shared" si="21"/>
        <v>54083.361135314284</v>
      </c>
      <c r="J23" s="51">
        <f t="shared" si="21"/>
        <v>19861.058758914281</v>
      </c>
      <c r="K23" s="51">
        <f t="shared" si="21"/>
        <v>18850.229124114285</v>
      </c>
      <c r="L23" s="51">
        <f t="shared" si="21"/>
        <v>19638.555866514289</v>
      </c>
      <c r="M23" s="51">
        <f t="shared" si="21"/>
        <v>17258.591627200003</v>
      </c>
      <c r="N23" s="51">
        <f t="shared" si="21"/>
        <v>17780.019998000003</v>
      </c>
      <c r="O23" s="51">
        <f t="shared" si="21"/>
        <v>17482.593670800001</v>
      </c>
      <c r="P23" s="51">
        <f t="shared" si="21"/>
        <v>12077.328731200003</v>
      </c>
      <c r="Q23" s="51">
        <f t="shared" si="21"/>
        <v>9555.0149120000005</v>
      </c>
      <c r="R23" s="51">
        <f t="shared" si="21"/>
        <v>8484.3411467999795</v>
      </c>
      <c r="S23" s="51">
        <f t="shared" si="21"/>
        <v>7622.6920752000015</v>
      </c>
      <c r="T23" s="51">
        <f t="shared" si="21"/>
        <v>5704.0480940000016</v>
      </c>
      <c r="U23" s="51">
        <f t="shared" si="21"/>
        <v>4837.2333635999994</v>
      </c>
      <c r="V23" s="51">
        <f t="shared" si="21"/>
        <v>3871.515189600012</v>
      </c>
      <c r="W23" s="51">
        <f t="shared" si="21"/>
        <v>3417.2834243999996</v>
      </c>
      <c r="X23" s="51">
        <f t="shared" si="21"/>
        <v>3061.8586255999999</v>
      </c>
      <c r="Y23" s="51">
        <f t="shared" si="21"/>
        <v>2753.8655855999996</v>
      </c>
      <c r="Z23" s="51">
        <f t="shared" si="21"/>
        <v>2463.2097516000003</v>
      </c>
      <c r="AA23" s="51">
        <f t="shared" si="21"/>
        <v>3235.1451751999994</v>
      </c>
      <c r="AB23" s="51">
        <f t="shared" si="21"/>
        <v>2657.9621028000001</v>
      </c>
      <c r="AC23" s="51">
        <f t="shared" si="21"/>
        <v>4462.8682476000013</v>
      </c>
      <c r="AD23" s="51">
        <f t="shared" si="21"/>
        <v>2121.6323976000144</v>
      </c>
      <c r="AE23" s="51">
        <f t="shared" si="21"/>
        <v>2576.6915739999995</v>
      </c>
      <c r="AF23" s="51">
        <f t="shared" si="21"/>
        <v>1677.3054264</v>
      </c>
      <c r="AG23" s="51">
        <f t="shared" si="21"/>
        <v>1045.4569320000001</v>
      </c>
      <c r="AH23" s="51">
        <f t="shared" si="21"/>
        <v>2293.3896795999999</v>
      </c>
      <c r="AI23" s="51">
        <f t="shared" si="21"/>
        <v>1642.6782008</v>
      </c>
      <c r="AJ23" s="51">
        <f t="shared" si="21"/>
        <v>730.44263320000005</v>
      </c>
      <c r="AK23" s="51">
        <f t="shared" si="21"/>
        <v>3692.9886916</v>
      </c>
      <c r="AL23" s="51">
        <f t="shared" si="21"/>
        <v>3889.8818508000004</v>
      </c>
      <c r="AM23" s="51">
        <f t="shared" si="21"/>
        <v>2137.0261139999998</v>
      </c>
      <c r="AN23" s="51">
        <f t="shared" si="21"/>
        <v>1365.5866164000001</v>
      </c>
      <c r="AO23" s="51">
        <f t="shared" si="21"/>
        <v>1680.6009151999999</v>
      </c>
      <c r="AP23" s="51">
        <f t="shared" si="21"/>
        <v>614668.53948520008</v>
      </c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</row>
    <row r="24" spans="1:53" x14ac:dyDescent="0.35">
      <c r="A24" s="219" t="s">
        <v>183</v>
      </c>
      <c r="B24" s="11"/>
      <c r="C24" s="11"/>
      <c r="D24" s="11"/>
      <c r="E24" s="11"/>
      <c r="F24" s="11"/>
      <c r="G24" s="11"/>
      <c r="H24" s="11"/>
      <c r="I24" s="11"/>
      <c r="J24" s="216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</row>
    <row r="25" spans="1:53" ht="16.149999999999999" customHeight="1" x14ac:dyDescent="0.35">
      <c r="A25" s="222" t="s">
        <v>164</v>
      </c>
      <c r="B25" s="323"/>
      <c r="C25" s="323"/>
      <c r="D25" s="323"/>
      <c r="E25" s="11"/>
      <c r="F25" s="11"/>
      <c r="G25" s="11"/>
      <c r="H25" s="11"/>
      <c r="I25" s="11"/>
      <c r="J25" s="216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</row>
    <row r="26" spans="1:53" x14ac:dyDescent="0.35">
      <c r="A26" s="222" t="s">
        <v>244</v>
      </c>
      <c r="B26" s="217"/>
      <c r="C26" s="217"/>
      <c r="D26" s="217"/>
      <c r="E26" s="217"/>
      <c r="F26" s="217"/>
      <c r="G26" s="217"/>
      <c r="H26" s="217"/>
      <c r="I26" s="217"/>
      <c r="J26" s="216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</row>
    <row r="27" spans="1:53" x14ac:dyDescent="0.35">
      <c r="A27" s="11" t="s">
        <v>249</v>
      </c>
      <c r="B27" s="11"/>
      <c r="C27" s="11"/>
      <c r="D27" s="11"/>
      <c r="E27" s="11"/>
      <c r="F27" s="11"/>
      <c r="G27" s="11"/>
      <c r="H27" s="11"/>
      <c r="I27" s="11"/>
      <c r="J27" s="216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</row>
    <row r="28" spans="1:53" x14ac:dyDescent="0.35">
      <c r="A28" s="11"/>
      <c r="B28" s="11"/>
      <c r="C28" s="11"/>
      <c r="D28" s="11"/>
      <c r="E28" s="11"/>
      <c r="F28" s="11"/>
      <c r="G28" s="11"/>
      <c r="H28" s="11"/>
      <c r="I28" s="11"/>
      <c r="J28" s="216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3" x14ac:dyDescent="0.35">
      <c r="A29" s="210" t="s">
        <v>198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31"/>
      <c r="V29" s="217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3" x14ac:dyDescent="0.35">
      <c r="A30" s="11"/>
      <c r="B30" s="211"/>
      <c r="C30" s="211"/>
      <c r="D30" s="216"/>
      <c r="E30" s="217"/>
      <c r="F30" s="11"/>
      <c r="G30" s="11"/>
      <c r="H30" s="11"/>
      <c r="I30" s="11"/>
      <c r="J30" s="216"/>
      <c r="K30" s="216"/>
      <c r="L30" s="11"/>
      <c r="M30" s="11"/>
      <c r="N30" s="216"/>
      <c r="O30" s="216"/>
      <c r="P30" s="216"/>
      <c r="Q30" s="216"/>
      <c r="R30" s="216"/>
      <c r="S30" s="216"/>
      <c r="T30" s="216"/>
      <c r="U30" s="231"/>
      <c r="V30" s="217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</row>
    <row r="31" spans="1:53" x14ac:dyDescent="0.35">
      <c r="A31" s="11"/>
      <c r="B31" s="211"/>
      <c r="C31" s="211"/>
      <c r="D31" s="216"/>
      <c r="E31" s="217"/>
      <c r="F31" s="11"/>
      <c r="G31" s="11"/>
      <c r="H31" s="11"/>
      <c r="I31" s="11"/>
      <c r="J31" s="216"/>
      <c r="K31" s="216"/>
      <c r="L31" s="11"/>
      <c r="M31" s="11"/>
      <c r="N31" s="216"/>
      <c r="O31" s="216"/>
      <c r="P31" s="216"/>
      <c r="Q31" s="216"/>
      <c r="R31" s="216"/>
      <c r="S31" s="216"/>
      <c r="T31" s="216"/>
      <c r="U31" s="231"/>
      <c r="V31" s="217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</row>
    <row r="32" spans="1:53" x14ac:dyDescent="0.35">
      <c r="A32" s="11"/>
      <c r="B32" s="211"/>
      <c r="C32" s="211"/>
      <c r="D32" s="216"/>
      <c r="E32" s="217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31"/>
      <c r="V32" s="217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</row>
    <row r="33" spans="1:53" x14ac:dyDescent="0.35">
      <c r="A33" s="11"/>
      <c r="B33" s="216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31"/>
      <c r="V33" s="217"/>
      <c r="W33" s="216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</row>
    <row r="34" spans="1:53" x14ac:dyDescent="0.35">
      <c r="A34" s="11"/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31"/>
      <c r="V34" s="217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</row>
    <row r="35" spans="1:53" x14ac:dyDescent="0.35">
      <c r="A35" s="11"/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6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</row>
    <row r="36" spans="1:53" x14ac:dyDescent="0.3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16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</row>
    <row r="37" spans="1:53" x14ac:dyDescent="0.35">
      <c r="A37" s="11"/>
      <c r="B37" s="231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1"/>
      <c r="AN37" s="23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</row>
    <row r="38" spans="1:53" x14ac:dyDescent="0.35">
      <c r="A38" s="11"/>
      <c r="B38" s="11"/>
      <c r="C38" s="11"/>
      <c r="D38" s="11"/>
      <c r="E38" s="11"/>
      <c r="F38" s="11"/>
      <c r="G38" s="11"/>
      <c r="H38" s="11"/>
      <c r="I38" s="11"/>
      <c r="J38" s="216"/>
      <c r="K38" s="216"/>
      <c r="L38" s="11"/>
      <c r="M38" s="11"/>
      <c r="N38" s="216"/>
      <c r="O38" s="216"/>
      <c r="P38" s="216"/>
      <c r="Q38" s="216"/>
      <c r="R38" s="216"/>
      <c r="S38" s="216"/>
      <c r="T38" s="216"/>
      <c r="U38" s="231"/>
      <c r="V38" s="217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</row>
    <row r="39" spans="1:53" x14ac:dyDescent="0.35">
      <c r="A39" s="11"/>
      <c r="B39" s="11"/>
      <c r="C39" s="11"/>
      <c r="D39" s="11"/>
      <c r="E39" s="11"/>
      <c r="F39" s="11"/>
      <c r="G39" s="11"/>
      <c r="H39" s="11"/>
      <c r="I39" s="11"/>
      <c r="J39" s="216"/>
      <c r="K39" s="216"/>
      <c r="L39" s="11"/>
      <c r="M39" s="11"/>
      <c r="N39" s="216"/>
      <c r="O39" s="216"/>
      <c r="P39" s="216"/>
      <c r="Q39" s="216"/>
      <c r="R39" s="216"/>
      <c r="S39" s="216"/>
      <c r="T39" s="216"/>
      <c r="U39" s="231"/>
      <c r="V39" s="217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</row>
    <row r="40" spans="1:53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216"/>
      <c r="K40" s="216"/>
      <c r="L40" s="11"/>
      <c r="M40" s="11"/>
      <c r="N40" s="216"/>
      <c r="O40" s="216"/>
      <c r="P40" s="216"/>
      <c r="Q40" s="216"/>
      <c r="R40" s="216"/>
      <c r="S40" s="216"/>
      <c r="T40" s="216"/>
      <c r="U40" s="231"/>
      <c r="V40" s="217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</row>
    <row r="41" spans="1:53" x14ac:dyDescent="0.35">
      <c r="A41" s="11"/>
      <c r="B41" s="11"/>
      <c r="C41" s="11"/>
      <c r="D41" s="11"/>
      <c r="E41" s="11"/>
      <c r="F41" s="11"/>
      <c r="G41" s="11"/>
      <c r="H41" s="11"/>
      <c r="I41" s="11"/>
      <c r="J41" s="216"/>
      <c r="K41" s="216"/>
      <c r="L41" s="11"/>
      <c r="M41" s="11"/>
      <c r="N41" s="216"/>
      <c r="O41" s="216"/>
      <c r="P41" s="216"/>
      <c r="Q41" s="216"/>
      <c r="R41" s="216"/>
      <c r="S41" s="216"/>
      <c r="T41" s="216"/>
      <c r="U41" s="231"/>
      <c r="V41" s="217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</row>
    <row r="42" spans="1:53" x14ac:dyDescent="0.35">
      <c r="A42" s="11"/>
      <c r="B42" s="11"/>
      <c r="C42" s="11"/>
      <c r="D42" s="11"/>
      <c r="E42" s="11"/>
      <c r="F42" s="11"/>
      <c r="G42" s="11"/>
      <c r="H42" s="11"/>
      <c r="I42" s="11"/>
      <c r="J42" s="216"/>
      <c r="K42" s="216"/>
      <c r="L42" s="11"/>
      <c r="M42" s="11"/>
      <c r="N42" s="216"/>
      <c r="O42" s="216"/>
      <c r="P42" s="216"/>
      <c r="Q42" s="216"/>
      <c r="R42" s="216"/>
      <c r="S42" s="216"/>
      <c r="T42" s="216"/>
      <c r="U42" s="231"/>
      <c r="V42" s="217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</row>
    <row r="43" spans="1:53" x14ac:dyDescent="0.35">
      <c r="A43" s="11"/>
      <c r="B43" s="11"/>
      <c r="C43" s="11"/>
      <c r="D43" s="11"/>
      <c r="E43" s="11"/>
      <c r="F43" s="11"/>
      <c r="G43" s="11"/>
      <c r="H43" s="11"/>
      <c r="I43" s="11"/>
      <c r="J43" s="216"/>
      <c r="K43" s="216"/>
      <c r="L43" s="11"/>
      <c r="M43" s="11"/>
      <c r="N43" s="216"/>
      <c r="O43" s="216"/>
      <c r="P43" s="216"/>
      <c r="Q43" s="216"/>
      <c r="R43" s="216"/>
      <c r="S43" s="216"/>
      <c r="T43" s="216"/>
      <c r="U43" s="231"/>
      <c r="V43" s="217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</row>
    <row r="44" spans="1:53" x14ac:dyDescent="0.35">
      <c r="A44" s="11"/>
      <c r="B44" s="11"/>
      <c r="C44" s="11"/>
      <c r="D44" s="11"/>
      <c r="E44" s="11"/>
      <c r="F44" s="11"/>
      <c r="G44" s="11"/>
      <c r="H44" s="11"/>
      <c r="I44" s="11"/>
      <c r="J44" s="216"/>
      <c r="K44" s="216"/>
      <c r="L44" s="11"/>
      <c r="M44" s="11"/>
      <c r="N44" s="216"/>
      <c r="O44" s="216"/>
      <c r="P44" s="216"/>
      <c r="Q44" s="216"/>
      <c r="R44" s="216"/>
      <c r="S44" s="216"/>
      <c r="T44" s="216"/>
      <c r="U44" s="231"/>
      <c r="V44" s="217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</row>
    <row r="45" spans="1:53" x14ac:dyDescent="0.35">
      <c r="A45" s="11"/>
      <c r="B45" s="11"/>
      <c r="C45" s="11"/>
      <c r="D45" s="11"/>
      <c r="E45" s="11"/>
      <c r="F45" s="11"/>
      <c r="G45" s="11"/>
      <c r="H45" s="11"/>
      <c r="I45" s="11"/>
      <c r="J45" s="216"/>
      <c r="K45" s="216"/>
      <c r="L45" s="11"/>
      <c r="M45" s="11"/>
      <c r="N45" s="216"/>
      <c r="O45" s="216"/>
      <c r="P45" s="216"/>
      <c r="Q45" s="216"/>
      <c r="R45" s="216"/>
      <c r="S45" s="216"/>
      <c r="T45" s="216"/>
      <c r="U45" s="231"/>
      <c r="V45" s="217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</row>
    <row r="46" spans="1:53" x14ac:dyDescent="0.35">
      <c r="A46" s="11"/>
      <c r="B46" s="11"/>
      <c r="C46" s="11"/>
      <c r="D46" s="11"/>
      <c r="E46" s="11"/>
      <c r="F46" s="11"/>
      <c r="G46" s="11"/>
      <c r="H46" s="11"/>
      <c r="I46" s="11"/>
      <c r="J46" s="216"/>
      <c r="K46" s="216"/>
      <c r="L46" s="11"/>
      <c r="M46" s="11"/>
      <c r="N46" s="216"/>
      <c r="O46" s="216"/>
      <c r="P46" s="216"/>
      <c r="Q46" s="216"/>
      <c r="R46" s="216"/>
      <c r="S46" s="216"/>
      <c r="T46" s="216"/>
      <c r="U46" s="231"/>
      <c r="V46" s="217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</row>
    <row r="47" spans="1:53" x14ac:dyDescent="0.35">
      <c r="A47" s="11"/>
      <c r="B47" s="11"/>
      <c r="C47" s="11"/>
      <c r="D47" s="11"/>
      <c r="E47" s="11"/>
      <c r="F47" s="11"/>
      <c r="G47" s="11"/>
      <c r="H47" s="11"/>
      <c r="I47" s="11"/>
      <c r="J47" s="216"/>
      <c r="K47" s="216"/>
      <c r="L47" s="11"/>
      <c r="M47" s="11"/>
      <c r="N47" s="216"/>
      <c r="O47" s="216"/>
      <c r="P47" s="216"/>
      <c r="Q47" s="216"/>
      <c r="R47" s="216"/>
      <c r="S47" s="216"/>
      <c r="T47" s="216"/>
      <c r="U47" s="231"/>
      <c r="V47" s="217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</row>
    <row r="48" spans="1:53" x14ac:dyDescent="0.35">
      <c r="A48" s="11"/>
      <c r="B48" s="11"/>
      <c r="C48" s="11"/>
      <c r="D48" s="11"/>
      <c r="E48" s="11"/>
      <c r="F48" s="11"/>
      <c r="G48" s="11"/>
      <c r="H48" s="11"/>
      <c r="I48" s="11"/>
      <c r="J48" s="216"/>
      <c r="K48" s="216"/>
      <c r="L48" s="11"/>
      <c r="M48" s="11"/>
      <c r="N48" s="216"/>
      <c r="O48" s="216"/>
      <c r="P48" s="216"/>
      <c r="Q48" s="216"/>
      <c r="R48" s="216"/>
      <c r="S48" s="216"/>
      <c r="T48" s="216"/>
      <c r="U48" s="231"/>
      <c r="V48" s="217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</row>
    <row r="49" spans="1:53" x14ac:dyDescent="0.35">
      <c r="A49" s="11"/>
      <c r="B49" s="11"/>
      <c r="C49" s="11"/>
      <c r="D49" s="11"/>
      <c r="E49" s="11"/>
      <c r="F49" s="11"/>
      <c r="G49" s="11"/>
      <c r="H49" s="11"/>
      <c r="I49" s="11"/>
      <c r="J49" s="216"/>
      <c r="K49" s="216"/>
      <c r="L49" s="11"/>
      <c r="M49" s="11"/>
      <c r="N49" s="216"/>
      <c r="O49" s="216"/>
      <c r="P49" s="216"/>
      <c r="Q49" s="216"/>
      <c r="R49" s="216"/>
      <c r="S49" s="216"/>
      <c r="T49" s="216"/>
      <c r="U49" s="231"/>
      <c r="V49" s="217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</row>
    <row r="50" spans="1:53" x14ac:dyDescent="0.35">
      <c r="A50" s="11"/>
      <c r="B50" s="11"/>
      <c r="C50" s="11"/>
      <c r="D50" s="11"/>
      <c r="E50" s="11"/>
      <c r="F50" s="11"/>
      <c r="G50" s="11"/>
      <c r="H50" s="11"/>
      <c r="I50" s="11"/>
      <c r="J50" s="216"/>
      <c r="K50" s="216"/>
      <c r="L50" s="11"/>
      <c r="M50" s="11"/>
      <c r="N50" s="216"/>
      <c r="O50" s="216"/>
      <c r="P50" s="216"/>
      <c r="Q50" s="216"/>
      <c r="R50" s="216"/>
      <c r="S50" s="216"/>
      <c r="T50" s="216"/>
      <c r="U50" s="231"/>
      <c r="V50" s="217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</row>
    <row r="51" spans="1:53" x14ac:dyDescent="0.35">
      <c r="A51" s="11"/>
      <c r="B51" s="11"/>
      <c r="C51" s="11"/>
      <c r="D51" s="11"/>
      <c r="E51" s="11"/>
      <c r="F51" s="11"/>
      <c r="G51" s="11"/>
      <c r="H51" s="11"/>
      <c r="I51" s="11"/>
      <c r="J51" s="216"/>
      <c r="K51" s="216"/>
      <c r="L51" s="11"/>
      <c r="M51" s="11"/>
      <c r="N51" s="216"/>
      <c r="O51" s="216"/>
      <c r="P51" s="216"/>
      <c r="Q51" s="216"/>
      <c r="R51" s="216"/>
      <c r="S51" s="216"/>
      <c r="T51" s="216"/>
      <c r="U51" s="231"/>
      <c r="V51" s="217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</row>
    <row r="52" spans="1:53" x14ac:dyDescent="0.35">
      <c r="A52" s="11"/>
      <c r="B52" s="11"/>
      <c r="C52" s="11"/>
      <c r="D52" s="11"/>
      <c r="E52" s="11"/>
      <c r="F52" s="11"/>
      <c r="G52" s="11"/>
      <c r="H52" s="11"/>
      <c r="I52" s="11"/>
      <c r="J52" s="216"/>
      <c r="K52" s="216"/>
      <c r="L52" s="11"/>
      <c r="M52" s="11"/>
      <c r="N52" s="216"/>
      <c r="O52" s="216"/>
      <c r="P52" s="216"/>
      <c r="Q52" s="216"/>
      <c r="R52" s="216"/>
      <c r="S52" s="216"/>
      <c r="T52" s="216"/>
      <c r="U52" s="231"/>
      <c r="V52" s="217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</row>
    <row r="53" spans="1:53" x14ac:dyDescent="0.35">
      <c r="A53" s="11"/>
      <c r="B53" s="11"/>
      <c r="C53" s="11"/>
      <c r="D53" s="11"/>
      <c r="E53" s="11"/>
      <c r="F53" s="11"/>
      <c r="G53" s="11"/>
      <c r="H53" s="11"/>
      <c r="I53" s="11"/>
      <c r="J53" s="216"/>
      <c r="K53" s="216"/>
      <c r="L53" s="11"/>
      <c r="M53" s="11"/>
      <c r="N53" s="216"/>
      <c r="O53" s="216"/>
      <c r="P53" s="216"/>
      <c r="Q53" s="216"/>
      <c r="R53" s="216"/>
      <c r="S53" s="216"/>
      <c r="T53" s="216"/>
      <c r="U53" s="231"/>
      <c r="V53" s="217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</row>
    <row r="54" spans="1:53" x14ac:dyDescent="0.35">
      <c r="A54" s="11"/>
      <c r="B54" s="11"/>
      <c r="C54" s="11"/>
      <c r="D54" s="11"/>
      <c r="E54" s="11"/>
      <c r="F54" s="11"/>
      <c r="G54" s="11"/>
      <c r="H54" s="11"/>
      <c r="I54" s="11"/>
      <c r="J54" s="216"/>
      <c r="K54" s="216"/>
      <c r="L54" s="11"/>
      <c r="M54" s="11"/>
      <c r="N54" s="216"/>
      <c r="O54" s="216"/>
      <c r="P54" s="216"/>
      <c r="Q54" s="216"/>
      <c r="R54" s="216"/>
      <c r="S54" s="216"/>
      <c r="T54" s="216"/>
      <c r="U54" s="231"/>
      <c r="V54" s="217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</row>
    <row r="55" spans="1:53" x14ac:dyDescent="0.35">
      <c r="A55" s="11"/>
      <c r="B55" s="11"/>
      <c r="C55" s="11"/>
      <c r="D55" s="11"/>
      <c r="E55" s="11"/>
      <c r="F55" s="11"/>
      <c r="G55" s="11"/>
      <c r="H55" s="11"/>
      <c r="I55" s="11"/>
      <c r="J55" s="216"/>
      <c r="K55" s="216"/>
      <c r="L55" s="11"/>
      <c r="M55" s="11"/>
      <c r="N55" s="216"/>
      <c r="O55" s="216"/>
      <c r="P55" s="216"/>
      <c r="Q55" s="216"/>
      <c r="R55" s="216"/>
      <c r="S55" s="216"/>
      <c r="T55" s="216"/>
      <c r="U55" s="231"/>
      <c r="V55" s="217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</row>
    <row r="56" spans="1:53" x14ac:dyDescent="0.35">
      <c r="A56" s="11"/>
      <c r="B56" s="11"/>
      <c r="C56" s="11"/>
      <c r="D56" s="11"/>
      <c r="E56" s="11"/>
      <c r="F56" s="11"/>
      <c r="G56" s="11"/>
      <c r="H56" s="11"/>
      <c r="I56" s="11"/>
      <c r="J56" s="216"/>
      <c r="K56" s="216"/>
      <c r="L56" s="11"/>
      <c r="M56" s="11"/>
      <c r="N56" s="216"/>
      <c r="O56" s="216"/>
      <c r="P56" s="216"/>
      <c r="Q56" s="216"/>
      <c r="R56" s="216"/>
      <c r="S56" s="216"/>
      <c r="T56" s="216"/>
      <c r="U56" s="231"/>
      <c r="V56" s="217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</row>
    <row r="57" spans="1:53" x14ac:dyDescent="0.35">
      <c r="A57" s="11"/>
      <c r="B57" s="11"/>
      <c r="C57" s="11"/>
      <c r="D57" s="11"/>
      <c r="E57" s="11"/>
      <c r="F57" s="11"/>
      <c r="G57" s="11"/>
      <c r="H57" s="11"/>
      <c r="I57" s="11"/>
      <c r="J57" s="216"/>
      <c r="K57" s="216"/>
      <c r="L57" s="11"/>
      <c r="M57" s="11"/>
      <c r="N57" s="216"/>
      <c r="O57" s="216"/>
      <c r="P57" s="216"/>
      <c r="Q57" s="216"/>
      <c r="R57" s="216"/>
      <c r="S57" s="216"/>
      <c r="T57" s="216"/>
      <c r="U57" s="231"/>
      <c r="V57" s="217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</row>
    <row r="58" spans="1:53" x14ac:dyDescent="0.35">
      <c r="A58" s="11"/>
      <c r="B58" s="11"/>
      <c r="C58" s="11"/>
      <c r="D58" s="11"/>
      <c r="E58" s="11"/>
      <c r="F58" s="11"/>
      <c r="G58" s="11"/>
      <c r="H58" s="11"/>
      <c r="I58" s="11"/>
      <c r="J58" s="216"/>
      <c r="K58" s="216"/>
      <c r="L58" s="11"/>
      <c r="M58" s="11"/>
      <c r="N58" s="216"/>
      <c r="O58" s="216"/>
      <c r="P58" s="216"/>
      <c r="Q58" s="216"/>
      <c r="R58" s="216"/>
      <c r="S58" s="216"/>
      <c r="T58" s="216"/>
      <c r="U58" s="231"/>
      <c r="V58" s="217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</row>
    <row r="59" spans="1:53" x14ac:dyDescent="0.35">
      <c r="A59" s="11"/>
      <c r="B59" s="11"/>
      <c r="C59" s="11"/>
      <c r="D59" s="11"/>
      <c r="E59" s="11"/>
      <c r="F59" s="11"/>
      <c r="G59" s="11"/>
      <c r="H59" s="11"/>
      <c r="I59" s="11"/>
      <c r="J59" s="216"/>
      <c r="K59" s="216"/>
      <c r="L59" s="11"/>
      <c r="M59" s="11"/>
      <c r="N59" s="216"/>
      <c r="O59" s="216"/>
      <c r="P59" s="216"/>
      <c r="Q59" s="216"/>
      <c r="R59" s="216"/>
      <c r="S59" s="216"/>
      <c r="T59" s="216"/>
      <c r="U59" s="231"/>
      <c r="V59" s="217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</row>
    <row r="60" spans="1:53" x14ac:dyDescent="0.35">
      <c r="A60" s="11"/>
      <c r="B60" s="11"/>
      <c r="C60" s="11"/>
      <c r="D60" s="11"/>
      <c r="E60" s="11"/>
      <c r="F60" s="11"/>
      <c r="G60" s="11"/>
      <c r="H60" s="11"/>
      <c r="I60" s="11"/>
      <c r="J60" s="216"/>
      <c r="K60" s="216"/>
      <c r="L60" s="11"/>
      <c r="M60" s="11"/>
      <c r="N60" s="216"/>
      <c r="O60" s="216"/>
      <c r="P60" s="216"/>
      <c r="Q60" s="216"/>
      <c r="R60" s="216"/>
      <c r="S60" s="216"/>
      <c r="T60" s="216"/>
      <c r="U60" s="231"/>
      <c r="V60" s="217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</row>
    <row r="61" spans="1:53" x14ac:dyDescent="0.35">
      <c r="A61" s="11"/>
      <c r="B61" s="11"/>
      <c r="C61" s="11"/>
      <c r="D61" s="11"/>
      <c r="E61" s="11"/>
      <c r="F61" s="11"/>
      <c r="G61" s="11"/>
      <c r="H61" s="11"/>
      <c r="I61" s="11"/>
      <c r="J61" s="216"/>
      <c r="K61" s="216"/>
      <c r="L61" s="11"/>
      <c r="M61" s="11"/>
      <c r="N61" s="216"/>
      <c r="O61" s="216"/>
      <c r="P61" s="216"/>
      <c r="Q61" s="216"/>
      <c r="R61" s="216"/>
      <c r="S61" s="216"/>
      <c r="T61" s="216"/>
      <c r="U61" s="231"/>
      <c r="V61" s="217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</row>
    <row r="62" spans="1:53" x14ac:dyDescent="0.35">
      <c r="A62" s="11"/>
      <c r="B62" s="11"/>
      <c r="C62" s="11"/>
      <c r="D62" s="11"/>
      <c r="E62" s="11"/>
      <c r="F62" s="11"/>
      <c r="G62" s="11"/>
      <c r="H62" s="11"/>
      <c r="I62" s="11"/>
      <c r="J62" s="216"/>
      <c r="K62" s="216"/>
      <c r="L62" s="11"/>
      <c r="M62" s="11"/>
      <c r="N62" s="216"/>
      <c r="O62" s="216"/>
      <c r="P62" s="216"/>
      <c r="Q62" s="216"/>
      <c r="R62" s="216"/>
      <c r="S62" s="216"/>
      <c r="T62" s="216"/>
      <c r="U62" s="231"/>
      <c r="V62" s="217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</row>
    <row r="63" spans="1:53" x14ac:dyDescent="0.35">
      <c r="A63" s="11"/>
      <c r="B63" s="11"/>
      <c r="C63" s="11"/>
      <c r="D63" s="11"/>
      <c r="E63" s="11"/>
      <c r="F63" s="11"/>
      <c r="G63" s="11"/>
      <c r="H63" s="11"/>
      <c r="I63" s="11"/>
      <c r="J63" s="216"/>
      <c r="K63" s="216"/>
      <c r="L63" s="11"/>
      <c r="M63" s="11"/>
      <c r="N63" s="216"/>
      <c r="O63" s="216"/>
      <c r="P63" s="216"/>
      <c r="Q63" s="216"/>
      <c r="R63" s="216"/>
      <c r="S63" s="216"/>
      <c r="T63" s="216"/>
      <c r="U63" s="231"/>
      <c r="V63" s="217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</row>
    <row r="64" spans="1:53" x14ac:dyDescent="0.35">
      <c r="A64" s="11"/>
      <c r="B64" s="11"/>
      <c r="C64" s="11"/>
      <c r="D64" s="11"/>
      <c r="E64" s="11"/>
      <c r="F64" s="11"/>
      <c r="G64" s="11"/>
      <c r="H64" s="11"/>
      <c r="I64" s="11"/>
      <c r="J64" s="216"/>
      <c r="K64" s="216"/>
      <c r="L64" s="11"/>
      <c r="M64" s="11"/>
      <c r="N64" s="216"/>
      <c r="O64" s="216"/>
      <c r="P64" s="216"/>
      <c r="Q64" s="216"/>
      <c r="R64" s="216"/>
      <c r="S64" s="216"/>
      <c r="T64" s="216"/>
      <c r="U64" s="231"/>
      <c r="V64" s="217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</row>
    <row r="65" spans="1:53" x14ac:dyDescent="0.35">
      <c r="A65" s="11"/>
      <c r="B65" s="11"/>
      <c r="C65" s="11"/>
      <c r="D65" s="11"/>
      <c r="E65" s="11"/>
      <c r="F65" s="11"/>
      <c r="G65" s="11"/>
      <c r="H65" s="11"/>
      <c r="I65" s="11"/>
      <c r="J65" s="216"/>
      <c r="K65" s="216"/>
      <c r="L65" s="11"/>
      <c r="M65" s="11"/>
      <c r="N65" s="216"/>
      <c r="O65" s="216"/>
      <c r="P65" s="216"/>
      <c r="Q65" s="216"/>
      <c r="R65" s="216"/>
      <c r="S65" s="216"/>
      <c r="T65" s="216"/>
      <c r="U65" s="231"/>
      <c r="V65" s="217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</row>
    <row r="66" spans="1:53" x14ac:dyDescent="0.35">
      <c r="J66" s="21"/>
      <c r="K66" s="21"/>
      <c r="N66" s="21"/>
      <c r="O66" s="21"/>
      <c r="P66" s="21"/>
      <c r="Q66" s="21"/>
      <c r="R66" s="21"/>
      <c r="S66" s="21"/>
      <c r="T66" s="21"/>
      <c r="U66" s="39"/>
      <c r="V66" s="3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</row>
    <row r="67" spans="1:53" x14ac:dyDescent="0.35">
      <c r="J67" s="21"/>
      <c r="K67" s="21"/>
      <c r="N67" s="21"/>
      <c r="O67" s="21"/>
      <c r="P67" s="21"/>
      <c r="Q67" s="21"/>
      <c r="R67" s="21"/>
      <c r="S67" s="21"/>
      <c r="T67" s="21"/>
      <c r="U67" s="39"/>
      <c r="V67" s="3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</row>
    <row r="68" spans="1:53" x14ac:dyDescent="0.35">
      <c r="J68" s="21"/>
      <c r="K68" s="21"/>
      <c r="N68" s="21"/>
      <c r="O68" s="21"/>
      <c r="P68" s="21"/>
      <c r="Q68" s="21"/>
      <c r="R68" s="21"/>
      <c r="S68" s="21"/>
      <c r="T68" s="21"/>
      <c r="U68" s="39"/>
      <c r="V68" s="3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</row>
    <row r="69" spans="1:53" x14ac:dyDescent="0.35">
      <c r="J69" s="21"/>
      <c r="K69" s="21"/>
      <c r="N69" s="21"/>
      <c r="O69" s="21"/>
      <c r="P69" s="21"/>
      <c r="Q69" s="21"/>
      <c r="R69" s="21"/>
      <c r="S69" s="21"/>
      <c r="T69" s="21"/>
      <c r="U69" s="39"/>
      <c r="V69" s="3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</row>
    <row r="70" spans="1:53" x14ac:dyDescent="0.35">
      <c r="J70" s="21"/>
      <c r="K70" s="21"/>
      <c r="N70" s="21"/>
      <c r="O70" s="21"/>
      <c r="P70" s="21"/>
      <c r="Q70" s="21"/>
      <c r="R70" s="21"/>
      <c r="S70" s="21"/>
      <c r="T70" s="21"/>
      <c r="U70" s="39"/>
      <c r="V70" s="3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</row>
    <row r="71" spans="1:53" x14ac:dyDescent="0.35">
      <c r="J71" s="21"/>
      <c r="K71" s="21"/>
      <c r="N71" s="21"/>
      <c r="O71" s="21"/>
      <c r="P71" s="21"/>
      <c r="Q71" s="21"/>
      <c r="R71" s="21"/>
      <c r="S71" s="21"/>
      <c r="T71" s="21"/>
      <c r="U71" s="39"/>
      <c r="V71" s="3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</row>
    <row r="72" spans="1:53" x14ac:dyDescent="0.35">
      <c r="J72" s="21"/>
      <c r="K72" s="21"/>
      <c r="N72" s="21"/>
      <c r="O72" s="21"/>
      <c r="P72" s="21"/>
      <c r="Q72" s="21"/>
      <c r="R72" s="21"/>
      <c r="S72" s="21"/>
      <c r="T72" s="21"/>
      <c r="U72" s="39"/>
      <c r="V72" s="3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</row>
    <row r="73" spans="1:53" x14ac:dyDescent="0.35">
      <c r="J73" s="21"/>
      <c r="K73" s="21"/>
      <c r="N73" s="21"/>
      <c r="O73" s="21"/>
      <c r="P73" s="21"/>
      <c r="Q73" s="21"/>
      <c r="R73" s="21"/>
      <c r="S73" s="21"/>
      <c r="T73" s="21"/>
      <c r="U73" s="39"/>
      <c r="V73" s="3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</row>
    <row r="74" spans="1:53" x14ac:dyDescent="0.35">
      <c r="J74" s="21"/>
      <c r="K74" s="21"/>
      <c r="N74" s="21"/>
      <c r="O74" s="21"/>
      <c r="P74" s="21"/>
      <c r="Q74" s="21"/>
      <c r="R74" s="21"/>
      <c r="S74" s="21"/>
      <c r="T74" s="21"/>
      <c r="U74" s="39"/>
      <c r="V74" s="3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</row>
    <row r="75" spans="1:53" x14ac:dyDescent="0.35">
      <c r="J75" s="21"/>
      <c r="K75" s="21"/>
      <c r="N75" s="21"/>
      <c r="O75" s="21"/>
      <c r="P75" s="21"/>
      <c r="Q75" s="21"/>
      <c r="R75" s="21"/>
      <c r="S75" s="21"/>
      <c r="T75" s="21"/>
      <c r="U75" s="39"/>
      <c r="V75" s="3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</row>
    <row r="76" spans="1:53" x14ac:dyDescent="0.35">
      <c r="J76" s="21"/>
      <c r="K76" s="21"/>
      <c r="N76" s="21"/>
      <c r="O76" s="21"/>
      <c r="P76" s="21"/>
      <c r="Q76" s="21"/>
      <c r="R76" s="21"/>
      <c r="S76" s="21"/>
      <c r="T76" s="21"/>
      <c r="U76" s="39"/>
      <c r="V76" s="3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</row>
    <row r="77" spans="1:53" x14ac:dyDescent="0.35">
      <c r="J77" s="21"/>
      <c r="K77" s="21"/>
      <c r="N77" s="21"/>
      <c r="O77" s="21"/>
      <c r="P77" s="21"/>
      <c r="Q77" s="21"/>
      <c r="R77" s="21"/>
      <c r="S77" s="21"/>
      <c r="T77" s="21"/>
      <c r="U77" s="39"/>
      <c r="V77" s="3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</row>
    <row r="78" spans="1:53" x14ac:dyDescent="0.35">
      <c r="J78" s="21"/>
      <c r="K78" s="21"/>
      <c r="N78" s="21"/>
      <c r="O78" s="21"/>
      <c r="P78" s="21"/>
      <c r="Q78" s="21"/>
      <c r="R78" s="21"/>
      <c r="S78" s="21"/>
      <c r="T78" s="21"/>
      <c r="U78" s="39"/>
      <c r="V78" s="3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</row>
    <row r="79" spans="1:53" x14ac:dyDescent="0.35">
      <c r="J79" s="21"/>
      <c r="K79" s="21"/>
      <c r="N79" s="21"/>
      <c r="O79" s="21"/>
      <c r="P79" s="21"/>
      <c r="Q79" s="21"/>
      <c r="R79" s="21"/>
      <c r="S79" s="21"/>
      <c r="T79" s="21"/>
      <c r="U79" s="39"/>
      <c r="V79" s="3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</row>
    <row r="80" spans="1:53" x14ac:dyDescent="0.35">
      <c r="J80" s="21"/>
      <c r="K80" s="21"/>
      <c r="N80" s="21"/>
      <c r="O80" s="21"/>
      <c r="P80" s="21"/>
      <c r="Q80" s="21"/>
      <c r="R80" s="21"/>
      <c r="S80" s="21"/>
      <c r="T80" s="21"/>
      <c r="U80" s="39"/>
      <c r="V80" s="3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</row>
    <row r="81" spans="10:53" x14ac:dyDescent="0.35">
      <c r="J81" s="21"/>
      <c r="K81" s="21"/>
      <c r="N81" s="21"/>
      <c r="O81" s="21"/>
      <c r="P81" s="21"/>
      <c r="Q81" s="21"/>
      <c r="R81" s="21"/>
      <c r="S81" s="21"/>
      <c r="T81" s="21"/>
      <c r="U81" s="39"/>
      <c r="V81" s="3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</row>
    <row r="82" spans="10:53" x14ac:dyDescent="0.35">
      <c r="J82" s="2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</row>
    <row r="83" spans="10:53" x14ac:dyDescent="0.35">
      <c r="J83" s="21"/>
    </row>
    <row r="84" spans="10:53" x14ac:dyDescent="0.35">
      <c r="J84" s="21"/>
    </row>
    <row r="85" spans="10:53" x14ac:dyDescent="0.35">
      <c r="J85" s="21"/>
    </row>
    <row r="86" spans="10:53" x14ac:dyDescent="0.35">
      <c r="J86" s="21"/>
    </row>
    <row r="87" spans="10:53" x14ac:dyDescent="0.35">
      <c r="J87" s="21"/>
    </row>
    <row r="88" spans="10:53" x14ac:dyDescent="0.35">
      <c r="J88" s="21"/>
    </row>
    <row r="89" spans="10:53" x14ac:dyDescent="0.35">
      <c r="J89" s="21"/>
    </row>
    <row r="90" spans="10:53" x14ac:dyDescent="0.35">
      <c r="J90" s="21"/>
    </row>
    <row r="91" spans="10:53" x14ac:dyDescent="0.35">
      <c r="J91" s="21"/>
    </row>
    <row r="92" spans="10:53" x14ac:dyDescent="0.35">
      <c r="J92" s="21"/>
    </row>
    <row r="93" spans="10:53" x14ac:dyDescent="0.35">
      <c r="J93" s="21"/>
    </row>
    <row r="94" spans="10:53" x14ac:dyDescent="0.35">
      <c r="J94" s="21"/>
    </row>
    <row r="95" spans="10:53" x14ac:dyDescent="0.35">
      <c r="J95" s="21"/>
    </row>
    <row r="96" spans="10:53" x14ac:dyDescent="0.35">
      <c r="J96" s="21"/>
    </row>
  </sheetData>
  <mergeCells count="4">
    <mergeCell ref="A7:X7"/>
    <mergeCell ref="A8:X8"/>
    <mergeCell ref="A9:X9"/>
    <mergeCell ref="B25:D25"/>
  </mergeCells>
  <hyperlinks>
    <hyperlink ref="A29" location="Portada!A31" display="REGRESO A LA PORTADA" xr:uid="{80A10E7B-BA54-479C-B005-E5301662A606}"/>
  </hyperlinks>
  <pageMargins left="0.43" right="0.15748031496062992" top="0.35433070866141736" bottom="0.35433070866141736" header="0.31496062992125984" footer="0.31496062992125984"/>
  <pageSetup scale="51" orientation="landscape" r:id="rId1"/>
  <ignoredErrors>
    <ignoredError sqref="B11:AO11 B15:AO15" formulaRange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7">
    <tabColor rgb="FF00B0F0"/>
  </sheetPr>
  <dimension ref="A1:AN56"/>
  <sheetViews>
    <sheetView topLeftCell="A14" workbookViewId="0">
      <pane xSplit="1" topLeftCell="B1" activePane="topRight" state="frozen"/>
      <selection pane="topRight" activeCell="A7" sqref="A7:Q7"/>
    </sheetView>
  </sheetViews>
  <sheetFormatPr baseColWidth="10" defaultRowHeight="14.5" x14ac:dyDescent="0.35"/>
  <cols>
    <col min="1" max="1" width="20.453125" bestFit="1" customWidth="1"/>
    <col min="2" max="2" width="11.26953125" customWidth="1"/>
    <col min="3" max="3" width="10.1796875" customWidth="1"/>
    <col min="4" max="4" width="10.7265625" customWidth="1"/>
    <col min="5" max="5" width="8.453125" bestFit="1" customWidth="1"/>
    <col min="6" max="6" width="11.26953125" customWidth="1"/>
    <col min="7" max="7" width="10.54296875" customWidth="1"/>
    <col min="8" max="8" width="10.1796875" customWidth="1"/>
    <col min="9" max="9" width="9.453125" bestFit="1" customWidth="1"/>
    <col min="10" max="10" width="8.453125" bestFit="1" customWidth="1"/>
    <col min="11" max="11" width="10.26953125" customWidth="1"/>
    <col min="12" max="12" width="11" bestFit="1" customWidth="1"/>
    <col min="13" max="13" width="10.1796875" bestFit="1" customWidth="1"/>
    <col min="14" max="14" width="11.26953125" bestFit="1" customWidth="1"/>
  </cols>
  <sheetData>
    <row r="1" spans="1:40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1:40" x14ac:dyDescent="0.35">
      <c r="A2" s="323"/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</row>
    <row r="3" spans="1:40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</row>
    <row r="4" spans="1:40" ht="28.5" customHeight="1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</row>
    <row r="5" spans="1:40" ht="21" customHeight="1" x14ac:dyDescent="0.5">
      <c r="A5" s="329" t="s">
        <v>161</v>
      </c>
      <c r="B5" s="329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236"/>
      <c r="S5" s="236"/>
      <c r="T5" s="236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</row>
    <row r="6" spans="1:40" ht="14.5" customHeight="1" x14ac:dyDescent="0.35">
      <c r="A6" s="291" t="s">
        <v>36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07"/>
      <c r="S6" s="207"/>
      <c r="T6" s="207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15" thickBot="1" x14ac:dyDescent="0.4">
      <c r="A7" s="323" t="s">
        <v>269</v>
      </c>
      <c r="B7" s="323"/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208"/>
      <c r="S7" s="208"/>
      <c r="T7" s="208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1:40" ht="14.5" customHeight="1" thickBot="1" x14ac:dyDescent="0.4">
      <c r="A8" s="327" t="s">
        <v>138</v>
      </c>
      <c r="B8" s="330" t="s">
        <v>185</v>
      </c>
      <c r="C8" s="331"/>
      <c r="D8" s="331"/>
      <c r="E8" s="331"/>
      <c r="F8" s="331"/>
      <c r="G8" s="332"/>
      <c r="H8" s="333" t="s">
        <v>218</v>
      </c>
      <c r="I8" s="334"/>
      <c r="J8" s="334"/>
      <c r="K8" s="334"/>
      <c r="L8" s="334"/>
      <c r="M8" s="335"/>
      <c r="N8" s="158"/>
      <c r="O8" s="330" t="s">
        <v>187</v>
      </c>
      <c r="P8" s="331"/>
      <c r="Q8" s="331"/>
      <c r="R8" s="331"/>
      <c r="S8" s="331"/>
      <c r="T8" s="331"/>
      <c r="U8" s="138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</row>
    <row r="9" spans="1:40" x14ac:dyDescent="0.35">
      <c r="A9" s="328"/>
      <c r="B9" s="153">
        <v>44927</v>
      </c>
      <c r="C9" s="154">
        <v>44958</v>
      </c>
      <c r="D9" s="154">
        <v>44986</v>
      </c>
      <c r="E9" s="154">
        <v>45017</v>
      </c>
      <c r="F9" s="154">
        <v>45047</v>
      </c>
      <c r="G9" s="155">
        <v>45078</v>
      </c>
      <c r="H9" s="97">
        <v>45108</v>
      </c>
      <c r="I9" s="95">
        <v>45139</v>
      </c>
      <c r="J9" s="95">
        <v>45170</v>
      </c>
      <c r="K9" s="95">
        <v>45200</v>
      </c>
      <c r="L9" s="95">
        <v>45231</v>
      </c>
      <c r="M9" s="95">
        <v>45261</v>
      </c>
      <c r="N9" s="120" t="s">
        <v>184</v>
      </c>
      <c r="O9" s="97">
        <v>45292</v>
      </c>
      <c r="P9" s="95">
        <v>45323</v>
      </c>
      <c r="Q9" s="95">
        <v>45352</v>
      </c>
      <c r="R9" s="96">
        <v>45383</v>
      </c>
      <c r="S9" s="95">
        <v>45413</v>
      </c>
      <c r="T9" s="95">
        <v>45444</v>
      </c>
      <c r="U9" s="105" t="s">
        <v>51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pans="1:40" x14ac:dyDescent="0.35">
      <c r="A10" s="52" t="s">
        <v>124</v>
      </c>
      <c r="B10" s="117">
        <f t="shared" ref="B10:D10" si="0">SUM(B11:B13)</f>
        <v>1077.4280920000001</v>
      </c>
      <c r="C10" s="59">
        <f t="shared" si="0"/>
        <v>792.68802240000014</v>
      </c>
      <c r="D10" s="59">
        <f t="shared" si="0"/>
        <v>5077.5120719999986</v>
      </c>
      <c r="E10" s="60">
        <f t="shared" ref="E10:M10" si="1">SUM(E11:E13)</f>
        <v>842.46465920000014</v>
      </c>
      <c r="F10" s="60">
        <f t="shared" si="1"/>
        <v>1752.4130591999997</v>
      </c>
      <c r="G10" s="156">
        <f t="shared" si="1"/>
        <v>2548.6425024</v>
      </c>
      <c r="H10" s="121">
        <f>SUM(H11:H13)</f>
        <v>1320.7652647999998</v>
      </c>
      <c r="I10" s="60">
        <f>SUM(I11:I13)</f>
        <v>935.39799999999991</v>
      </c>
      <c r="J10" s="82">
        <f>SUM(J11:J13)</f>
        <v>742.57</v>
      </c>
      <c r="K10" s="54">
        <f t="shared" si="1"/>
        <v>852.98400000000004</v>
      </c>
      <c r="L10" s="54">
        <f t="shared" si="1"/>
        <v>1870.1972499999997</v>
      </c>
      <c r="M10" s="54">
        <f t="shared" si="1"/>
        <v>2553.6608428571426</v>
      </c>
      <c r="N10" s="55">
        <f>+SUM(B10:M10)</f>
        <v>20366.723764857139</v>
      </c>
      <c r="O10" s="159">
        <f t="shared" ref="O10:T10" si="2">SUM(O11:O13)</f>
        <v>1255.3389999999999</v>
      </c>
      <c r="P10" s="53">
        <f t="shared" si="2"/>
        <v>924.77499999999986</v>
      </c>
      <c r="Q10" s="53">
        <f t="shared" si="2"/>
        <v>4855.4060000000009</v>
      </c>
      <c r="R10" s="53">
        <f t="shared" si="2"/>
        <v>918.74200000000008</v>
      </c>
      <c r="S10" s="53">
        <f t="shared" si="2"/>
        <v>1941.9669999999999</v>
      </c>
      <c r="T10" s="53">
        <f t="shared" si="2"/>
        <v>2539.7831571428569</v>
      </c>
      <c r="U10" s="55">
        <f t="shared" ref="U10" si="3">SUM(U11:U13)</f>
        <v>12436.012157142855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</row>
    <row r="11" spans="1:40" x14ac:dyDescent="0.35">
      <c r="A11" s="41" t="s">
        <v>151</v>
      </c>
      <c r="B11" s="83">
        <v>391.67130320000007</v>
      </c>
      <c r="C11" s="81">
        <v>591.26971440000011</v>
      </c>
      <c r="D11" s="81">
        <v>4513.7375551999994</v>
      </c>
      <c r="E11" s="81">
        <v>456.49897840000006</v>
      </c>
      <c r="F11" s="81">
        <v>833.63570039999991</v>
      </c>
      <c r="G11" s="118">
        <v>1043.6616283999997</v>
      </c>
      <c r="H11" s="43">
        <v>588.43426479999994</v>
      </c>
      <c r="I11" s="44">
        <v>695.06</v>
      </c>
      <c r="J11" s="44">
        <v>364.709</v>
      </c>
      <c r="K11" s="44">
        <v>433.85700000000003</v>
      </c>
      <c r="L11" s="44">
        <v>970.42024999999956</v>
      </c>
      <c r="M11" s="44">
        <v>1088.2168428571429</v>
      </c>
      <c r="N11" s="45">
        <f t="shared" ref="N11:N21" si="4">+SUM(B11:M11)</f>
        <v>11971.172237657142</v>
      </c>
      <c r="O11" s="43">
        <v>523.00800000000004</v>
      </c>
      <c r="P11" s="44">
        <v>684.4369999999999</v>
      </c>
      <c r="Q11" s="44">
        <v>4477.545000000001</v>
      </c>
      <c r="R11" s="44">
        <v>499.61500000000012</v>
      </c>
      <c r="S11" s="44">
        <v>1042.1899999999998</v>
      </c>
      <c r="T11" s="44">
        <v>1074.3391571428572</v>
      </c>
      <c r="U11" s="45">
        <f>+SUM(O11:T11)</f>
        <v>8301.1341571428566</v>
      </c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</row>
    <row r="12" spans="1:40" x14ac:dyDescent="0.35">
      <c r="A12" s="41" t="s">
        <v>154</v>
      </c>
      <c r="B12" s="83">
        <v>679.23959079999997</v>
      </c>
      <c r="C12" s="81">
        <v>156.51112480000006</v>
      </c>
      <c r="D12" s="81">
        <v>551.13361200000008</v>
      </c>
      <c r="E12" s="81">
        <v>330.40964200000008</v>
      </c>
      <c r="F12" s="81">
        <v>903.97225239999989</v>
      </c>
      <c r="G12" s="118">
        <v>1475.1985088000001</v>
      </c>
      <c r="H12" s="43">
        <v>727.30200000000002</v>
      </c>
      <c r="I12" s="44">
        <v>198.04999999999998</v>
      </c>
      <c r="J12" s="44">
        <v>368.041</v>
      </c>
      <c r="K12" s="44">
        <v>363.91100000000006</v>
      </c>
      <c r="L12" s="44">
        <v>886.00700000000018</v>
      </c>
      <c r="M12" s="44">
        <v>1447.0250000000001</v>
      </c>
      <c r="N12" s="45">
        <f t="shared" si="4"/>
        <v>8086.8007308000015</v>
      </c>
      <c r="O12" s="43">
        <v>727.30199999999991</v>
      </c>
      <c r="P12" s="44">
        <v>198.05</v>
      </c>
      <c r="Q12" s="44">
        <v>368.041</v>
      </c>
      <c r="R12" s="44">
        <v>363.91099999999994</v>
      </c>
      <c r="S12" s="44">
        <v>886.00700000000006</v>
      </c>
      <c r="T12" s="44">
        <v>1447.0249999999999</v>
      </c>
      <c r="U12" s="45">
        <f t="shared" ref="U12:U13" si="5">+SUM(O12:T12)</f>
        <v>3990.3359999999993</v>
      </c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  <row r="13" spans="1:40" x14ac:dyDescent="0.35">
      <c r="A13" s="41" t="s">
        <v>155</v>
      </c>
      <c r="B13" s="83">
        <v>6.5171980000000005</v>
      </c>
      <c r="C13" s="81">
        <v>44.907183199999999</v>
      </c>
      <c r="D13" s="81">
        <v>12.640904799999998</v>
      </c>
      <c r="E13" s="81">
        <v>55.556038800000003</v>
      </c>
      <c r="F13" s="81">
        <v>14.805106399999996</v>
      </c>
      <c r="G13" s="118">
        <v>29.782365200000001</v>
      </c>
      <c r="H13" s="43">
        <v>5.028999999999999</v>
      </c>
      <c r="I13" s="44">
        <v>42.288000000000004</v>
      </c>
      <c r="J13" s="44">
        <v>9.82</v>
      </c>
      <c r="K13" s="44">
        <v>55.216000000000008</v>
      </c>
      <c r="L13" s="44">
        <v>13.770000000000001</v>
      </c>
      <c r="M13" s="44">
        <v>18.419</v>
      </c>
      <c r="N13" s="45">
        <f t="shared" si="4"/>
        <v>308.75079639999996</v>
      </c>
      <c r="O13" s="43">
        <v>5.028999999999999</v>
      </c>
      <c r="P13" s="44">
        <v>42.288000000000004</v>
      </c>
      <c r="Q13" s="44">
        <v>9.8199999999999985</v>
      </c>
      <c r="R13" s="44">
        <v>55.216000000000008</v>
      </c>
      <c r="S13" s="44">
        <v>13.77</v>
      </c>
      <c r="T13" s="44">
        <v>18.419</v>
      </c>
      <c r="U13" s="45">
        <f t="shared" si="5"/>
        <v>144.542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</row>
    <row r="14" spans="1:40" x14ac:dyDescent="0.35">
      <c r="A14" s="52" t="s">
        <v>125</v>
      </c>
      <c r="B14" s="121">
        <f t="shared" ref="B14:G14" si="6">SUM(B15:B17)</f>
        <v>53.491000000000014</v>
      </c>
      <c r="C14" s="121">
        <f t="shared" si="6"/>
        <v>3257.8249999999998</v>
      </c>
      <c r="D14" s="121">
        <f t="shared" si="6"/>
        <v>913.78700000000015</v>
      </c>
      <c r="E14" s="121">
        <f t="shared" si="6"/>
        <v>53.454000000000015</v>
      </c>
      <c r="F14" s="121">
        <f t="shared" si="6"/>
        <v>8127.3249999999989</v>
      </c>
      <c r="G14" s="121">
        <f t="shared" si="6"/>
        <v>1254.2170000000001</v>
      </c>
      <c r="H14" s="119">
        <f>SUM(H15:H17)</f>
        <v>297.85900000000004</v>
      </c>
      <c r="I14" s="54">
        <f>SUM(I15:I17)</f>
        <v>6672.9439999999995</v>
      </c>
      <c r="J14" s="54">
        <f>SUM(J15:J17)</f>
        <v>1215.8320000000001</v>
      </c>
      <c r="K14" s="54">
        <f t="shared" ref="K14:M14" si="7">SUM(K15:K17)</f>
        <v>131.68200000000002</v>
      </c>
      <c r="L14" s="54">
        <f t="shared" si="7"/>
        <v>4548.5810000000019</v>
      </c>
      <c r="M14" s="54">
        <f t="shared" si="7"/>
        <v>4647.0669999997999</v>
      </c>
      <c r="N14" s="55">
        <f>+SUM(B14:M14)</f>
        <v>31174.063999999798</v>
      </c>
      <c r="O14" s="119">
        <f t="shared" ref="O14:T14" si="8">SUM(O15:O17)</f>
        <v>285.96499999999997</v>
      </c>
      <c r="P14" s="54">
        <f t="shared" si="8"/>
        <v>6197.3240000000005</v>
      </c>
      <c r="Q14" s="54">
        <f t="shared" si="8"/>
        <v>1430.5600000000006</v>
      </c>
      <c r="R14" s="54">
        <f t="shared" si="8"/>
        <v>115.929</v>
      </c>
      <c r="S14" s="54">
        <f t="shared" si="8"/>
        <v>5969.1210000000019</v>
      </c>
      <c r="T14" s="54">
        <f t="shared" si="8"/>
        <v>1952.1009999999999</v>
      </c>
      <c r="U14" s="55">
        <f t="shared" ref="U14" si="9">SUM(U15:U17)</f>
        <v>15951.000000000002</v>
      </c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5" spans="1:40" x14ac:dyDescent="0.35">
      <c r="A15" s="41" t="s">
        <v>151</v>
      </c>
      <c r="B15" s="83">
        <v>8.3000000000000004E-2</v>
      </c>
      <c r="C15" s="81">
        <v>1321.1119999999999</v>
      </c>
      <c r="D15" s="81">
        <v>0.35</v>
      </c>
      <c r="E15" s="81">
        <v>9.4E-2</v>
      </c>
      <c r="F15" s="81">
        <v>3364.2029999999995</v>
      </c>
      <c r="G15" s="118">
        <v>425.92099999999999</v>
      </c>
      <c r="H15" s="43">
        <v>113.227</v>
      </c>
      <c r="I15" s="44">
        <v>4080.2439999999997</v>
      </c>
      <c r="J15" s="44">
        <v>799.49900000000002</v>
      </c>
      <c r="K15" s="44">
        <v>6.4000000000000001E-2</v>
      </c>
      <c r="L15" s="44">
        <v>13.621</v>
      </c>
      <c r="M15" s="44">
        <v>3823.8699999997998</v>
      </c>
      <c r="N15" s="45">
        <f t="shared" si="4"/>
        <v>13942.2879999998</v>
      </c>
      <c r="O15" s="160">
        <v>112.328</v>
      </c>
      <c r="P15" s="43">
        <v>3821.3130000000001</v>
      </c>
      <c r="Q15" s="44">
        <v>1001.7880000000007</v>
      </c>
      <c r="R15" s="44">
        <v>0.09</v>
      </c>
      <c r="S15" s="44">
        <v>1452.674</v>
      </c>
      <c r="T15" s="44">
        <v>1261.3789999999999</v>
      </c>
      <c r="U15" s="45">
        <f>+SUM(O15:T15)</f>
        <v>7649.572000000001</v>
      </c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spans="1:40" x14ac:dyDescent="0.35">
      <c r="A16" s="41" t="s">
        <v>154</v>
      </c>
      <c r="B16" s="83">
        <v>7.000000000000001E-3</v>
      </c>
      <c r="C16" s="81">
        <v>1885.704</v>
      </c>
      <c r="D16" s="81">
        <v>862.86800000000017</v>
      </c>
      <c r="E16" s="81">
        <v>5.0660000000000007</v>
      </c>
      <c r="F16" s="81">
        <v>4710.195999999999</v>
      </c>
      <c r="G16" s="118">
        <v>778.846</v>
      </c>
      <c r="H16" s="43">
        <v>135.18200000000002</v>
      </c>
      <c r="I16" s="44">
        <v>2543.2510000000002</v>
      </c>
      <c r="J16" s="44">
        <v>368.24700000000001</v>
      </c>
      <c r="K16" s="44">
        <v>83.533000000000001</v>
      </c>
      <c r="L16" s="44">
        <v>4486.8770000000022</v>
      </c>
      <c r="M16" s="44">
        <v>775.03399999999988</v>
      </c>
      <c r="N16" s="45">
        <f t="shared" si="4"/>
        <v>16634.811000000002</v>
      </c>
      <c r="O16" s="160">
        <v>128.22399999999999</v>
      </c>
      <c r="P16" s="43">
        <v>2335.2159999999999</v>
      </c>
      <c r="Q16" s="44">
        <v>388.96699999999998</v>
      </c>
      <c r="R16" s="44">
        <v>76.034000000000006</v>
      </c>
      <c r="S16" s="44">
        <v>4476.6420000000016</v>
      </c>
      <c r="T16" s="44">
        <v>651.33699999999999</v>
      </c>
      <c r="U16" s="45">
        <f t="shared" ref="U16:U17" si="10">+SUM(O16:T16)</f>
        <v>8056.4200000000019</v>
      </c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</row>
    <row r="17" spans="1:40" x14ac:dyDescent="0.35">
      <c r="A17" s="41" t="s">
        <v>155</v>
      </c>
      <c r="B17" s="83">
        <v>53.40100000000001</v>
      </c>
      <c r="C17" s="81">
        <v>51.009000000000015</v>
      </c>
      <c r="D17" s="81">
        <v>50.569000000000003</v>
      </c>
      <c r="E17" s="81">
        <v>48.294000000000011</v>
      </c>
      <c r="F17" s="81">
        <v>52.926000000000023</v>
      </c>
      <c r="G17" s="118">
        <v>49.45000000000001</v>
      </c>
      <c r="H17" s="43">
        <v>49.450000000000031</v>
      </c>
      <c r="I17" s="44">
        <v>49.449000000000034</v>
      </c>
      <c r="J17" s="44">
        <v>48.086000000000027</v>
      </c>
      <c r="K17" s="44">
        <v>48.085000000000029</v>
      </c>
      <c r="L17" s="44">
        <v>48.083000000000027</v>
      </c>
      <c r="M17" s="44">
        <v>48.163000000000032</v>
      </c>
      <c r="N17" s="45">
        <f t="shared" si="4"/>
        <v>596.96500000000015</v>
      </c>
      <c r="O17" s="160">
        <v>45.412999999999975</v>
      </c>
      <c r="P17" s="43">
        <v>40.79499999999998</v>
      </c>
      <c r="Q17" s="44">
        <v>39.804999999999993</v>
      </c>
      <c r="R17" s="44">
        <v>39.804999999999993</v>
      </c>
      <c r="S17" s="44">
        <v>39.804999999999993</v>
      </c>
      <c r="T17" s="44">
        <v>39.384999999999991</v>
      </c>
      <c r="U17" s="45">
        <f t="shared" si="10"/>
        <v>245.00799999999992</v>
      </c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</row>
    <row r="18" spans="1:40" x14ac:dyDescent="0.35">
      <c r="A18" s="52" t="s">
        <v>156</v>
      </c>
      <c r="B18" s="121">
        <f t="shared" ref="B18:G18" si="11">SUM(B19:B21)</f>
        <v>482.14351664999998</v>
      </c>
      <c r="C18" s="60">
        <f t="shared" si="11"/>
        <v>202.76197894000001</v>
      </c>
      <c r="D18" s="60">
        <f t="shared" si="11"/>
        <v>146.97672489999999</v>
      </c>
      <c r="E18" s="60">
        <f t="shared" si="11"/>
        <v>116.03758675999997</v>
      </c>
      <c r="F18" s="60">
        <f t="shared" si="11"/>
        <v>134.08379324999999</v>
      </c>
      <c r="G18" s="156">
        <f t="shared" si="11"/>
        <v>115.67007766000002</v>
      </c>
      <c r="H18" s="119">
        <f>SUM(H19:H21)</f>
        <v>484.85493800000006</v>
      </c>
      <c r="I18" s="54">
        <f>SUM(I19:I21)</f>
        <v>222.0028164</v>
      </c>
      <c r="J18" s="54">
        <f>SUM(J19:J21)</f>
        <v>203.28739120000003</v>
      </c>
      <c r="K18" s="54">
        <f t="shared" ref="K18:M18" si="12">SUM(K19:K21)</f>
        <v>190.30218160000007</v>
      </c>
      <c r="L18" s="54">
        <f t="shared" si="12"/>
        <v>153.80587279999997</v>
      </c>
      <c r="M18" s="54">
        <f t="shared" si="12"/>
        <v>118.44085119999998</v>
      </c>
      <c r="N18" s="55">
        <f>+SUM(B18:M18)</f>
        <v>2570.3677293600003</v>
      </c>
      <c r="O18" s="159">
        <f t="shared" ref="O18:T18" si="13">SUM(O19:O21)</f>
        <v>478.36233320000008</v>
      </c>
      <c r="P18" s="53">
        <f t="shared" si="13"/>
        <v>217.52685399999999</v>
      </c>
      <c r="Q18" s="53">
        <f t="shared" si="13"/>
        <v>212.80495960000002</v>
      </c>
      <c r="R18" s="157">
        <f t="shared" si="13"/>
        <v>151.78923040000004</v>
      </c>
      <c r="S18" s="157">
        <f t="shared" si="13"/>
        <v>152.84673799999999</v>
      </c>
      <c r="T18" s="157">
        <f t="shared" si="13"/>
        <v>117.77683479999999</v>
      </c>
      <c r="U18" s="55">
        <f t="shared" ref="U18" si="14">SUM(U19:U21)</f>
        <v>908.69414680000023</v>
      </c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</row>
    <row r="19" spans="1:40" x14ac:dyDescent="0.35">
      <c r="A19" s="41" t="s">
        <v>151</v>
      </c>
      <c r="B19" s="83">
        <v>424.58263314999994</v>
      </c>
      <c r="C19" s="81">
        <v>172.52050937999999</v>
      </c>
      <c r="D19" s="81">
        <v>125.56025526999998</v>
      </c>
      <c r="E19" s="81">
        <v>93.211018239999973</v>
      </c>
      <c r="F19" s="81">
        <v>115.62476480999999</v>
      </c>
      <c r="G19" s="118">
        <v>98.409734450000016</v>
      </c>
      <c r="H19" s="43">
        <v>427.82330720000004</v>
      </c>
      <c r="I19" s="44">
        <v>189.6873516</v>
      </c>
      <c r="J19" s="44">
        <v>180.78461320000002</v>
      </c>
      <c r="K19" s="44">
        <v>149.40369000000004</v>
      </c>
      <c r="L19" s="44">
        <v>131.84414519999999</v>
      </c>
      <c r="M19" s="44">
        <v>101.56991599999999</v>
      </c>
      <c r="N19" s="45">
        <f t="shared" si="4"/>
        <v>2211.0219385</v>
      </c>
      <c r="O19" s="43">
        <v>423.54409040000007</v>
      </c>
      <c r="P19" s="44">
        <v>186.1459308</v>
      </c>
      <c r="Q19" s="44">
        <v>192.66312880000004</v>
      </c>
      <c r="R19" s="44">
        <v>112.66144920000001</v>
      </c>
      <c r="S19" s="44">
        <v>131.84414519999999</v>
      </c>
      <c r="T19" s="44">
        <v>101.56991599999999</v>
      </c>
      <c r="U19" s="45">
        <f>+SUM(O19:Q19)</f>
        <v>802.35315000000014</v>
      </c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</row>
    <row r="20" spans="1:40" x14ac:dyDescent="0.35">
      <c r="A20" s="41" t="s">
        <v>154</v>
      </c>
      <c r="B20" s="83">
        <v>24.519944659999997</v>
      </c>
      <c r="C20" s="81">
        <v>25.505659600000001</v>
      </c>
      <c r="D20" s="81">
        <v>19.015336170000001</v>
      </c>
      <c r="E20" s="81">
        <v>20.739075499999998</v>
      </c>
      <c r="F20" s="81">
        <v>11.958008809999999</v>
      </c>
      <c r="G20" s="118">
        <v>15.434302810000004</v>
      </c>
      <c r="H20" s="43">
        <v>26.929554</v>
      </c>
      <c r="I20" s="44">
        <v>27.691943199999997</v>
      </c>
      <c r="J20" s="44">
        <v>20.264796799999999</v>
      </c>
      <c r="K20" s="44">
        <v>39.49667920000001</v>
      </c>
      <c r="L20" s="44">
        <v>18.395713599999997</v>
      </c>
      <c r="M20" s="44">
        <v>15.223190799999999</v>
      </c>
      <c r="N20" s="45">
        <f t="shared" si="4"/>
        <v>265.17420515000003</v>
      </c>
      <c r="O20" s="43">
        <v>25.8966396</v>
      </c>
      <c r="P20" s="44">
        <v>27.003333599999998</v>
      </c>
      <c r="Q20" s="44">
        <v>18.002222400000001</v>
      </c>
      <c r="R20" s="44">
        <v>37.750562000000009</v>
      </c>
      <c r="S20" s="44">
        <v>17.633324399999999</v>
      </c>
      <c r="T20" s="44">
        <v>14.632953999999998</v>
      </c>
      <c r="U20" s="45">
        <f>+SUM(O20:Q20)</f>
        <v>70.902195599999999</v>
      </c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</row>
    <row r="21" spans="1:40" x14ac:dyDescent="0.35">
      <c r="A21" s="41" t="s">
        <v>155</v>
      </c>
      <c r="B21" s="83">
        <v>33.040938840000003</v>
      </c>
      <c r="C21" s="81">
        <v>4.7358099600000001</v>
      </c>
      <c r="D21" s="81">
        <v>2.4011334599999996</v>
      </c>
      <c r="E21" s="81">
        <v>2.0874930200000001</v>
      </c>
      <c r="F21" s="81">
        <v>6.5010196300000018</v>
      </c>
      <c r="G21" s="118">
        <v>1.8260404000000001</v>
      </c>
      <c r="H21" s="43">
        <v>30.102076800000003</v>
      </c>
      <c r="I21" s="44">
        <v>4.6235216000000001</v>
      </c>
      <c r="J21" s="44">
        <v>2.2379812000000001</v>
      </c>
      <c r="K21" s="44">
        <v>1.4018123999999998</v>
      </c>
      <c r="L21" s="44">
        <v>3.566014</v>
      </c>
      <c r="M21" s="44">
        <v>1.6477444000000001</v>
      </c>
      <c r="N21" s="45">
        <f t="shared" si="4"/>
        <v>94.171585710000002</v>
      </c>
      <c r="O21" s="43">
        <v>28.9216032</v>
      </c>
      <c r="P21" s="44">
        <v>4.3775896000000003</v>
      </c>
      <c r="Q21" s="44">
        <v>2.1396083999999997</v>
      </c>
      <c r="R21" s="44">
        <v>1.3772191999999999</v>
      </c>
      <c r="S21" s="44">
        <v>3.3692684000000002</v>
      </c>
      <c r="T21" s="44">
        <v>1.5739647999999999</v>
      </c>
      <c r="U21" s="45">
        <f>+SUM(O21:Q21)</f>
        <v>35.4388012</v>
      </c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</row>
    <row r="22" spans="1:40" ht="15" thickBot="1" x14ac:dyDescent="0.4">
      <c r="A22" s="56" t="s">
        <v>157</v>
      </c>
      <c r="B22" s="122">
        <f t="shared" ref="B22:U22" si="15">+B10+B14+B18</f>
        <v>1613.0626086500001</v>
      </c>
      <c r="C22" s="123">
        <f t="shared" si="15"/>
        <v>4253.27500134</v>
      </c>
      <c r="D22" s="123">
        <f t="shared" si="15"/>
        <v>6138.2757968999986</v>
      </c>
      <c r="E22" s="123">
        <f t="shared" si="15"/>
        <v>1011.9562459600002</v>
      </c>
      <c r="F22" s="123">
        <f t="shared" si="15"/>
        <v>10013.821852449999</v>
      </c>
      <c r="G22" s="124">
        <f t="shared" si="15"/>
        <v>3918.5295800600002</v>
      </c>
      <c r="H22" s="62">
        <f t="shared" si="15"/>
        <v>2103.4792027999997</v>
      </c>
      <c r="I22" s="57">
        <f t="shared" si="15"/>
        <v>7830.3448163999992</v>
      </c>
      <c r="J22" s="57">
        <f t="shared" si="15"/>
        <v>2161.6893912</v>
      </c>
      <c r="K22" s="57">
        <f t="shared" si="15"/>
        <v>1174.9681816000002</v>
      </c>
      <c r="L22" s="57">
        <f t="shared" si="15"/>
        <v>6572.5841228000008</v>
      </c>
      <c r="M22" s="57">
        <f t="shared" si="15"/>
        <v>7319.1686940569425</v>
      </c>
      <c r="N22" s="58">
        <f t="shared" si="15"/>
        <v>54111.155494216939</v>
      </c>
      <c r="O22" s="62">
        <f t="shared" si="15"/>
        <v>2019.6663331999998</v>
      </c>
      <c r="P22" s="57">
        <f t="shared" si="15"/>
        <v>7339.6258539999999</v>
      </c>
      <c r="Q22" s="57">
        <f t="shared" si="15"/>
        <v>6498.7709596000013</v>
      </c>
      <c r="R22" s="57">
        <f t="shared" si="15"/>
        <v>1186.4602304</v>
      </c>
      <c r="S22" s="57">
        <f t="shared" si="15"/>
        <v>8063.9347380000017</v>
      </c>
      <c r="T22" s="57">
        <f t="shared" si="15"/>
        <v>4609.6609919428565</v>
      </c>
      <c r="U22" s="58">
        <f t="shared" si="15"/>
        <v>29295.706303942858</v>
      </c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</row>
    <row r="23" spans="1:40" x14ac:dyDescent="0.35">
      <c r="A23" s="237" t="s">
        <v>197</v>
      </c>
      <c r="B23" s="221"/>
      <c r="C23" s="221"/>
      <c r="D23" s="22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</row>
    <row r="24" spans="1:40" x14ac:dyDescent="0.35">
      <c r="A24" s="222" t="s">
        <v>164</v>
      </c>
      <c r="B24" s="221"/>
      <c r="C24" s="221"/>
      <c r="D24" s="221"/>
      <c r="E24" s="11"/>
      <c r="F24" s="11"/>
      <c r="G24" s="11"/>
      <c r="H24" s="23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</row>
    <row r="25" spans="1:40" x14ac:dyDescent="0.35">
      <c r="A25" s="11" t="s">
        <v>249</v>
      </c>
      <c r="B25" s="221"/>
      <c r="C25" s="221"/>
      <c r="D25" s="221"/>
      <c r="E25" s="11"/>
      <c r="F25" s="11"/>
      <c r="G25" s="11"/>
      <c r="H25" s="23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</row>
    <row r="26" spans="1:40" x14ac:dyDescent="0.35">
      <c r="A26" s="11"/>
      <c r="B26" s="11"/>
      <c r="C26" s="217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</row>
    <row r="27" spans="1:40" x14ac:dyDescent="0.35">
      <c r="A27" s="210" t="s">
        <v>198</v>
      </c>
      <c r="B27" s="231"/>
      <c r="C27" s="11"/>
      <c r="D27" s="11"/>
      <c r="E27" s="11"/>
      <c r="F27" s="11"/>
      <c r="G27" s="11"/>
      <c r="H27" s="216"/>
      <c r="I27" s="216"/>
      <c r="J27" s="216"/>
      <c r="K27" s="216"/>
      <c r="L27" s="216"/>
      <c r="M27" s="238"/>
      <c r="N27" s="238"/>
      <c r="O27" s="11"/>
      <c r="P27" s="239"/>
      <c r="Q27" s="238"/>
      <c r="R27" s="238"/>
      <c r="S27" s="238"/>
      <c r="T27" s="238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</row>
    <row r="28" spans="1:40" x14ac:dyDescent="0.35">
      <c r="A28" s="11"/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8"/>
      <c r="P28" s="238"/>
      <c r="Q28" s="238"/>
      <c r="R28" s="238"/>
      <c r="S28" s="238"/>
      <c r="T28" s="238"/>
      <c r="U28" s="238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</row>
    <row r="29" spans="1:40" x14ac:dyDescent="0.35">
      <c r="A29" s="11"/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38"/>
      <c r="N29" s="238"/>
      <c r="O29" s="238"/>
      <c r="P29" s="238"/>
      <c r="Q29" s="238"/>
      <c r="R29" s="238"/>
      <c r="S29" s="238"/>
      <c r="T29" s="238"/>
      <c r="U29" s="238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</row>
    <row r="30" spans="1:40" x14ac:dyDescent="0.35">
      <c r="A30" s="216"/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38"/>
      <c r="O30" s="238"/>
      <c r="P30" s="238"/>
      <c r="Q30" s="238"/>
      <c r="R30" s="238"/>
      <c r="S30" s="238"/>
      <c r="T30" s="238"/>
      <c r="U30" s="11"/>
      <c r="V30" s="11"/>
      <c r="W30" s="217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</row>
    <row r="31" spans="1:40" x14ac:dyDescent="0.35">
      <c r="A31" s="216"/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38"/>
      <c r="O31" s="238"/>
      <c r="P31" s="238"/>
      <c r="Q31" s="238"/>
      <c r="R31" s="238"/>
      <c r="S31" s="238"/>
      <c r="T31" s="238"/>
      <c r="U31" s="23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</row>
    <row r="32" spans="1:40" x14ac:dyDescent="0.35">
      <c r="A32" s="216"/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38"/>
      <c r="P32" s="238"/>
      <c r="Q32" s="238"/>
      <c r="R32" s="238"/>
      <c r="S32" s="238"/>
      <c r="T32" s="238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</row>
    <row r="33" spans="1:40" x14ac:dyDescent="0.35">
      <c r="A33" s="11"/>
      <c r="B33" s="216"/>
      <c r="C33" s="11"/>
      <c r="D33" s="11"/>
      <c r="E33" s="11"/>
      <c r="F33" s="11"/>
      <c r="G33" s="11"/>
      <c r="H33" s="231"/>
      <c r="I33" s="240"/>
      <c r="J33" s="11"/>
      <c r="K33" s="11"/>
      <c r="L33" s="11"/>
      <c r="M33" s="11"/>
      <c r="N33" s="11"/>
      <c r="O33" s="11"/>
      <c r="P33" s="216"/>
      <c r="Q33" s="216"/>
      <c r="R33" s="216"/>
      <c r="S33" s="216"/>
      <c r="T33" s="216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</row>
    <row r="34" spans="1:40" x14ac:dyDescent="0.35">
      <c r="A34" s="11"/>
      <c r="B34" s="231"/>
      <c r="C34" s="11"/>
      <c r="D34" s="11"/>
      <c r="E34" s="11"/>
      <c r="F34" s="11"/>
      <c r="G34" s="11"/>
      <c r="H34" s="11"/>
      <c r="I34" s="240"/>
      <c r="J34" s="11"/>
      <c r="K34" s="231"/>
      <c r="L34" s="231"/>
      <c r="M34" s="231"/>
      <c r="N34" s="231"/>
      <c r="O34" s="216"/>
      <c r="P34" s="216"/>
      <c r="Q34" s="216"/>
      <c r="R34" s="216"/>
      <c r="S34" s="216"/>
      <c r="T34" s="216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</row>
    <row r="35" spans="1:40" x14ac:dyDescent="0.35">
      <c r="A35" s="11"/>
      <c r="B35" s="11"/>
      <c r="C35" s="11"/>
      <c r="D35" s="11"/>
      <c r="E35" s="11"/>
      <c r="F35" s="11"/>
      <c r="G35" s="11"/>
      <c r="H35" s="11"/>
      <c r="I35" s="240"/>
      <c r="J35" s="11"/>
      <c r="K35" s="217"/>
      <c r="L35" s="217"/>
      <c r="M35" s="217"/>
      <c r="N35" s="217"/>
      <c r="O35" s="216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</row>
    <row r="36" spans="1:40" x14ac:dyDescent="0.35">
      <c r="A36" s="216"/>
      <c r="B36" s="231"/>
      <c r="C36" s="11"/>
      <c r="D36" s="11"/>
      <c r="E36" s="11"/>
      <c r="F36" s="11"/>
      <c r="G36" s="11"/>
      <c r="H36" s="11"/>
      <c r="I36" s="240"/>
      <c r="J36" s="11"/>
      <c r="K36" s="217"/>
      <c r="L36" s="217"/>
      <c r="M36" s="217"/>
      <c r="N36" s="217"/>
      <c r="O36" s="217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</row>
    <row r="37" spans="1:40" x14ac:dyDescent="0.35">
      <c r="A37" s="216"/>
      <c r="B37" s="231"/>
      <c r="C37" s="11"/>
      <c r="D37" s="11"/>
      <c r="E37" s="11"/>
      <c r="F37" s="11"/>
      <c r="G37" s="11"/>
      <c r="H37" s="11"/>
      <c r="I37" s="240"/>
      <c r="J37" s="11"/>
      <c r="K37" s="217"/>
      <c r="L37" s="217"/>
      <c r="M37" s="217"/>
      <c r="N37" s="217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</row>
    <row r="38" spans="1:40" x14ac:dyDescent="0.35">
      <c r="A38" s="11"/>
      <c r="B38" s="231"/>
      <c r="C38" s="217"/>
      <c r="D38" s="11"/>
      <c r="E38" s="11"/>
      <c r="F38" s="11"/>
      <c r="G38" s="11"/>
      <c r="H38" s="11"/>
      <c r="I38" s="240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</row>
    <row r="39" spans="1:40" x14ac:dyDescent="0.35">
      <c r="A39" s="11"/>
      <c r="B39" s="231"/>
      <c r="C39" s="11"/>
      <c r="D39" s="11"/>
      <c r="E39" s="11"/>
      <c r="F39" s="11"/>
      <c r="G39" s="11"/>
      <c r="H39" s="11"/>
      <c r="I39" s="240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</row>
    <row r="40" spans="1:40" x14ac:dyDescent="0.35">
      <c r="A40" s="11"/>
      <c r="B40" s="11"/>
      <c r="C40" s="11"/>
      <c r="D40" s="11"/>
      <c r="E40" s="11"/>
      <c r="F40" s="11"/>
      <c r="G40" s="11"/>
      <c r="H40" s="11"/>
      <c r="I40" s="240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</row>
    <row r="41" spans="1:40" x14ac:dyDescent="0.35">
      <c r="A41" s="11"/>
      <c r="B41" s="11"/>
      <c r="C41" s="11"/>
      <c r="D41" s="11"/>
      <c r="E41" s="11"/>
      <c r="F41" s="11"/>
      <c r="G41" s="11"/>
      <c r="H41" s="11"/>
      <c r="I41" s="240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</row>
    <row r="42" spans="1:40" x14ac:dyDescent="0.35">
      <c r="A42" s="11"/>
      <c r="B42" s="11"/>
      <c r="C42" s="11"/>
      <c r="D42" s="11"/>
      <c r="E42" s="11"/>
      <c r="F42" s="11"/>
      <c r="G42" s="11"/>
      <c r="H42" s="11"/>
      <c r="I42" s="240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</row>
    <row r="43" spans="1:40" x14ac:dyDescent="0.35">
      <c r="A43" s="11"/>
      <c r="B43" s="11"/>
      <c r="C43" s="11"/>
      <c r="D43" s="11"/>
      <c r="E43" s="11"/>
      <c r="F43" s="11"/>
      <c r="G43" s="11"/>
      <c r="H43" s="11"/>
      <c r="I43" s="240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</row>
    <row r="44" spans="1:40" x14ac:dyDescent="0.35">
      <c r="A44" s="11"/>
      <c r="B44" s="11"/>
      <c r="C44" s="11"/>
      <c r="D44" s="11"/>
      <c r="E44" s="11"/>
      <c r="F44" s="11"/>
      <c r="G44" s="11"/>
      <c r="H44" s="11"/>
      <c r="I44" s="240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</row>
    <row r="45" spans="1:40" x14ac:dyDescent="0.35">
      <c r="A45" s="11"/>
      <c r="B45" s="11"/>
      <c r="C45" s="11"/>
      <c r="D45" s="11"/>
      <c r="E45" s="11"/>
      <c r="F45" s="11"/>
      <c r="G45" s="11"/>
      <c r="H45" s="11"/>
      <c r="I45" s="240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</row>
    <row r="46" spans="1:40" x14ac:dyDescent="0.35">
      <c r="A46" s="11"/>
      <c r="B46" s="11"/>
      <c r="C46" s="11"/>
      <c r="D46" s="11"/>
      <c r="E46" s="11"/>
      <c r="F46" s="11"/>
      <c r="G46" s="11"/>
      <c r="H46" s="11"/>
      <c r="I46" s="240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</row>
    <row r="47" spans="1:40" x14ac:dyDescent="0.35">
      <c r="A47" s="11"/>
      <c r="B47" s="11"/>
      <c r="C47" s="11"/>
      <c r="D47" s="11"/>
      <c r="E47" s="11"/>
      <c r="F47" s="11"/>
      <c r="G47" s="11"/>
      <c r="H47" s="11"/>
      <c r="I47" s="240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</row>
    <row r="48" spans="1:40" x14ac:dyDescent="0.35">
      <c r="A48" s="11"/>
      <c r="B48" s="11"/>
      <c r="C48" s="11"/>
      <c r="D48" s="11"/>
      <c r="E48" s="11"/>
      <c r="F48" s="11"/>
      <c r="G48" s="11"/>
      <c r="H48" s="11"/>
      <c r="I48" s="240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</row>
    <row r="49" spans="1:40" x14ac:dyDescent="0.35">
      <c r="A49" s="11"/>
      <c r="B49" s="11"/>
      <c r="C49" s="11"/>
      <c r="D49" s="11"/>
      <c r="E49" s="11"/>
      <c r="F49" s="11"/>
      <c r="G49" s="11"/>
      <c r="H49" s="11"/>
      <c r="I49" s="240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</row>
    <row r="50" spans="1:40" x14ac:dyDescent="0.35">
      <c r="A50" s="11"/>
      <c r="B50" s="11"/>
      <c r="C50" s="11"/>
      <c r="D50" s="11"/>
      <c r="E50" s="11"/>
      <c r="F50" s="11"/>
      <c r="G50" s="11"/>
      <c r="H50" s="11"/>
      <c r="I50" s="240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</row>
    <row r="51" spans="1:40" x14ac:dyDescent="0.35">
      <c r="A51" s="11"/>
      <c r="B51" s="11"/>
      <c r="C51" s="11"/>
      <c r="D51" s="11"/>
      <c r="E51" s="11"/>
      <c r="F51" s="11"/>
      <c r="G51" s="11"/>
      <c r="H51" s="11"/>
      <c r="I51" s="240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</row>
    <row r="52" spans="1:40" x14ac:dyDescent="0.35">
      <c r="I52" s="47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</row>
    <row r="53" spans="1:40" x14ac:dyDescent="0.35">
      <c r="I53" s="47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</row>
    <row r="54" spans="1:40" x14ac:dyDescent="0.35">
      <c r="I54" s="47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</row>
    <row r="55" spans="1:40" x14ac:dyDescent="0.35">
      <c r="I55" s="47"/>
    </row>
    <row r="56" spans="1:40" x14ac:dyDescent="0.35">
      <c r="H56" s="39"/>
      <c r="I56" s="39"/>
    </row>
  </sheetData>
  <mergeCells count="8">
    <mergeCell ref="A2:N2"/>
    <mergeCell ref="A8:A9"/>
    <mergeCell ref="A7:Q7"/>
    <mergeCell ref="A6:Q6"/>
    <mergeCell ref="A5:Q5"/>
    <mergeCell ref="B8:G8"/>
    <mergeCell ref="H8:M8"/>
    <mergeCell ref="O8:T8"/>
  </mergeCells>
  <hyperlinks>
    <hyperlink ref="A27" location="Portada!A32" display="REGRESO A LA PORTADA" xr:uid="{602ED89E-B6FB-4FAD-9889-5A2FDA9BB4AD}"/>
  </hyperlinks>
  <pageMargins left="0.15748031496062992" right="0.15748031496062992" top="0.31496062992125984" bottom="0.74803149606299213" header="0.31496062992125984" footer="0.31496062992125984"/>
  <pageSetup scale="90" orientation="landscape" r:id="rId1"/>
  <ignoredErrors>
    <ignoredError sqref="U18 U14" 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8">
    <tabColor rgb="FF00B0F0"/>
  </sheetPr>
  <dimension ref="A1:AI148"/>
  <sheetViews>
    <sheetView topLeftCell="A27" zoomScaleNormal="100" workbookViewId="0">
      <pane xSplit="1" topLeftCell="B1" activePane="topRight" state="frozen"/>
      <selection pane="topRight" activeCell="F8" sqref="F8"/>
    </sheetView>
  </sheetViews>
  <sheetFormatPr baseColWidth="10" defaultRowHeight="14.5" x14ac:dyDescent="0.35"/>
  <cols>
    <col min="1" max="1" width="30.26953125" customWidth="1"/>
    <col min="2" max="2" width="11.54296875" customWidth="1"/>
    <col min="3" max="3" width="11.1796875" customWidth="1"/>
    <col min="4" max="4" width="13.1796875" customWidth="1"/>
    <col min="5" max="5" width="12.453125" customWidth="1"/>
    <col min="6" max="6" width="13.7265625" customWidth="1"/>
    <col min="7" max="7" width="12.26953125" customWidth="1"/>
    <col min="8" max="8" width="13" customWidth="1"/>
    <col min="9" max="9" width="14.54296875" customWidth="1"/>
    <col min="10" max="10" width="14.7265625" customWidth="1"/>
    <col min="11" max="11" width="13.1796875" customWidth="1"/>
    <col min="12" max="12" width="15.453125" customWidth="1"/>
    <col min="13" max="13" width="14.7265625" customWidth="1"/>
    <col min="14" max="14" width="15.26953125" customWidth="1"/>
    <col min="15" max="15" width="14.453125" customWidth="1"/>
    <col min="16" max="16" width="15.26953125" customWidth="1"/>
    <col min="17" max="20" width="11.81640625" customWidth="1"/>
    <col min="21" max="21" width="11.54296875" customWidth="1"/>
  </cols>
  <sheetData>
    <row r="1" spans="1:35" x14ac:dyDescent="0.35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208"/>
      <c r="P1" s="208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2" spans="1:35" x14ac:dyDescent="0.35">
      <c r="A2" s="11"/>
      <c r="B2" s="11"/>
      <c r="C2" s="11"/>
      <c r="D2" s="11"/>
      <c r="E2" s="11"/>
      <c r="F2" s="11"/>
      <c r="G2" s="11"/>
      <c r="H2" s="217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</row>
    <row r="3" spans="1:35" ht="48.75" customHeight="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ht="19.149999999999999" customHeight="1" x14ac:dyDescent="0.5">
      <c r="A4" s="329" t="s">
        <v>202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236"/>
      <c r="S4" s="236"/>
      <c r="T4" s="236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</row>
    <row r="5" spans="1:35" ht="15" customHeight="1" x14ac:dyDescent="0.35">
      <c r="A5" s="291" t="s">
        <v>36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07"/>
      <c r="S5" s="207"/>
      <c r="T5" s="207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35" ht="19.899999999999999" customHeight="1" thickBot="1" x14ac:dyDescent="0.4">
      <c r="A6" s="323" t="s">
        <v>269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208"/>
      <c r="S6" s="208"/>
      <c r="T6" s="208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x14ac:dyDescent="0.35">
      <c r="A7" s="336" t="s">
        <v>138</v>
      </c>
      <c r="B7" s="330" t="s">
        <v>185</v>
      </c>
      <c r="C7" s="331"/>
      <c r="D7" s="331"/>
      <c r="E7" s="331"/>
      <c r="F7" s="331"/>
      <c r="G7" s="331"/>
      <c r="H7" s="338" t="s">
        <v>216</v>
      </c>
      <c r="I7" s="339"/>
      <c r="J7" s="339"/>
      <c r="K7" s="339"/>
      <c r="L7" s="339"/>
      <c r="M7" s="341"/>
      <c r="N7" s="248"/>
      <c r="O7" s="338" t="s">
        <v>216</v>
      </c>
      <c r="P7" s="339"/>
      <c r="Q7" s="339"/>
      <c r="R7" s="339"/>
      <c r="S7" s="339"/>
      <c r="T7" s="339"/>
      <c r="U7" s="340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5" ht="15" thickBot="1" x14ac:dyDescent="0.4">
      <c r="A8" s="337"/>
      <c r="B8" s="99">
        <v>44927</v>
      </c>
      <c r="C8" s="162">
        <v>44958</v>
      </c>
      <c r="D8" s="162">
        <v>44986</v>
      </c>
      <c r="E8" s="162">
        <v>45017</v>
      </c>
      <c r="F8" s="162">
        <v>45047</v>
      </c>
      <c r="G8" s="164">
        <v>45078</v>
      </c>
      <c r="H8" s="178">
        <v>45108</v>
      </c>
      <c r="I8" s="162">
        <v>45139</v>
      </c>
      <c r="J8" s="162">
        <v>45170</v>
      </c>
      <c r="K8" s="162">
        <v>45200</v>
      </c>
      <c r="L8" s="162">
        <v>45231</v>
      </c>
      <c r="M8" s="164">
        <v>45261</v>
      </c>
      <c r="N8" s="249" t="s">
        <v>213</v>
      </c>
      <c r="O8" s="178">
        <v>45292</v>
      </c>
      <c r="P8" s="162">
        <v>45323</v>
      </c>
      <c r="Q8" s="162">
        <v>45352</v>
      </c>
      <c r="R8" s="162">
        <v>45383</v>
      </c>
      <c r="S8" s="162">
        <v>45413</v>
      </c>
      <c r="T8" s="162">
        <v>45444</v>
      </c>
      <c r="U8" s="163" t="s">
        <v>51</v>
      </c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5" x14ac:dyDescent="0.35">
      <c r="A9" s="101" t="s">
        <v>210</v>
      </c>
      <c r="B9" s="125">
        <f>+B10+B22+B33+B35</f>
        <v>391.67130320000001</v>
      </c>
      <c r="C9" s="161">
        <f>+C10+C22+C33+C35</f>
        <v>591.26971439999988</v>
      </c>
      <c r="D9" s="161">
        <f>+D10+D22+D33+D35</f>
        <v>4513.7375552000003</v>
      </c>
      <c r="E9" s="161">
        <f t="shared" ref="E9:M9" si="0">+E10+E22+E33+E35+E17</f>
        <v>456.49897840000006</v>
      </c>
      <c r="F9" s="161">
        <f t="shared" si="0"/>
        <v>833.63570040000002</v>
      </c>
      <c r="G9" s="165">
        <f t="shared" si="0"/>
        <v>1043.6616284000002</v>
      </c>
      <c r="H9" s="179">
        <f t="shared" si="0"/>
        <v>588.39852699999994</v>
      </c>
      <c r="I9" s="171">
        <f t="shared" si="0"/>
        <v>695.06000000000006</v>
      </c>
      <c r="J9" s="171">
        <f t="shared" si="0"/>
        <v>364.709</v>
      </c>
      <c r="K9" s="171">
        <f t="shared" si="0"/>
        <v>433.85700000000003</v>
      </c>
      <c r="L9" s="171">
        <f t="shared" si="0"/>
        <v>970.42024999999967</v>
      </c>
      <c r="M9" s="241">
        <f t="shared" si="0"/>
        <v>1088.2168428571431</v>
      </c>
      <c r="N9" s="250">
        <f>SUM(B9:M9)</f>
        <v>11971.136499857144</v>
      </c>
      <c r="O9" s="179">
        <f t="shared" ref="O9:U9" si="1">+O10+O22+O33+O35+O17</f>
        <v>523.00799999999992</v>
      </c>
      <c r="P9" s="171">
        <f t="shared" si="1"/>
        <v>684.43700000000001</v>
      </c>
      <c r="Q9" s="171">
        <f t="shared" si="1"/>
        <v>4477.5450000000001</v>
      </c>
      <c r="R9" s="171">
        <f t="shared" si="1"/>
        <v>499.61500000000001</v>
      </c>
      <c r="S9" s="171">
        <f t="shared" si="1"/>
        <v>1042.19</v>
      </c>
      <c r="T9" s="171">
        <f t="shared" si="1"/>
        <v>1074.3391571428572</v>
      </c>
      <c r="U9" s="180">
        <f t="shared" si="1"/>
        <v>5684.99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5" x14ac:dyDescent="0.35">
      <c r="A10" s="102" t="s">
        <v>206</v>
      </c>
      <c r="B10" s="83">
        <f>+SUM(B11:B21)</f>
        <v>37.307884399999999</v>
      </c>
      <c r="C10" s="83">
        <f t="shared" ref="C10:D10" si="2">+SUM(C11:C21)</f>
        <v>136.44307359999999</v>
      </c>
      <c r="D10" s="83">
        <f t="shared" si="2"/>
        <v>17.018494400000002</v>
      </c>
      <c r="E10" s="83">
        <f>+SUM(E11:E16)</f>
        <v>0</v>
      </c>
      <c r="F10" s="83">
        <f t="shared" ref="F10:T10" si="3">+SUM(F11:F16)</f>
        <v>24.519420399999998</v>
      </c>
      <c r="G10" s="166">
        <f t="shared" si="3"/>
        <v>123.1135592</v>
      </c>
      <c r="H10" s="181">
        <f t="shared" si="3"/>
        <v>37.572000000000003</v>
      </c>
      <c r="I10" s="172">
        <f t="shared" si="3"/>
        <v>137.75800000000001</v>
      </c>
      <c r="J10" s="172">
        <f t="shared" si="3"/>
        <v>23.167000000000002</v>
      </c>
      <c r="K10" s="172">
        <f t="shared" si="3"/>
        <v>7.976</v>
      </c>
      <c r="L10" s="172">
        <f t="shared" si="3"/>
        <v>17.145000000000003</v>
      </c>
      <c r="M10" s="242">
        <f t="shared" si="3"/>
        <v>130.87700000000001</v>
      </c>
      <c r="N10" s="251">
        <f>SUM(B10:M10)</f>
        <v>692.89743199999998</v>
      </c>
      <c r="O10" s="181">
        <f t="shared" si="3"/>
        <v>37.572000000000003</v>
      </c>
      <c r="P10" s="172">
        <f t="shared" si="3"/>
        <v>137.75800000000001</v>
      </c>
      <c r="Q10" s="172">
        <f t="shared" si="3"/>
        <v>23.167000000000002</v>
      </c>
      <c r="R10" s="172">
        <f t="shared" si="3"/>
        <v>7.976</v>
      </c>
      <c r="S10" s="172">
        <f t="shared" si="3"/>
        <v>17.145000000000003</v>
      </c>
      <c r="T10" s="172">
        <f t="shared" si="3"/>
        <v>125.71900000000001</v>
      </c>
      <c r="U10" s="182">
        <f t="shared" ref="U10" si="4">+SUM(U11:U16)</f>
        <v>198.49700000000001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5" x14ac:dyDescent="0.35">
      <c r="A11" s="103" t="s">
        <v>85</v>
      </c>
      <c r="B11" s="127">
        <v>0</v>
      </c>
      <c r="C11" s="127">
        <v>10.0586188</v>
      </c>
      <c r="D11" s="127">
        <v>0</v>
      </c>
      <c r="E11" s="127">
        <v>0</v>
      </c>
      <c r="F11" s="127">
        <v>0</v>
      </c>
      <c r="G11" s="167">
        <v>32.069532799999998</v>
      </c>
      <c r="H11" s="183">
        <v>0</v>
      </c>
      <c r="I11" s="173">
        <v>10.061</v>
      </c>
      <c r="J11" s="173">
        <v>13.991</v>
      </c>
      <c r="K11" s="173">
        <v>0</v>
      </c>
      <c r="L11" s="173">
        <v>0</v>
      </c>
      <c r="M11" s="243">
        <v>32.081000000000003</v>
      </c>
      <c r="N11" s="252">
        <f>+SUM(B11:M11)</f>
        <v>98.261151599999991</v>
      </c>
      <c r="O11" s="183">
        <v>0</v>
      </c>
      <c r="P11" s="188">
        <v>10.061</v>
      </c>
      <c r="Q11" s="188">
        <v>13.991</v>
      </c>
      <c r="R11" s="188">
        <v>0</v>
      </c>
      <c r="S11" s="188">
        <v>0</v>
      </c>
      <c r="T11" s="188">
        <v>32.081000000000003</v>
      </c>
      <c r="U11" s="189">
        <f>+SUM(O11:Q11)</f>
        <v>24.052</v>
      </c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5" x14ac:dyDescent="0.35">
      <c r="A12" s="103" t="s">
        <v>86</v>
      </c>
      <c r="B12" s="127">
        <v>0</v>
      </c>
      <c r="C12" s="127">
        <v>60.843576800000001</v>
      </c>
      <c r="D12" s="127">
        <v>0</v>
      </c>
      <c r="E12" s="127">
        <v>0</v>
      </c>
      <c r="F12" s="127">
        <v>0</v>
      </c>
      <c r="G12" s="167">
        <v>0</v>
      </c>
      <c r="H12" s="183">
        <v>0</v>
      </c>
      <c r="I12" s="173">
        <v>60.85</v>
      </c>
      <c r="J12" s="173">
        <v>0</v>
      </c>
      <c r="K12" s="173">
        <v>0</v>
      </c>
      <c r="L12" s="173">
        <v>0</v>
      </c>
      <c r="M12" s="243">
        <v>0</v>
      </c>
      <c r="N12" s="252">
        <f t="shared" ref="N12:N69" si="5">+SUM(B12:M12)</f>
        <v>121.6935768</v>
      </c>
      <c r="O12" s="183">
        <v>0</v>
      </c>
      <c r="P12" s="188">
        <v>60.85</v>
      </c>
      <c r="Q12" s="188">
        <v>0</v>
      </c>
      <c r="R12" s="188">
        <v>0</v>
      </c>
      <c r="S12" s="188">
        <v>0</v>
      </c>
      <c r="T12" s="188">
        <v>0</v>
      </c>
      <c r="U12" s="189">
        <f t="shared" ref="U12:U16" si="6">+SUM(O12:Q12)</f>
        <v>60.85</v>
      </c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5" x14ac:dyDescent="0.35">
      <c r="A13" s="103" t="s">
        <v>87</v>
      </c>
      <c r="B13" s="127">
        <v>0</v>
      </c>
      <c r="C13" s="127">
        <v>57.966172399999998</v>
      </c>
      <c r="D13" s="127">
        <v>0</v>
      </c>
      <c r="E13" s="127">
        <v>0</v>
      </c>
      <c r="F13" s="127">
        <v>0</v>
      </c>
      <c r="G13" s="167">
        <v>0</v>
      </c>
      <c r="H13" s="183">
        <v>0</v>
      </c>
      <c r="I13" s="173">
        <v>59.082999999999998</v>
      </c>
      <c r="J13" s="173">
        <v>0</v>
      </c>
      <c r="K13" s="173">
        <v>0</v>
      </c>
      <c r="L13" s="173">
        <v>0</v>
      </c>
      <c r="M13" s="243">
        <v>0</v>
      </c>
      <c r="N13" s="252">
        <f t="shared" si="5"/>
        <v>117.0491724</v>
      </c>
      <c r="O13" s="183">
        <v>0</v>
      </c>
      <c r="P13" s="188">
        <v>59.082999999999998</v>
      </c>
      <c r="Q13" s="188">
        <v>0</v>
      </c>
      <c r="R13" s="188">
        <v>0</v>
      </c>
      <c r="S13" s="188">
        <v>0</v>
      </c>
      <c r="T13" s="188">
        <v>0</v>
      </c>
      <c r="U13" s="189">
        <f t="shared" si="6"/>
        <v>59.082999999999998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5" x14ac:dyDescent="0.35">
      <c r="A14" s="103" t="s">
        <v>88</v>
      </c>
      <c r="B14" s="127">
        <v>0</v>
      </c>
      <c r="C14" s="127">
        <v>0</v>
      </c>
      <c r="D14" s="127">
        <v>0</v>
      </c>
      <c r="E14" s="127">
        <v>0</v>
      </c>
      <c r="F14" s="127">
        <v>0</v>
      </c>
      <c r="G14" s="167">
        <v>27.323045199999999</v>
      </c>
      <c r="H14" s="183">
        <v>0</v>
      </c>
      <c r="I14" s="173">
        <v>0</v>
      </c>
      <c r="J14" s="173">
        <v>0</v>
      </c>
      <c r="K14" s="173">
        <v>0</v>
      </c>
      <c r="L14" s="173">
        <v>0</v>
      </c>
      <c r="M14" s="243">
        <v>27.326000000000001</v>
      </c>
      <c r="N14" s="252">
        <f t="shared" si="5"/>
        <v>54.649045200000003</v>
      </c>
      <c r="O14" s="183">
        <v>0</v>
      </c>
      <c r="P14" s="188">
        <v>0</v>
      </c>
      <c r="Q14" s="188">
        <v>0</v>
      </c>
      <c r="R14" s="188">
        <v>0</v>
      </c>
      <c r="S14" s="188">
        <v>0</v>
      </c>
      <c r="T14" s="188">
        <v>27.326000000000001</v>
      </c>
      <c r="U14" s="189">
        <f t="shared" si="6"/>
        <v>0</v>
      </c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5" x14ac:dyDescent="0.35">
      <c r="A15" s="103" t="s">
        <v>89</v>
      </c>
      <c r="B15" s="127">
        <v>10.919380800000001</v>
      </c>
      <c r="C15" s="127">
        <v>0</v>
      </c>
      <c r="D15" s="127">
        <v>0</v>
      </c>
      <c r="E15" s="127">
        <v>0</v>
      </c>
      <c r="F15" s="127">
        <v>0</v>
      </c>
      <c r="G15" s="167">
        <v>58.55640919999999</v>
      </c>
      <c r="H15" s="183">
        <v>10.93</v>
      </c>
      <c r="I15" s="173">
        <v>0</v>
      </c>
      <c r="J15" s="173">
        <v>0</v>
      </c>
      <c r="K15" s="173">
        <v>0</v>
      </c>
      <c r="L15" s="173">
        <v>0</v>
      </c>
      <c r="M15" s="243">
        <v>58.555</v>
      </c>
      <c r="N15" s="252">
        <f t="shared" si="5"/>
        <v>138.96079</v>
      </c>
      <c r="O15" s="183">
        <v>10.93</v>
      </c>
      <c r="P15" s="188">
        <v>0</v>
      </c>
      <c r="Q15" s="188">
        <v>0</v>
      </c>
      <c r="R15" s="188">
        <v>0</v>
      </c>
      <c r="S15" s="188">
        <v>0</v>
      </c>
      <c r="T15" s="188">
        <v>58.555</v>
      </c>
      <c r="U15" s="189">
        <f t="shared" si="6"/>
        <v>10.93</v>
      </c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1:35" x14ac:dyDescent="0.35">
      <c r="A16" s="103" t="s">
        <v>90</v>
      </c>
      <c r="B16" s="127">
        <v>26.3885036</v>
      </c>
      <c r="C16" s="127">
        <v>7.5747055999999997</v>
      </c>
      <c r="D16" s="127">
        <v>17.018494400000002</v>
      </c>
      <c r="E16" s="127">
        <v>0</v>
      </c>
      <c r="F16" s="127">
        <v>24.519420399999998</v>
      </c>
      <c r="G16" s="167">
        <v>5.1645719999999997</v>
      </c>
      <c r="H16" s="183">
        <v>26.642000000000003</v>
      </c>
      <c r="I16" s="173">
        <v>7.7640000000000002</v>
      </c>
      <c r="J16" s="173">
        <v>9.1760000000000002</v>
      </c>
      <c r="K16" s="173">
        <v>7.976</v>
      </c>
      <c r="L16" s="173">
        <v>17.145000000000003</v>
      </c>
      <c r="M16" s="243">
        <v>12.914999999999999</v>
      </c>
      <c r="N16" s="252">
        <f t="shared" si="5"/>
        <v>162.28369599999999</v>
      </c>
      <c r="O16" s="183">
        <v>26.642000000000003</v>
      </c>
      <c r="P16" s="188">
        <v>7.7640000000000002</v>
      </c>
      <c r="Q16" s="188">
        <v>9.1760000000000002</v>
      </c>
      <c r="R16" s="188">
        <v>7.976</v>
      </c>
      <c r="S16" s="188">
        <v>17.145000000000003</v>
      </c>
      <c r="T16" s="188">
        <v>7.7569999999999997</v>
      </c>
      <c r="U16" s="189">
        <f t="shared" si="6"/>
        <v>43.582000000000008</v>
      </c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1:33" x14ac:dyDescent="0.35">
      <c r="A17" s="102" t="s">
        <v>215</v>
      </c>
      <c r="B17" s="126">
        <f>+SUM(B19:B21)</f>
        <v>0</v>
      </c>
      <c r="C17" s="126">
        <f>+SUM(C18:C21)</f>
        <v>0</v>
      </c>
      <c r="D17" s="126">
        <f t="shared" ref="D17:M17" si="7">+SUM(D18:D21)</f>
        <v>0</v>
      </c>
      <c r="E17" s="126">
        <f t="shared" si="7"/>
        <v>0</v>
      </c>
      <c r="F17" s="126">
        <f t="shared" si="7"/>
        <v>0</v>
      </c>
      <c r="G17" s="168">
        <f t="shared" si="7"/>
        <v>0</v>
      </c>
      <c r="H17" s="126">
        <f t="shared" si="7"/>
        <v>69.169526999999988</v>
      </c>
      <c r="I17" s="174">
        <f t="shared" si="7"/>
        <v>0</v>
      </c>
      <c r="J17" s="174">
        <f t="shared" si="7"/>
        <v>0</v>
      </c>
      <c r="K17" s="174">
        <f t="shared" si="7"/>
        <v>0</v>
      </c>
      <c r="L17" s="174">
        <f t="shared" si="7"/>
        <v>0</v>
      </c>
      <c r="M17" s="244">
        <f t="shared" si="7"/>
        <v>0</v>
      </c>
      <c r="N17" s="251">
        <f t="shared" si="5"/>
        <v>69.169526999999988</v>
      </c>
      <c r="O17" s="190">
        <f t="shared" ref="O17:U17" si="8">+SUM(O19:O21)</f>
        <v>0</v>
      </c>
      <c r="P17" s="177">
        <f t="shared" si="8"/>
        <v>0</v>
      </c>
      <c r="Q17" s="177">
        <f t="shared" si="8"/>
        <v>0</v>
      </c>
      <c r="R17" s="177">
        <f t="shared" si="8"/>
        <v>0</v>
      </c>
      <c r="S17" s="177">
        <f t="shared" si="8"/>
        <v>0</v>
      </c>
      <c r="T17" s="177">
        <f t="shared" si="8"/>
        <v>0</v>
      </c>
      <c r="U17" s="191">
        <f t="shared" si="8"/>
        <v>0</v>
      </c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1:33" x14ac:dyDescent="0.35">
      <c r="A18" s="103" t="s">
        <v>217</v>
      </c>
      <c r="B18" s="127">
        <v>0</v>
      </c>
      <c r="C18" s="127">
        <v>0</v>
      </c>
      <c r="D18" s="127">
        <v>0</v>
      </c>
      <c r="E18" s="127">
        <v>0</v>
      </c>
      <c r="F18" s="127">
        <v>0</v>
      </c>
      <c r="G18" s="167">
        <v>0</v>
      </c>
      <c r="H18" s="183">
        <v>36.477462000000003</v>
      </c>
      <c r="I18" s="173">
        <v>0</v>
      </c>
      <c r="J18" s="173">
        <v>0</v>
      </c>
      <c r="K18" s="173">
        <v>0</v>
      </c>
      <c r="L18" s="173">
        <v>0</v>
      </c>
      <c r="M18" s="243">
        <v>0</v>
      </c>
      <c r="N18" s="252">
        <f t="shared" si="5"/>
        <v>36.477462000000003</v>
      </c>
      <c r="O18" s="183">
        <v>0</v>
      </c>
      <c r="P18" s="173">
        <v>0</v>
      </c>
      <c r="Q18" s="173">
        <v>0</v>
      </c>
      <c r="R18" s="173">
        <v>0</v>
      </c>
      <c r="S18" s="173">
        <v>0</v>
      </c>
      <c r="T18" s="173">
        <v>0</v>
      </c>
      <c r="U18" s="184">
        <v>0</v>
      </c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1:33" x14ac:dyDescent="0.35">
      <c r="A19" s="103" t="s">
        <v>189</v>
      </c>
      <c r="B19" s="127">
        <v>0</v>
      </c>
      <c r="C19" s="127">
        <v>0</v>
      </c>
      <c r="D19" s="127">
        <v>0</v>
      </c>
      <c r="E19" s="127">
        <v>0</v>
      </c>
      <c r="F19" s="127">
        <v>0</v>
      </c>
      <c r="G19" s="167">
        <v>0</v>
      </c>
      <c r="H19" s="183">
        <v>7.4478914999999999</v>
      </c>
      <c r="I19" s="173">
        <v>0</v>
      </c>
      <c r="J19" s="173">
        <v>0</v>
      </c>
      <c r="K19" s="173">
        <v>0</v>
      </c>
      <c r="L19" s="173">
        <v>0</v>
      </c>
      <c r="M19" s="243">
        <v>0</v>
      </c>
      <c r="N19" s="252">
        <f t="shared" si="5"/>
        <v>7.4478914999999999</v>
      </c>
      <c r="O19" s="183">
        <v>0</v>
      </c>
      <c r="P19" s="173">
        <v>0</v>
      </c>
      <c r="Q19" s="173">
        <v>0</v>
      </c>
      <c r="R19" s="173">
        <v>0</v>
      </c>
      <c r="S19" s="173">
        <v>0</v>
      </c>
      <c r="T19" s="173">
        <v>0</v>
      </c>
      <c r="U19" s="184">
        <v>0</v>
      </c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 x14ac:dyDescent="0.35">
      <c r="A20" s="103" t="s">
        <v>190</v>
      </c>
      <c r="B20" s="127">
        <v>0</v>
      </c>
      <c r="C20" s="127">
        <v>0</v>
      </c>
      <c r="D20" s="127">
        <v>0</v>
      </c>
      <c r="E20" s="127">
        <v>0</v>
      </c>
      <c r="F20" s="127">
        <v>0</v>
      </c>
      <c r="G20" s="167">
        <v>0</v>
      </c>
      <c r="H20" s="183">
        <v>23.351475000000001</v>
      </c>
      <c r="I20" s="173">
        <v>0</v>
      </c>
      <c r="J20" s="173">
        <v>0</v>
      </c>
      <c r="K20" s="173">
        <v>0</v>
      </c>
      <c r="L20" s="173">
        <v>0</v>
      </c>
      <c r="M20" s="243">
        <v>0</v>
      </c>
      <c r="N20" s="252">
        <f t="shared" si="5"/>
        <v>23.351475000000001</v>
      </c>
      <c r="O20" s="183">
        <v>0</v>
      </c>
      <c r="P20" s="173">
        <v>0</v>
      </c>
      <c r="Q20" s="173">
        <v>0</v>
      </c>
      <c r="R20" s="173">
        <v>0</v>
      </c>
      <c r="S20" s="173">
        <v>0</v>
      </c>
      <c r="T20" s="173">
        <v>0</v>
      </c>
      <c r="U20" s="184">
        <v>0</v>
      </c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 spans="1:33" x14ac:dyDescent="0.35">
      <c r="A21" s="103" t="s">
        <v>191</v>
      </c>
      <c r="B21" s="127">
        <v>0</v>
      </c>
      <c r="C21" s="127">
        <v>0</v>
      </c>
      <c r="D21" s="127">
        <v>0</v>
      </c>
      <c r="E21" s="127">
        <v>0</v>
      </c>
      <c r="F21" s="127">
        <v>0</v>
      </c>
      <c r="G21" s="167">
        <v>0</v>
      </c>
      <c r="H21" s="183">
        <v>1.8926985000000001</v>
      </c>
      <c r="I21" s="173">
        <v>0</v>
      </c>
      <c r="J21" s="173">
        <v>0</v>
      </c>
      <c r="K21" s="173">
        <v>0</v>
      </c>
      <c r="L21" s="173">
        <v>0</v>
      </c>
      <c r="M21" s="243">
        <v>0</v>
      </c>
      <c r="N21" s="252">
        <f t="shared" si="5"/>
        <v>1.8926985000000001</v>
      </c>
      <c r="O21" s="183">
        <v>0</v>
      </c>
      <c r="P21" s="173">
        <v>0</v>
      </c>
      <c r="Q21" s="173">
        <v>0</v>
      </c>
      <c r="R21" s="173">
        <v>0</v>
      </c>
      <c r="S21" s="173">
        <v>0</v>
      </c>
      <c r="T21" s="173">
        <v>0</v>
      </c>
      <c r="U21" s="184">
        <v>0</v>
      </c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  <row r="22" spans="1:33" x14ac:dyDescent="0.35">
      <c r="A22" s="102" t="s">
        <v>207</v>
      </c>
      <c r="B22" s="126">
        <f t="shared" ref="B22:M22" si="9">+SUM(B23:B32)</f>
        <v>57.474308399999998</v>
      </c>
      <c r="C22" s="126">
        <f t="shared" si="9"/>
        <v>37.750562000000002</v>
      </c>
      <c r="D22" s="126">
        <f t="shared" si="9"/>
        <v>29.069162400000003</v>
      </c>
      <c r="E22" s="126">
        <f t="shared" si="9"/>
        <v>40.480407200000002</v>
      </c>
      <c r="F22" s="126">
        <f t="shared" si="9"/>
        <v>97.044767199999995</v>
      </c>
      <c r="G22" s="168">
        <f t="shared" si="9"/>
        <v>61.384627199999997</v>
      </c>
      <c r="H22" s="181">
        <f t="shared" si="9"/>
        <v>58.158000000000001</v>
      </c>
      <c r="I22" s="172">
        <f t="shared" si="9"/>
        <v>19.405000000000001</v>
      </c>
      <c r="J22" s="172">
        <f t="shared" si="9"/>
        <v>25.523</v>
      </c>
      <c r="K22" s="172">
        <f t="shared" si="9"/>
        <v>39.498000000000005</v>
      </c>
      <c r="L22" s="172">
        <f t="shared" si="9"/>
        <v>78.767999999999986</v>
      </c>
      <c r="M22" s="242">
        <f t="shared" si="9"/>
        <v>79.991842857142856</v>
      </c>
      <c r="N22" s="251">
        <f t="shared" si="5"/>
        <v>624.54767725714282</v>
      </c>
      <c r="O22" s="181">
        <f t="shared" ref="O22:U22" si="10">+SUM(O23:O32)</f>
        <v>61.936999999999998</v>
      </c>
      <c r="P22" s="172">
        <f t="shared" si="10"/>
        <v>11.812000000000001</v>
      </c>
      <c r="Q22" s="172">
        <f t="shared" si="10"/>
        <v>33.385999999999996</v>
      </c>
      <c r="R22" s="172">
        <f t="shared" si="10"/>
        <v>40.481999999999999</v>
      </c>
      <c r="S22" s="172">
        <f t="shared" si="10"/>
        <v>94.745999999999995</v>
      </c>
      <c r="T22" s="172">
        <f t="shared" si="10"/>
        <v>68.024157142857149</v>
      </c>
      <c r="U22" s="182">
        <f t="shared" si="10"/>
        <v>107.13499999999999</v>
      </c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1:33" x14ac:dyDescent="0.35">
      <c r="A23" s="103" t="s">
        <v>76</v>
      </c>
      <c r="B23" s="127">
        <v>0</v>
      </c>
      <c r="C23" s="127">
        <v>0</v>
      </c>
      <c r="D23" s="127">
        <v>0</v>
      </c>
      <c r="E23" s="127">
        <v>0</v>
      </c>
      <c r="F23" s="127">
        <v>0</v>
      </c>
      <c r="G23" s="167">
        <v>0</v>
      </c>
      <c r="H23" s="183">
        <v>0</v>
      </c>
      <c r="I23" s="173">
        <v>0</v>
      </c>
      <c r="J23" s="173">
        <v>0</v>
      </c>
      <c r="K23" s="173">
        <v>0</v>
      </c>
      <c r="L23" s="173">
        <v>0</v>
      </c>
      <c r="M23" s="243">
        <v>28.984842857142858</v>
      </c>
      <c r="N23" s="252">
        <f t="shared" si="5"/>
        <v>28.984842857142858</v>
      </c>
      <c r="O23" s="192">
        <v>0</v>
      </c>
      <c r="P23" s="188">
        <v>0</v>
      </c>
      <c r="Q23" s="188">
        <v>0</v>
      </c>
      <c r="R23" s="188">
        <v>0</v>
      </c>
      <c r="S23" s="188">
        <v>0</v>
      </c>
      <c r="T23" s="188">
        <v>7.9051571428571421</v>
      </c>
      <c r="U23" s="189">
        <f>+SUM(O23:Q23)</f>
        <v>0</v>
      </c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1:33" x14ac:dyDescent="0.35">
      <c r="A24" s="103" t="s">
        <v>250</v>
      </c>
      <c r="B24" s="127">
        <v>9.4437888000000001</v>
      </c>
      <c r="C24" s="127">
        <v>0</v>
      </c>
      <c r="D24" s="127">
        <v>0.19674559999999999</v>
      </c>
      <c r="E24" s="127">
        <v>0</v>
      </c>
      <c r="F24" s="127">
        <v>0</v>
      </c>
      <c r="G24" s="167">
        <v>0</v>
      </c>
      <c r="H24" s="183">
        <v>9.81</v>
      </c>
      <c r="I24" s="173">
        <v>0</v>
      </c>
      <c r="J24" s="173">
        <v>0.20100000000000001</v>
      </c>
      <c r="K24" s="173">
        <v>0</v>
      </c>
      <c r="L24" s="173">
        <v>0</v>
      </c>
      <c r="M24" s="243">
        <v>0</v>
      </c>
      <c r="N24" s="252">
        <f t="shared" si="5"/>
        <v>19.651534400000003</v>
      </c>
      <c r="O24" s="183">
        <v>9.81</v>
      </c>
      <c r="P24" s="188">
        <v>0</v>
      </c>
      <c r="Q24" s="188">
        <v>0.20100000000000001</v>
      </c>
      <c r="R24" s="188">
        <v>0</v>
      </c>
      <c r="S24" s="188">
        <v>0</v>
      </c>
      <c r="T24" s="188">
        <v>0</v>
      </c>
      <c r="U24" s="189">
        <f t="shared" ref="U24:U41" si="11">+SUM(O24:Q24)</f>
        <v>10.011000000000001</v>
      </c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ht="19.149999999999999" customHeight="1" x14ac:dyDescent="0.35">
      <c r="A25" s="103" t="s">
        <v>77</v>
      </c>
      <c r="B25" s="127">
        <v>0</v>
      </c>
      <c r="C25" s="127">
        <v>0</v>
      </c>
      <c r="D25" s="127">
        <v>0</v>
      </c>
      <c r="E25" s="127">
        <v>0</v>
      </c>
      <c r="F25" s="127">
        <v>61.482999999999997</v>
      </c>
      <c r="G25" s="167">
        <v>0</v>
      </c>
      <c r="H25" s="185">
        <v>0</v>
      </c>
      <c r="I25" s="175">
        <v>0</v>
      </c>
      <c r="J25" s="175">
        <v>0</v>
      </c>
      <c r="K25" s="175">
        <v>0</v>
      </c>
      <c r="L25" s="175">
        <v>61.482999999999997</v>
      </c>
      <c r="M25" s="245">
        <v>0</v>
      </c>
      <c r="N25" s="252">
        <f t="shared" si="5"/>
        <v>122.96599999999999</v>
      </c>
      <c r="O25" s="185">
        <v>0</v>
      </c>
      <c r="P25" s="188">
        <v>0</v>
      </c>
      <c r="Q25" s="188">
        <v>0</v>
      </c>
      <c r="R25" s="188">
        <v>0</v>
      </c>
      <c r="S25" s="188">
        <v>61.482999999999997</v>
      </c>
      <c r="T25" s="188">
        <v>0</v>
      </c>
      <c r="U25" s="189">
        <f t="shared" si="11"/>
        <v>0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1:33" ht="19.149999999999999" customHeight="1" x14ac:dyDescent="0.35">
      <c r="A26" s="103" t="s">
        <v>78</v>
      </c>
      <c r="B26" s="127">
        <v>0</v>
      </c>
      <c r="C26" s="127">
        <v>0</v>
      </c>
      <c r="D26" s="127">
        <v>0</v>
      </c>
      <c r="E26" s="127">
        <v>20.215610399999999</v>
      </c>
      <c r="F26" s="127">
        <v>0</v>
      </c>
      <c r="G26" s="167">
        <v>21.027186</v>
      </c>
      <c r="H26" s="185">
        <v>0</v>
      </c>
      <c r="I26" s="175">
        <v>0</v>
      </c>
      <c r="J26" s="175">
        <v>0</v>
      </c>
      <c r="K26" s="175">
        <v>20.227</v>
      </c>
      <c r="L26" s="175">
        <v>0</v>
      </c>
      <c r="M26" s="245">
        <v>4.8840000000000003</v>
      </c>
      <c r="N26" s="252">
        <f t="shared" si="5"/>
        <v>66.353796400000007</v>
      </c>
      <c r="O26" s="185">
        <v>0</v>
      </c>
      <c r="P26" s="188">
        <v>0</v>
      </c>
      <c r="Q26" s="188">
        <v>0</v>
      </c>
      <c r="R26" s="188">
        <v>20.227</v>
      </c>
      <c r="S26" s="188">
        <v>0</v>
      </c>
      <c r="T26" s="188">
        <v>4.8840000000000003</v>
      </c>
      <c r="U26" s="189">
        <f t="shared" si="11"/>
        <v>0</v>
      </c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ht="19.149999999999999" customHeight="1" x14ac:dyDescent="0.35">
      <c r="A27" s="103" t="s">
        <v>79</v>
      </c>
      <c r="B27" s="127">
        <v>0</v>
      </c>
      <c r="C27" s="127">
        <v>0.46727079999999999</v>
      </c>
      <c r="D27" s="127">
        <v>1.1066939999999998</v>
      </c>
      <c r="E27" s="127">
        <v>10.771821599999999</v>
      </c>
      <c r="F27" s="127">
        <v>0</v>
      </c>
      <c r="G27" s="167">
        <v>3.3446752000000002</v>
      </c>
      <c r="H27" s="185">
        <v>0</v>
      </c>
      <c r="I27" s="175">
        <v>0.44500000000000001</v>
      </c>
      <c r="J27" s="175">
        <v>1.075</v>
      </c>
      <c r="K27" s="175">
        <v>10.672000000000001</v>
      </c>
      <c r="L27" s="175">
        <v>0</v>
      </c>
      <c r="M27" s="245">
        <v>3.25</v>
      </c>
      <c r="N27" s="252">
        <f t="shared" si="5"/>
        <v>31.132461599999999</v>
      </c>
      <c r="O27" s="185">
        <v>0</v>
      </c>
      <c r="P27" s="188">
        <v>0.44500000000000001</v>
      </c>
      <c r="Q27" s="188">
        <v>1.075</v>
      </c>
      <c r="R27" s="188">
        <v>10.672000000000001</v>
      </c>
      <c r="S27" s="188">
        <v>15.679</v>
      </c>
      <c r="T27" s="188">
        <v>3.25</v>
      </c>
      <c r="U27" s="189">
        <f t="shared" si="11"/>
        <v>1.52</v>
      </c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1:33" ht="19.149999999999999" customHeight="1" x14ac:dyDescent="0.35">
      <c r="A28" s="103" t="s">
        <v>80</v>
      </c>
      <c r="B28" s="127">
        <v>0</v>
      </c>
      <c r="C28" s="127">
        <v>26.019605600000002</v>
      </c>
      <c r="D28" s="127">
        <v>17.1414604</v>
      </c>
      <c r="E28" s="127">
        <v>0</v>
      </c>
      <c r="F28" s="127">
        <v>22.158473199999996</v>
      </c>
      <c r="G28" s="167">
        <v>2.8282180000000001</v>
      </c>
      <c r="H28" s="185">
        <v>0</v>
      </c>
      <c r="I28" s="175">
        <v>0</v>
      </c>
      <c r="J28" s="175">
        <v>21.39</v>
      </c>
      <c r="K28" s="175">
        <v>0</v>
      </c>
      <c r="L28" s="175">
        <v>7.7770000000000001</v>
      </c>
      <c r="M28" s="245">
        <v>17.623000000000001</v>
      </c>
      <c r="N28" s="252">
        <f t="shared" si="5"/>
        <v>114.93775720000002</v>
      </c>
      <c r="O28" s="185">
        <v>0</v>
      </c>
      <c r="P28" s="188">
        <v>0</v>
      </c>
      <c r="Q28" s="188">
        <v>21.39</v>
      </c>
      <c r="R28" s="188">
        <v>0</v>
      </c>
      <c r="S28" s="188">
        <v>7.7770000000000001</v>
      </c>
      <c r="T28" s="188">
        <v>17.623000000000001</v>
      </c>
      <c r="U28" s="189">
        <f t="shared" si="11"/>
        <v>21.39</v>
      </c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spans="1:33" ht="19.149999999999999" customHeight="1" x14ac:dyDescent="0.35">
      <c r="A29" s="103" t="s">
        <v>81</v>
      </c>
      <c r="B29" s="127">
        <v>0</v>
      </c>
      <c r="C29" s="127">
        <v>0</v>
      </c>
      <c r="D29" s="127">
        <v>2.8528112000000001</v>
      </c>
      <c r="E29" s="127">
        <v>0</v>
      </c>
      <c r="F29" s="127">
        <v>3.6889799999999999</v>
      </c>
      <c r="G29" s="167">
        <v>0</v>
      </c>
      <c r="H29" s="185">
        <v>0</v>
      </c>
      <c r="I29" s="175">
        <v>0</v>
      </c>
      <c r="J29" s="175">
        <v>2.8570000000000002</v>
      </c>
      <c r="K29" s="175">
        <v>0</v>
      </c>
      <c r="L29" s="175">
        <v>3.6890000000000001</v>
      </c>
      <c r="M29" s="245">
        <v>0</v>
      </c>
      <c r="N29" s="252">
        <f t="shared" si="5"/>
        <v>13.087791200000002</v>
      </c>
      <c r="O29" s="185">
        <v>0</v>
      </c>
      <c r="P29" s="188">
        <v>0</v>
      </c>
      <c r="Q29" s="188">
        <v>2.8570000000000002</v>
      </c>
      <c r="R29" s="188">
        <v>0</v>
      </c>
      <c r="S29" s="188">
        <v>0</v>
      </c>
      <c r="T29" s="188">
        <v>0</v>
      </c>
      <c r="U29" s="189">
        <f t="shared" si="11"/>
        <v>2.8570000000000002</v>
      </c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spans="1:33" ht="19.149999999999999" customHeight="1" x14ac:dyDescent="0.35">
      <c r="A30" s="103" t="s">
        <v>83</v>
      </c>
      <c r="B30" s="127">
        <v>38.857256</v>
      </c>
      <c r="C30" s="127">
        <v>0</v>
      </c>
      <c r="D30" s="127">
        <v>0</v>
      </c>
      <c r="E30" s="127">
        <v>0</v>
      </c>
      <c r="F30" s="127">
        <v>0</v>
      </c>
      <c r="G30" s="167">
        <v>4.4021827999999994</v>
      </c>
      <c r="H30" s="185">
        <v>42.856999999999999</v>
      </c>
      <c r="I30" s="175">
        <v>0</v>
      </c>
      <c r="J30" s="175">
        <v>0</v>
      </c>
      <c r="K30" s="175">
        <v>0</v>
      </c>
      <c r="L30" s="175">
        <v>0</v>
      </c>
      <c r="M30" s="245">
        <v>0</v>
      </c>
      <c r="N30" s="252">
        <f t="shared" si="5"/>
        <v>86.116438799999997</v>
      </c>
      <c r="O30" s="185">
        <v>42.856999999999999</v>
      </c>
      <c r="P30" s="188">
        <v>0</v>
      </c>
      <c r="Q30" s="188">
        <v>0</v>
      </c>
      <c r="R30" s="188">
        <v>0</v>
      </c>
      <c r="S30" s="188">
        <v>0</v>
      </c>
      <c r="T30" s="188">
        <v>0</v>
      </c>
      <c r="U30" s="189">
        <f t="shared" si="11"/>
        <v>42.856999999999999</v>
      </c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spans="1:33" ht="19.149999999999999" customHeight="1" x14ac:dyDescent="0.35">
      <c r="A31" s="103" t="s">
        <v>129</v>
      </c>
      <c r="B31" s="127">
        <v>0</v>
      </c>
      <c r="C31" s="127">
        <v>0</v>
      </c>
      <c r="D31" s="127">
        <v>0</v>
      </c>
      <c r="E31" s="127">
        <v>0</v>
      </c>
      <c r="F31" s="127">
        <v>0</v>
      </c>
      <c r="G31" s="167">
        <v>12.665497999999999</v>
      </c>
      <c r="H31" s="185">
        <v>0</v>
      </c>
      <c r="I31" s="175">
        <v>0</v>
      </c>
      <c r="J31" s="175">
        <v>0</v>
      </c>
      <c r="K31" s="175">
        <v>0</v>
      </c>
      <c r="L31" s="175">
        <v>0</v>
      </c>
      <c r="M31" s="245">
        <v>12.629999999999999</v>
      </c>
      <c r="N31" s="252">
        <f t="shared" si="5"/>
        <v>25.295497999999998</v>
      </c>
      <c r="O31" s="185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17.082000000000001</v>
      </c>
      <c r="U31" s="189">
        <f t="shared" si="11"/>
        <v>0</v>
      </c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 spans="1:33" ht="15.65" customHeight="1" x14ac:dyDescent="0.35">
      <c r="A32" s="103" t="s">
        <v>84</v>
      </c>
      <c r="B32" s="127">
        <v>9.1732636000000003</v>
      </c>
      <c r="C32" s="127">
        <v>11.263685599999999</v>
      </c>
      <c r="D32" s="127">
        <v>7.7714511999999996</v>
      </c>
      <c r="E32" s="127">
        <v>9.4929752000000001</v>
      </c>
      <c r="F32" s="127">
        <v>9.7143139999999981</v>
      </c>
      <c r="G32" s="167">
        <v>17.116867199999998</v>
      </c>
      <c r="H32" s="183">
        <v>5.4909999999999997</v>
      </c>
      <c r="I32" s="173">
        <v>18.96</v>
      </c>
      <c r="J32" s="173">
        <v>0</v>
      </c>
      <c r="K32" s="173">
        <v>8.5990000000000002</v>
      </c>
      <c r="L32" s="173">
        <v>5.819</v>
      </c>
      <c r="M32" s="243">
        <v>12.620000000000001</v>
      </c>
      <c r="N32" s="252">
        <f t="shared" si="5"/>
        <v>116.02155680000001</v>
      </c>
      <c r="O32" s="183">
        <v>9.27</v>
      </c>
      <c r="P32" s="188">
        <v>11.367000000000001</v>
      </c>
      <c r="Q32" s="188">
        <v>7.8629999999999995</v>
      </c>
      <c r="R32" s="188">
        <v>9.5829999999999984</v>
      </c>
      <c r="S32" s="188">
        <v>9.8069999999999986</v>
      </c>
      <c r="T32" s="188">
        <v>17.28</v>
      </c>
      <c r="U32" s="189">
        <f t="shared" si="11"/>
        <v>28.5</v>
      </c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</row>
    <row r="33" spans="1:33" x14ac:dyDescent="0.35">
      <c r="A33" s="102" t="s">
        <v>208</v>
      </c>
      <c r="B33" s="126">
        <f>+B34</f>
        <v>0</v>
      </c>
      <c r="C33" s="126">
        <f t="shared" ref="C33:E33" si="12">+C34</f>
        <v>0</v>
      </c>
      <c r="D33" s="126">
        <f t="shared" si="12"/>
        <v>4098.8748643999998</v>
      </c>
      <c r="E33" s="126">
        <f t="shared" si="12"/>
        <v>0</v>
      </c>
      <c r="F33" s="126">
        <f t="shared" ref="F33" si="13">+F34</f>
        <v>0</v>
      </c>
      <c r="G33" s="168">
        <f t="shared" ref="G33" si="14">+G34</f>
        <v>0</v>
      </c>
      <c r="H33" s="181">
        <f t="shared" ref="H33" si="15">+H34</f>
        <v>0</v>
      </c>
      <c r="I33" s="172">
        <f t="shared" ref="I33" si="16">+I34</f>
        <v>0</v>
      </c>
      <c r="J33" s="172">
        <f t="shared" ref="J33" si="17">+J34</f>
        <v>0</v>
      </c>
      <c r="K33" s="172">
        <f t="shared" ref="K33" si="18">+K34</f>
        <v>0</v>
      </c>
      <c r="L33" s="172">
        <f t="shared" ref="L33" si="19">+L34</f>
        <v>0</v>
      </c>
      <c r="M33" s="242">
        <f t="shared" ref="M33" si="20">+M34</f>
        <v>0</v>
      </c>
      <c r="N33" s="251">
        <f t="shared" si="5"/>
        <v>4098.8748643999998</v>
      </c>
      <c r="O33" s="181">
        <f>+O34</f>
        <v>0</v>
      </c>
      <c r="P33" s="172">
        <f t="shared" ref="P33:T33" si="21">+P34</f>
        <v>0</v>
      </c>
      <c r="Q33" s="172">
        <f t="shared" si="21"/>
        <v>4098.8670000000002</v>
      </c>
      <c r="R33" s="172">
        <f t="shared" si="21"/>
        <v>0</v>
      </c>
      <c r="S33" s="172">
        <f t="shared" si="21"/>
        <v>0</v>
      </c>
      <c r="T33" s="172">
        <f t="shared" si="21"/>
        <v>0</v>
      </c>
      <c r="U33" s="182">
        <f t="shared" ref="U33" si="22">+U34</f>
        <v>4098.8670000000002</v>
      </c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spans="1:33" ht="17.5" customHeight="1" x14ac:dyDescent="0.35">
      <c r="A34" s="103" t="s">
        <v>74</v>
      </c>
      <c r="B34" s="127">
        <v>0</v>
      </c>
      <c r="C34" s="127">
        <v>0</v>
      </c>
      <c r="D34" s="127">
        <v>4098.8748643999998</v>
      </c>
      <c r="E34" s="127">
        <v>0</v>
      </c>
      <c r="F34" s="127">
        <v>0</v>
      </c>
      <c r="G34" s="167">
        <v>0</v>
      </c>
      <c r="H34" s="185">
        <v>0</v>
      </c>
      <c r="I34" s="175">
        <v>0</v>
      </c>
      <c r="J34" s="175">
        <v>0</v>
      </c>
      <c r="K34" s="175">
        <v>0</v>
      </c>
      <c r="L34" s="175">
        <v>0</v>
      </c>
      <c r="M34" s="245">
        <v>0</v>
      </c>
      <c r="N34" s="253">
        <f t="shared" si="5"/>
        <v>4098.8748643999998</v>
      </c>
      <c r="O34" s="185">
        <v>0</v>
      </c>
      <c r="P34" s="188">
        <v>0</v>
      </c>
      <c r="Q34" s="188">
        <v>4098.8670000000002</v>
      </c>
      <c r="R34" s="188">
        <v>0</v>
      </c>
      <c r="S34" s="188">
        <v>0</v>
      </c>
      <c r="T34" s="188">
        <v>0</v>
      </c>
      <c r="U34" s="189">
        <f t="shared" si="11"/>
        <v>4098.8670000000002</v>
      </c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spans="1:33" ht="17.5" customHeight="1" x14ac:dyDescent="0.35">
      <c r="A35" s="102" t="s">
        <v>209</v>
      </c>
      <c r="B35" s="126">
        <f>+SUM(B36:B41)</f>
        <v>296.88911039999999</v>
      </c>
      <c r="C35" s="126">
        <f t="shared" ref="C35:E35" si="23">+SUM(C36:C41)</f>
        <v>417.07607879999995</v>
      </c>
      <c r="D35" s="126">
        <f t="shared" si="23"/>
        <v>368.77503400000001</v>
      </c>
      <c r="E35" s="100">
        <f t="shared" si="23"/>
        <v>416.01857120000005</v>
      </c>
      <c r="F35" s="98">
        <f t="shared" ref="F35" si="24">+SUM(F36:F41)</f>
        <v>712.07151280000005</v>
      </c>
      <c r="G35" s="98">
        <f t="shared" ref="G35" si="25">+SUM(G36:G41)</f>
        <v>859.16344200000003</v>
      </c>
      <c r="H35" s="181">
        <f t="shared" ref="H35" si="26">+SUM(H36:H41)</f>
        <v>423.49899999999997</v>
      </c>
      <c r="I35" s="172">
        <f t="shared" ref="I35" si="27">+SUM(I36:I41)</f>
        <v>537.89700000000005</v>
      </c>
      <c r="J35" s="172">
        <f t="shared" ref="J35" si="28">+SUM(J36:J41)</f>
        <v>316.01900000000001</v>
      </c>
      <c r="K35" s="172">
        <f t="shared" ref="K35" si="29">+SUM(K36:K41)</f>
        <v>386.38300000000004</v>
      </c>
      <c r="L35" s="172">
        <f t="shared" ref="L35" si="30">+SUM(L36:L41)</f>
        <v>874.50724999999966</v>
      </c>
      <c r="M35" s="242">
        <f t="shared" ref="M35" si="31">+SUM(M36:M41)</f>
        <v>877.34800000000018</v>
      </c>
      <c r="N35" s="251">
        <f t="shared" si="5"/>
        <v>6485.6469991999993</v>
      </c>
      <c r="O35" s="181">
        <f t="shared" ref="O35:T35" si="32">+SUM(O36:O41)</f>
        <v>423.49899999999997</v>
      </c>
      <c r="P35" s="172">
        <f t="shared" si="32"/>
        <v>534.86699999999996</v>
      </c>
      <c r="Q35" s="172">
        <f t="shared" si="32"/>
        <v>322.125</v>
      </c>
      <c r="R35" s="172">
        <f t="shared" si="32"/>
        <v>451.15700000000004</v>
      </c>
      <c r="S35" s="172">
        <f t="shared" si="32"/>
        <v>930.29899999999998</v>
      </c>
      <c r="T35" s="172">
        <f t="shared" si="32"/>
        <v>880.596</v>
      </c>
      <c r="U35" s="182">
        <f t="shared" ref="U35" si="33">+SUM(U36:U41)</f>
        <v>1280.4909999999998</v>
      </c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1:33" ht="17.5" customHeight="1" x14ac:dyDescent="0.35">
      <c r="A36" s="103" t="s">
        <v>68</v>
      </c>
      <c r="B36" s="127">
        <v>172.1278068</v>
      </c>
      <c r="C36" s="127">
        <v>121.68715359999999</v>
      </c>
      <c r="D36" s="127">
        <v>15.296970399999999</v>
      </c>
      <c r="E36" s="127">
        <v>124.14647360000001</v>
      </c>
      <c r="F36" s="127">
        <v>500.42243359999998</v>
      </c>
      <c r="G36" s="167">
        <v>370.12765999999999</v>
      </c>
      <c r="H36" s="185">
        <v>295.12899999999996</v>
      </c>
      <c r="I36" s="175">
        <v>242.55700000000002</v>
      </c>
      <c r="J36" s="175">
        <v>15.276</v>
      </c>
      <c r="K36" s="175">
        <v>124.157</v>
      </c>
      <c r="L36" s="175">
        <v>500.37800000000004</v>
      </c>
      <c r="M36" s="245">
        <v>370.125</v>
      </c>
      <c r="N36" s="253">
        <f t="shared" si="5"/>
        <v>2851.4304979999997</v>
      </c>
      <c r="O36" s="185">
        <v>295.12899999999996</v>
      </c>
      <c r="P36" s="188">
        <v>239.52699999999999</v>
      </c>
      <c r="Q36" s="188">
        <v>15.276</v>
      </c>
      <c r="R36" s="188">
        <v>124.157</v>
      </c>
      <c r="S36" s="188">
        <v>500.37800000000004</v>
      </c>
      <c r="T36" s="188">
        <v>370.125</v>
      </c>
      <c r="U36" s="189">
        <f t="shared" si="11"/>
        <v>549.9319999999999</v>
      </c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spans="1:33" ht="17.5" customHeight="1" x14ac:dyDescent="0.35">
      <c r="A37" s="103" t="s">
        <v>69</v>
      </c>
      <c r="B37" s="127">
        <v>97.684190400000006</v>
      </c>
      <c r="C37" s="127">
        <v>103.414406</v>
      </c>
      <c r="D37" s="127">
        <v>134.72154960000003</v>
      </c>
      <c r="E37" s="127">
        <v>127.4173692</v>
      </c>
      <c r="F37" s="127">
        <v>113.10412679999999</v>
      </c>
      <c r="G37" s="167">
        <v>278.73932879999995</v>
      </c>
      <c r="H37" s="185">
        <v>100.62699999999998</v>
      </c>
      <c r="I37" s="175">
        <v>103.39899999999999</v>
      </c>
      <c r="J37" s="175">
        <v>83.647999999999996</v>
      </c>
      <c r="K37" s="175">
        <v>179.74200000000002</v>
      </c>
      <c r="L37" s="175">
        <v>193.70824999999962</v>
      </c>
      <c r="M37" s="245">
        <v>296.95400000000006</v>
      </c>
      <c r="N37" s="253">
        <f t="shared" si="5"/>
        <v>1813.1592207999993</v>
      </c>
      <c r="O37" s="185">
        <v>100.62699999999998</v>
      </c>
      <c r="P37" s="188">
        <v>103.39899999999999</v>
      </c>
      <c r="Q37" s="188">
        <v>83.647999999999996</v>
      </c>
      <c r="R37" s="188">
        <v>244.51600000000005</v>
      </c>
      <c r="S37" s="188">
        <v>244.12299999999999</v>
      </c>
      <c r="T37" s="188">
        <v>296.95400000000006</v>
      </c>
      <c r="U37" s="189">
        <f t="shared" si="11"/>
        <v>287.67399999999998</v>
      </c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spans="1:33" ht="17.5" customHeight="1" x14ac:dyDescent="0.35">
      <c r="A38" s="103" t="s">
        <v>70</v>
      </c>
      <c r="B38" s="127">
        <v>0</v>
      </c>
      <c r="C38" s="127">
        <v>36.348749599999998</v>
      </c>
      <c r="D38" s="127">
        <v>10.550482799999999</v>
      </c>
      <c r="E38" s="127">
        <v>0</v>
      </c>
      <c r="F38" s="127">
        <v>2.6560655999999998</v>
      </c>
      <c r="G38" s="167">
        <v>0.44267759999999995</v>
      </c>
      <c r="H38" s="185">
        <v>0</v>
      </c>
      <c r="I38" s="175">
        <v>36.152999999999999</v>
      </c>
      <c r="J38" s="175">
        <v>10.559000000000001</v>
      </c>
      <c r="K38" s="175">
        <v>0</v>
      </c>
      <c r="L38" s="175">
        <v>2.63</v>
      </c>
      <c r="M38" s="245">
        <v>0.442</v>
      </c>
      <c r="N38" s="253">
        <f t="shared" si="5"/>
        <v>99.781975599999981</v>
      </c>
      <c r="O38" s="185">
        <v>0</v>
      </c>
      <c r="P38" s="188">
        <v>36.152999999999999</v>
      </c>
      <c r="Q38" s="188">
        <v>10.559000000000001</v>
      </c>
      <c r="R38" s="188">
        <v>0</v>
      </c>
      <c r="S38" s="188">
        <v>2.63</v>
      </c>
      <c r="T38" s="188">
        <v>0.442</v>
      </c>
      <c r="U38" s="189">
        <f t="shared" si="11"/>
        <v>46.712000000000003</v>
      </c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 ht="17.5" customHeight="1" x14ac:dyDescent="0.35">
      <c r="A39" s="103" t="s">
        <v>71</v>
      </c>
      <c r="B39" s="127">
        <v>27.077113199999999</v>
      </c>
      <c r="C39" s="127">
        <v>142.46840759999998</v>
      </c>
      <c r="D39" s="127">
        <v>208.20603120000001</v>
      </c>
      <c r="E39" s="127">
        <v>141.48467959999999</v>
      </c>
      <c r="F39" s="127">
        <v>73.951752400000004</v>
      </c>
      <c r="G39" s="167">
        <v>194.48302559999999</v>
      </c>
      <c r="H39" s="185">
        <v>27.743000000000002</v>
      </c>
      <c r="I39" s="175">
        <v>142.61500000000001</v>
      </c>
      <c r="J39" s="175">
        <v>206.536</v>
      </c>
      <c r="K39" s="175">
        <v>59.657999999999987</v>
      </c>
      <c r="L39" s="175">
        <v>160.08500000000001</v>
      </c>
      <c r="M39" s="245">
        <v>190.214</v>
      </c>
      <c r="N39" s="253">
        <f t="shared" si="5"/>
        <v>1574.5220095999998</v>
      </c>
      <c r="O39" s="185">
        <v>27.743000000000002</v>
      </c>
      <c r="P39" s="188">
        <v>142.61500000000001</v>
      </c>
      <c r="Q39" s="188">
        <v>212.642</v>
      </c>
      <c r="R39" s="188">
        <v>59.657999999999987</v>
      </c>
      <c r="S39" s="188">
        <v>165.46200000000002</v>
      </c>
      <c r="T39" s="188">
        <v>193.46200000000002</v>
      </c>
      <c r="U39" s="189">
        <f t="shared" si="11"/>
        <v>383</v>
      </c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</row>
    <row r="40" spans="1:33" ht="17.5" customHeight="1" x14ac:dyDescent="0.35">
      <c r="A40" s="103" t="s">
        <v>72</v>
      </c>
      <c r="B40" s="127">
        <v>0</v>
      </c>
      <c r="C40" s="127">
        <v>0</v>
      </c>
      <c r="D40" s="127">
        <v>0</v>
      </c>
      <c r="E40" s="127">
        <v>14.755920000000001</v>
      </c>
      <c r="F40" s="127">
        <v>0</v>
      </c>
      <c r="G40" s="167">
        <v>0</v>
      </c>
      <c r="H40" s="185">
        <v>0</v>
      </c>
      <c r="I40" s="175">
        <v>0</v>
      </c>
      <c r="J40" s="175">
        <v>0</v>
      </c>
      <c r="K40" s="175">
        <v>14.62</v>
      </c>
      <c r="L40" s="175">
        <v>0</v>
      </c>
      <c r="M40" s="245">
        <v>0</v>
      </c>
      <c r="N40" s="253">
        <f t="shared" si="5"/>
        <v>29.375920000000001</v>
      </c>
      <c r="O40" s="185">
        <v>0</v>
      </c>
      <c r="P40" s="188">
        <v>0</v>
      </c>
      <c r="Q40" s="188">
        <v>0</v>
      </c>
      <c r="R40" s="188">
        <v>14.62</v>
      </c>
      <c r="S40" s="188">
        <v>0</v>
      </c>
      <c r="T40" s="188">
        <v>0</v>
      </c>
      <c r="U40" s="189">
        <f t="shared" si="11"/>
        <v>0</v>
      </c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spans="1:33" ht="17.5" customHeight="1" thickBot="1" x14ac:dyDescent="0.4">
      <c r="A41" s="103" t="s">
        <v>73</v>
      </c>
      <c r="B41" s="127">
        <v>0</v>
      </c>
      <c r="C41" s="127">
        <v>13.157362000000001</v>
      </c>
      <c r="D41" s="127">
        <v>0</v>
      </c>
      <c r="E41" s="127">
        <v>8.214128800000001</v>
      </c>
      <c r="F41" s="127">
        <v>21.937134399999998</v>
      </c>
      <c r="G41" s="167">
        <v>15.370749999999999</v>
      </c>
      <c r="H41" s="185">
        <v>0</v>
      </c>
      <c r="I41" s="175">
        <v>13.172999999999998</v>
      </c>
      <c r="J41" s="175">
        <v>0</v>
      </c>
      <c r="K41" s="175">
        <v>8.2059999999999995</v>
      </c>
      <c r="L41" s="175">
        <v>17.706</v>
      </c>
      <c r="M41" s="245">
        <v>19.613</v>
      </c>
      <c r="N41" s="253">
        <f t="shared" si="5"/>
        <v>117.3773752</v>
      </c>
      <c r="O41" s="185">
        <v>0</v>
      </c>
      <c r="P41" s="188">
        <v>13.172999999999998</v>
      </c>
      <c r="Q41" s="188">
        <v>0</v>
      </c>
      <c r="R41" s="188">
        <v>8.2059999999999995</v>
      </c>
      <c r="S41" s="188">
        <v>17.706</v>
      </c>
      <c r="T41" s="188">
        <v>19.613</v>
      </c>
      <c r="U41" s="189">
        <f t="shared" si="11"/>
        <v>13.172999999999998</v>
      </c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spans="1:33" ht="17.5" customHeight="1" x14ac:dyDescent="0.35">
      <c r="A42" s="101" t="s">
        <v>211</v>
      </c>
      <c r="B42" s="125">
        <f t="shared" ref="B42:M42" si="34">+B43+B50+B62+B64</f>
        <v>679.23959079999997</v>
      </c>
      <c r="C42" s="125">
        <f t="shared" si="34"/>
        <v>156.5111248</v>
      </c>
      <c r="D42" s="125">
        <f t="shared" si="34"/>
        <v>551.13361200000008</v>
      </c>
      <c r="E42" s="125">
        <f t="shared" si="34"/>
        <v>330.40964200000008</v>
      </c>
      <c r="F42" s="125">
        <f t="shared" si="34"/>
        <v>903.97225239999989</v>
      </c>
      <c r="G42" s="169">
        <f t="shared" si="34"/>
        <v>1475.1985087999999</v>
      </c>
      <c r="H42" s="179">
        <f t="shared" si="34"/>
        <v>727.30200000000002</v>
      </c>
      <c r="I42" s="171">
        <f t="shared" si="34"/>
        <v>198.04999999999998</v>
      </c>
      <c r="J42" s="171">
        <f t="shared" si="34"/>
        <v>368.041</v>
      </c>
      <c r="K42" s="171">
        <f t="shared" si="34"/>
        <v>363.91100000000006</v>
      </c>
      <c r="L42" s="171">
        <f t="shared" si="34"/>
        <v>886.00700000000018</v>
      </c>
      <c r="M42" s="241">
        <f t="shared" si="34"/>
        <v>1447.0250000000001</v>
      </c>
      <c r="N42" s="250">
        <f t="shared" si="5"/>
        <v>8086.8007308000015</v>
      </c>
      <c r="O42" s="179">
        <f t="shared" ref="O42:U42" si="35">+O43+O50+O62+O64</f>
        <v>727.30200000000002</v>
      </c>
      <c r="P42" s="171">
        <f t="shared" si="35"/>
        <v>198.05</v>
      </c>
      <c r="Q42" s="171">
        <f t="shared" si="35"/>
        <v>368.04099999999994</v>
      </c>
      <c r="R42" s="171">
        <f t="shared" si="35"/>
        <v>363.91099999999994</v>
      </c>
      <c r="S42" s="171">
        <f t="shared" si="35"/>
        <v>886.00699999999995</v>
      </c>
      <c r="T42" s="171">
        <f t="shared" si="35"/>
        <v>1447.0250000000001</v>
      </c>
      <c r="U42" s="180">
        <f t="shared" si="35"/>
        <v>1293.393</v>
      </c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spans="1:33" ht="17.5" customHeight="1" x14ac:dyDescent="0.35">
      <c r="A43" s="102" t="s">
        <v>206</v>
      </c>
      <c r="B43" s="83">
        <f t="shared" ref="B43:M43" si="36">+SUM(B44:B49)</f>
        <v>3.0003704</v>
      </c>
      <c r="C43" s="126">
        <f t="shared" si="36"/>
        <v>21.4206772</v>
      </c>
      <c r="D43" s="126">
        <f t="shared" si="36"/>
        <v>10.402923599999999</v>
      </c>
      <c r="E43" s="126">
        <f t="shared" si="36"/>
        <v>2.5085063999999999</v>
      </c>
      <c r="F43" s="126">
        <f t="shared" si="36"/>
        <v>0</v>
      </c>
      <c r="G43" s="168">
        <f t="shared" si="36"/>
        <v>39.029408399999994</v>
      </c>
      <c r="H43" s="181">
        <f t="shared" si="36"/>
        <v>2.7930000000000001</v>
      </c>
      <c r="I43" s="172">
        <f t="shared" si="36"/>
        <v>26.822000000000003</v>
      </c>
      <c r="J43" s="172">
        <f t="shared" si="36"/>
        <v>12.066000000000001</v>
      </c>
      <c r="K43" s="172">
        <f t="shared" si="36"/>
        <v>2.6120000000000001</v>
      </c>
      <c r="L43" s="172">
        <f t="shared" si="36"/>
        <v>0</v>
      </c>
      <c r="M43" s="242">
        <f t="shared" si="36"/>
        <v>34.432000000000002</v>
      </c>
      <c r="N43" s="251">
        <f t="shared" si="5"/>
        <v>155.08688599999999</v>
      </c>
      <c r="O43" s="181">
        <f t="shared" ref="O43:U43" si="37">+SUM(O44:O49)</f>
        <v>2.7930000000000001</v>
      </c>
      <c r="P43" s="172">
        <f t="shared" si="37"/>
        <v>26.822000000000003</v>
      </c>
      <c r="Q43" s="172">
        <f t="shared" si="37"/>
        <v>12.066000000000001</v>
      </c>
      <c r="R43" s="172">
        <f t="shared" si="37"/>
        <v>2.6120000000000001</v>
      </c>
      <c r="S43" s="172">
        <f t="shared" si="37"/>
        <v>0</v>
      </c>
      <c r="T43" s="172">
        <f t="shared" si="37"/>
        <v>34.432000000000002</v>
      </c>
      <c r="U43" s="182">
        <f t="shared" si="37"/>
        <v>41.681000000000004</v>
      </c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spans="1:33" ht="17.5" customHeight="1" x14ac:dyDescent="0.35">
      <c r="A44" s="103" t="s">
        <v>85</v>
      </c>
      <c r="B44" s="127">
        <v>0</v>
      </c>
      <c r="C44" s="127">
        <v>6.2220795999999998</v>
      </c>
      <c r="D44" s="127">
        <v>10.279957599999999</v>
      </c>
      <c r="E44" s="127">
        <v>2.5085063999999999</v>
      </c>
      <c r="F44" s="127">
        <v>0</v>
      </c>
      <c r="G44" s="167">
        <v>27.913281999999999</v>
      </c>
      <c r="H44" s="185">
        <v>0</v>
      </c>
      <c r="I44" s="175">
        <v>9.5890000000000004</v>
      </c>
      <c r="J44" s="175">
        <v>12.066000000000001</v>
      </c>
      <c r="K44" s="175">
        <v>2.5129999999999999</v>
      </c>
      <c r="L44" s="175">
        <v>0</v>
      </c>
      <c r="M44" s="245">
        <v>26.132999999999999</v>
      </c>
      <c r="N44" s="253">
        <f t="shared" si="5"/>
        <v>97.224825600000003</v>
      </c>
      <c r="O44" s="185">
        <v>0</v>
      </c>
      <c r="P44" s="188">
        <v>9.5890000000000004</v>
      </c>
      <c r="Q44" s="188">
        <v>12.066000000000001</v>
      </c>
      <c r="R44" s="188">
        <v>2.5129999999999999</v>
      </c>
      <c r="S44" s="188">
        <v>0</v>
      </c>
      <c r="T44" s="188">
        <v>26.132999999999999</v>
      </c>
      <c r="U44" s="189">
        <f t="shared" ref="U44:U63" si="38">+SUM(O44:Q44)</f>
        <v>21.655000000000001</v>
      </c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spans="1:33" s="94" customFormat="1" x14ac:dyDescent="0.35">
      <c r="A45" s="103" t="s">
        <v>86</v>
      </c>
      <c r="B45" s="127">
        <v>0</v>
      </c>
      <c r="C45" s="127">
        <v>11.435838</v>
      </c>
      <c r="D45" s="127">
        <v>0</v>
      </c>
      <c r="E45" s="127">
        <v>0</v>
      </c>
      <c r="F45" s="127">
        <v>0</v>
      </c>
      <c r="G45" s="167">
        <v>0</v>
      </c>
      <c r="H45" s="185">
        <v>0</v>
      </c>
      <c r="I45" s="173">
        <v>9.6850000000000005</v>
      </c>
      <c r="J45" s="173">
        <v>0</v>
      </c>
      <c r="K45" s="173">
        <v>0</v>
      </c>
      <c r="L45" s="173">
        <v>0</v>
      </c>
      <c r="M45" s="243">
        <v>0</v>
      </c>
      <c r="N45" s="253">
        <f t="shared" si="5"/>
        <v>21.120837999999999</v>
      </c>
      <c r="O45" s="183">
        <v>0</v>
      </c>
      <c r="P45" s="188">
        <v>9.6850000000000005</v>
      </c>
      <c r="Q45" s="188">
        <v>0</v>
      </c>
      <c r="R45" s="188">
        <v>0</v>
      </c>
      <c r="S45" s="188">
        <v>0</v>
      </c>
      <c r="T45" s="188">
        <v>0</v>
      </c>
      <c r="U45" s="189">
        <f t="shared" si="38"/>
        <v>9.6850000000000005</v>
      </c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</row>
    <row r="46" spans="1:33" ht="16.149999999999999" customHeight="1" x14ac:dyDescent="0.35">
      <c r="A46" s="103" t="s">
        <v>87</v>
      </c>
      <c r="B46" s="127">
        <v>0</v>
      </c>
      <c r="C46" s="127">
        <v>3.7627595999999999</v>
      </c>
      <c r="D46" s="127">
        <v>0</v>
      </c>
      <c r="E46" s="127">
        <v>0</v>
      </c>
      <c r="F46" s="127">
        <v>0</v>
      </c>
      <c r="G46" s="167">
        <v>0</v>
      </c>
      <c r="H46" s="185">
        <v>0</v>
      </c>
      <c r="I46" s="175">
        <v>7.548</v>
      </c>
      <c r="J46" s="175">
        <v>0</v>
      </c>
      <c r="K46" s="175">
        <v>0</v>
      </c>
      <c r="L46" s="175">
        <v>0</v>
      </c>
      <c r="M46" s="245">
        <v>0</v>
      </c>
      <c r="N46" s="253">
        <f t="shared" si="5"/>
        <v>11.310759600000001</v>
      </c>
      <c r="O46" s="185">
        <v>0</v>
      </c>
      <c r="P46" s="188">
        <v>7.548</v>
      </c>
      <c r="Q46" s="188">
        <v>0</v>
      </c>
      <c r="R46" s="188">
        <v>0</v>
      </c>
      <c r="S46" s="188">
        <v>0</v>
      </c>
      <c r="T46" s="188">
        <v>0</v>
      </c>
      <c r="U46" s="189">
        <f t="shared" si="38"/>
        <v>7.548</v>
      </c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1:33" ht="16.149999999999999" customHeight="1" x14ac:dyDescent="0.35">
      <c r="A47" s="103" t="s">
        <v>88</v>
      </c>
      <c r="B47" s="127">
        <v>0</v>
      </c>
      <c r="C47" s="127">
        <v>0</v>
      </c>
      <c r="D47" s="127">
        <v>0</v>
      </c>
      <c r="E47" s="127">
        <v>0</v>
      </c>
      <c r="F47" s="127">
        <v>0</v>
      </c>
      <c r="G47" s="167">
        <v>1.8198968</v>
      </c>
      <c r="H47" s="185">
        <v>0</v>
      </c>
      <c r="I47" s="175">
        <v>0</v>
      </c>
      <c r="J47" s="175">
        <v>0</v>
      </c>
      <c r="K47" s="175">
        <v>0</v>
      </c>
      <c r="L47" s="175">
        <v>0</v>
      </c>
      <c r="M47" s="245">
        <v>0.91700000000000004</v>
      </c>
      <c r="N47" s="253">
        <f t="shared" si="5"/>
        <v>2.7368968000000002</v>
      </c>
      <c r="O47" s="185">
        <v>0</v>
      </c>
      <c r="P47" s="188">
        <v>0</v>
      </c>
      <c r="Q47" s="188">
        <v>0</v>
      </c>
      <c r="R47" s="188">
        <v>0</v>
      </c>
      <c r="S47" s="188">
        <v>0</v>
      </c>
      <c r="T47" s="188">
        <v>0.91700000000000004</v>
      </c>
      <c r="U47" s="189">
        <f t="shared" si="38"/>
        <v>0</v>
      </c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3" ht="16.149999999999999" customHeight="1" x14ac:dyDescent="0.35">
      <c r="A48" s="103" t="s">
        <v>89</v>
      </c>
      <c r="B48" s="127">
        <v>3.0003704</v>
      </c>
      <c r="C48" s="127">
        <v>0</v>
      </c>
      <c r="D48" s="127">
        <v>0</v>
      </c>
      <c r="E48" s="127">
        <v>0</v>
      </c>
      <c r="F48" s="127">
        <v>0</v>
      </c>
      <c r="G48" s="167">
        <v>9.1732636000000003</v>
      </c>
      <c r="H48" s="185">
        <v>2.6819999999999999</v>
      </c>
      <c r="I48" s="175">
        <v>0</v>
      </c>
      <c r="J48" s="175">
        <v>0</v>
      </c>
      <c r="K48" s="175">
        <v>0</v>
      </c>
      <c r="L48" s="175">
        <v>0</v>
      </c>
      <c r="M48" s="245">
        <v>7.3819999999999997</v>
      </c>
      <c r="N48" s="253">
        <f t="shared" si="5"/>
        <v>22.237634</v>
      </c>
      <c r="O48" s="185">
        <v>2.6819999999999999</v>
      </c>
      <c r="P48" s="188">
        <v>0</v>
      </c>
      <c r="Q48" s="188">
        <v>0</v>
      </c>
      <c r="R48" s="188">
        <v>0</v>
      </c>
      <c r="S48" s="188">
        <v>0</v>
      </c>
      <c r="T48" s="188">
        <v>7.3819999999999997</v>
      </c>
      <c r="U48" s="189">
        <f t="shared" si="38"/>
        <v>2.6819999999999999</v>
      </c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spans="1:33" ht="16.149999999999999" customHeight="1" x14ac:dyDescent="0.35">
      <c r="A49" s="103" t="s">
        <v>90</v>
      </c>
      <c r="B49" s="127">
        <v>0</v>
      </c>
      <c r="C49" s="127">
        <v>0</v>
      </c>
      <c r="D49" s="127">
        <v>0.12296600000000001</v>
      </c>
      <c r="E49" s="127">
        <v>0</v>
      </c>
      <c r="F49" s="127">
        <v>0</v>
      </c>
      <c r="G49" s="167">
        <v>0.12296600000000001</v>
      </c>
      <c r="H49" s="185">
        <v>0.111</v>
      </c>
      <c r="I49" s="175">
        <v>0</v>
      </c>
      <c r="J49" s="175">
        <v>0</v>
      </c>
      <c r="K49" s="175">
        <v>9.9000000000000005E-2</v>
      </c>
      <c r="L49" s="175">
        <v>0</v>
      </c>
      <c r="M49" s="245">
        <v>0</v>
      </c>
      <c r="N49" s="253">
        <f t="shared" si="5"/>
        <v>0.455932</v>
      </c>
      <c r="O49" s="185">
        <v>0.111</v>
      </c>
      <c r="P49" s="188">
        <v>0</v>
      </c>
      <c r="Q49" s="188">
        <v>0</v>
      </c>
      <c r="R49" s="188">
        <v>9.9000000000000005E-2</v>
      </c>
      <c r="S49" s="188">
        <v>0</v>
      </c>
      <c r="T49" s="188">
        <v>0</v>
      </c>
      <c r="U49" s="189">
        <f t="shared" si="38"/>
        <v>0.111</v>
      </c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spans="1:33" ht="16.149999999999999" customHeight="1" x14ac:dyDescent="0.35">
      <c r="A50" s="102" t="s">
        <v>207</v>
      </c>
      <c r="B50" s="126">
        <f t="shared" ref="B50:M50" si="39">+SUM(B51:B61)</f>
        <v>10.378330399999999</v>
      </c>
      <c r="C50" s="126">
        <f t="shared" si="39"/>
        <v>1.4264056000000001</v>
      </c>
      <c r="D50" s="126">
        <f t="shared" si="39"/>
        <v>3.9840983999999997</v>
      </c>
      <c r="E50" s="126">
        <f t="shared" si="39"/>
        <v>3.5906072</v>
      </c>
      <c r="F50" s="126">
        <f t="shared" si="39"/>
        <v>110.10375639999998</v>
      </c>
      <c r="G50" s="168">
        <f t="shared" si="39"/>
        <v>237.49653239999995</v>
      </c>
      <c r="H50" s="181">
        <f t="shared" si="39"/>
        <v>9.8169999999999984</v>
      </c>
      <c r="I50" s="172">
        <f t="shared" si="39"/>
        <v>1.319</v>
      </c>
      <c r="J50" s="172">
        <f t="shared" si="39"/>
        <v>3.3460000000000005</v>
      </c>
      <c r="K50" s="172">
        <f t="shared" si="39"/>
        <v>3.484</v>
      </c>
      <c r="L50" s="172">
        <f t="shared" si="39"/>
        <v>106.599</v>
      </c>
      <c r="M50" s="242">
        <f t="shared" si="39"/>
        <v>246.57999999999996</v>
      </c>
      <c r="N50" s="254">
        <f t="shared" si="5"/>
        <v>738.12473039999986</v>
      </c>
      <c r="O50" s="181">
        <f t="shared" ref="O50:U50" si="40">+SUM(O51:O61)</f>
        <v>9.8170000000000002</v>
      </c>
      <c r="P50" s="172">
        <f t="shared" si="40"/>
        <v>1.319</v>
      </c>
      <c r="Q50" s="172">
        <f t="shared" si="40"/>
        <v>3.3460000000000005</v>
      </c>
      <c r="R50" s="172">
        <f t="shared" si="40"/>
        <v>3.484</v>
      </c>
      <c r="S50" s="172">
        <f t="shared" si="40"/>
        <v>106.599</v>
      </c>
      <c r="T50" s="172">
        <f t="shared" si="40"/>
        <v>246.57999999999996</v>
      </c>
      <c r="U50" s="182">
        <f t="shared" si="40"/>
        <v>14.481999999999999</v>
      </c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3" ht="16.149999999999999" customHeight="1" x14ac:dyDescent="0.35">
      <c r="A51" s="103" t="s">
        <v>112</v>
      </c>
      <c r="B51" s="127">
        <v>0.34430480000000002</v>
      </c>
      <c r="C51" s="127">
        <v>0</v>
      </c>
      <c r="D51" s="127">
        <v>0</v>
      </c>
      <c r="E51" s="127">
        <v>0</v>
      </c>
      <c r="F51" s="127">
        <v>0.54105039999999993</v>
      </c>
      <c r="G51" s="167">
        <v>0</v>
      </c>
      <c r="H51" s="183">
        <v>0.78800000000000003</v>
      </c>
      <c r="I51" s="173">
        <v>0</v>
      </c>
      <c r="J51" s="173">
        <v>8.0000000000000002E-3</v>
      </c>
      <c r="K51" s="173">
        <v>0</v>
      </c>
      <c r="L51" s="173">
        <v>0.61099999999999999</v>
      </c>
      <c r="M51" s="243">
        <v>0</v>
      </c>
      <c r="N51" s="252">
        <f t="shared" si="5"/>
        <v>2.2923552000000003</v>
      </c>
      <c r="O51" s="193">
        <v>0.78800000000000003</v>
      </c>
      <c r="P51" s="188">
        <v>0</v>
      </c>
      <c r="Q51" s="188">
        <v>8.0000000000000002E-3</v>
      </c>
      <c r="R51" s="188">
        <v>0</v>
      </c>
      <c r="S51" s="188">
        <v>0.61099999999999999</v>
      </c>
      <c r="T51" s="188">
        <v>0</v>
      </c>
      <c r="U51" s="189">
        <f t="shared" si="38"/>
        <v>0.79600000000000004</v>
      </c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spans="1:33" ht="16.149999999999999" customHeight="1" x14ac:dyDescent="0.35">
      <c r="A52" s="103" t="s">
        <v>76</v>
      </c>
      <c r="B52" s="127">
        <v>0</v>
      </c>
      <c r="C52" s="127">
        <v>0</v>
      </c>
      <c r="D52" s="127">
        <v>0</v>
      </c>
      <c r="E52" s="127">
        <v>0</v>
      </c>
      <c r="F52" s="127">
        <v>0</v>
      </c>
      <c r="G52" s="127">
        <v>0</v>
      </c>
      <c r="H52" s="185">
        <v>0</v>
      </c>
      <c r="I52" s="175">
        <v>0</v>
      </c>
      <c r="J52" s="175">
        <v>0</v>
      </c>
      <c r="K52" s="175">
        <v>0</v>
      </c>
      <c r="L52" s="175">
        <v>0</v>
      </c>
      <c r="M52" s="245">
        <v>8.4320000000000004</v>
      </c>
      <c r="N52" s="252">
        <f t="shared" si="5"/>
        <v>8.4320000000000004</v>
      </c>
      <c r="O52" s="193">
        <v>0</v>
      </c>
      <c r="P52" s="188">
        <v>0</v>
      </c>
      <c r="Q52" s="188">
        <v>0</v>
      </c>
      <c r="R52" s="188">
        <v>0</v>
      </c>
      <c r="S52" s="188">
        <v>0</v>
      </c>
      <c r="T52" s="188">
        <v>8.4320000000000004</v>
      </c>
      <c r="U52" s="189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1:33" ht="16.149999999999999" customHeight="1" x14ac:dyDescent="0.35">
      <c r="A53" s="103" t="s">
        <v>77</v>
      </c>
      <c r="B53" s="127">
        <v>0</v>
      </c>
      <c r="C53" s="127">
        <v>0</v>
      </c>
      <c r="D53" s="127">
        <v>0</v>
      </c>
      <c r="E53" s="127">
        <v>0</v>
      </c>
      <c r="F53" s="127">
        <v>108.08711399999999</v>
      </c>
      <c r="G53" s="167">
        <v>230.2169452</v>
      </c>
      <c r="H53" s="185">
        <v>0</v>
      </c>
      <c r="I53" s="175">
        <v>0</v>
      </c>
      <c r="J53" s="175">
        <v>0</v>
      </c>
      <c r="K53" s="175">
        <v>0</v>
      </c>
      <c r="L53" s="175">
        <v>104.861</v>
      </c>
      <c r="M53" s="245">
        <v>231.494</v>
      </c>
      <c r="N53" s="252">
        <f t="shared" si="5"/>
        <v>674.6590592</v>
      </c>
      <c r="O53" s="185">
        <v>0</v>
      </c>
      <c r="P53" s="188">
        <v>0</v>
      </c>
      <c r="Q53" s="188">
        <v>0</v>
      </c>
      <c r="R53" s="188">
        <v>0</v>
      </c>
      <c r="S53" s="188">
        <v>104.861</v>
      </c>
      <c r="T53" s="188">
        <v>231.494</v>
      </c>
      <c r="U53" s="189">
        <f t="shared" si="38"/>
        <v>0</v>
      </c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spans="1:33" ht="16.149999999999999" customHeight="1" x14ac:dyDescent="0.35">
      <c r="A54" s="103" t="s">
        <v>78</v>
      </c>
      <c r="B54" s="127">
        <v>0</v>
      </c>
      <c r="C54" s="127">
        <v>0</v>
      </c>
      <c r="D54" s="127">
        <v>1.7953035999999998</v>
      </c>
      <c r="E54" s="127">
        <v>0</v>
      </c>
      <c r="F54" s="127">
        <v>0</v>
      </c>
      <c r="G54" s="167">
        <v>1.3526259999999999</v>
      </c>
      <c r="H54" s="185">
        <v>0</v>
      </c>
      <c r="I54" s="173">
        <v>0</v>
      </c>
      <c r="J54" s="173">
        <v>1.4590000000000001</v>
      </c>
      <c r="K54" s="173">
        <v>0</v>
      </c>
      <c r="L54" s="173">
        <v>0</v>
      </c>
      <c r="M54" s="243">
        <v>1.1299999999999999</v>
      </c>
      <c r="N54" s="252">
        <f t="shared" si="5"/>
        <v>5.736929599999999</v>
      </c>
      <c r="O54" s="183">
        <v>0</v>
      </c>
      <c r="P54" s="188">
        <v>0</v>
      </c>
      <c r="Q54" s="188">
        <v>1.4590000000000001</v>
      </c>
      <c r="R54" s="188">
        <v>0</v>
      </c>
      <c r="S54" s="188">
        <v>0</v>
      </c>
      <c r="T54" s="188">
        <v>1.1299999999999999</v>
      </c>
      <c r="U54" s="189">
        <f t="shared" si="38"/>
        <v>1.4590000000000001</v>
      </c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spans="1:33" ht="16.149999999999999" customHeight="1" x14ac:dyDescent="0.35">
      <c r="A55" s="103" t="s">
        <v>79</v>
      </c>
      <c r="B55" s="127">
        <v>0</v>
      </c>
      <c r="C55" s="127">
        <v>0</v>
      </c>
      <c r="D55" s="127">
        <v>0.24593200000000001</v>
      </c>
      <c r="E55" s="127">
        <v>2.2625744000000001</v>
      </c>
      <c r="F55" s="127">
        <v>0</v>
      </c>
      <c r="G55" s="167">
        <v>0.56564360000000002</v>
      </c>
      <c r="H55" s="185">
        <v>0</v>
      </c>
      <c r="I55" s="175">
        <v>0</v>
      </c>
      <c r="J55" s="175">
        <v>0.219</v>
      </c>
      <c r="K55" s="175">
        <v>2.0870000000000002</v>
      </c>
      <c r="L55" s="175">
        <v>0</v>
      </c>
      <c r="M55" s="245">
        <v>0.48799999999999999</v>
      </c>
      <c r="N55" s="252">
        <f t="shared" si="5"/>
        <v>5.86815</v>
      </c>
      <c r="O55" s="185">
        <v>0</v>
      </c>
      <c r="P55" s="188">
        <v>0</v>
      </c>
      <c r="Q55" s="188">
        <v>0.219</v>
      </c>
      <c r="R55" s="188">
        <v>2.0870000000000002</v>
      </c>
      <c r="S55" s="188">
        <v>0</v>
      </c>
      <c r="T55" s="188">
        <v>0.48799999999999999</v>
      </c>
      <c r="U55" s="189">
        <f t="shared" si="38"/>
        <v>0.219</v>
      </c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1:33" ht="16.149999999999999" customHeight="1" x14ac:dyDescent="0.35">
      <c r="A56" s="103" t="s">
        <v>80</v>
      </c>
      <c r="B56" s="127">
        <v>0</v>
      </c>
      <c r="C56" s="127">
        <v>0</v>
      </c>
      <c r="D56" s="127">
        <v>0.12296599999999999</v>
      </c>
      <c r="E56" s="127">
        <v>0</v>
      </c>
      <c r="F56" s="127">
        <v>0.24593200000000001</v>
      </c>
      <c r="G56" s="167">
        <v>0</v>
      </c>
      <c r="H56" s="185">
        <v>0</v>
      </c>
      <c r="I56" s="185">
        <v>0</v>
      </c>
      <c r="J56" s="175">
        <v>9.9999999999999992E-2</v>
      </c>
      <c r="K56" s="175">
        <v>0</v>
      </c>
      <c r="L56" s="175">
        <v>7.0999999999999994E-2</v>
      </c>
      <c r="M56" s="245">
        <v>0.13500000000000001</v>
      </c>
      <c r="N56" s="253">
        <f t="shared" si="5"/>
        <v>0.674898</v>
      </c>
      <c r="O56" s="185">
        <v>0</v>
      </c>
      <c r="P56" s="188">
        <v>0</v>
      </c>
      <c r="Q56" s="188">
        <v>9.9999999999999992E-2</v>
      </c>
      <c r="R56" s="188">
        <v>0</v>
      </c>
      <c r="S56" s="188">
        <v>7.0999999999999994E-2</v>
      </c>
      <c r="T56" s="188">
        <v>0.13500000000000001</v>
      </c>
      <c r="U56" s="189">
        <f t="shared" si="38"/>
        <v>9.9999999999999992E-2</v>
      </c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 ht="16.149999999999999" customHeight="1" x14ac:dyDescent="0.35">
      <c r="A57" s="103" t="s">
        <v>81</v>
      </c>
      <c r="B57" s="127">
        <v>0</v>
      </c>
      <c r="C57" s="127">
        <v>0</v>
      </c>
      <c r="D57" s="127">
        <v>0.73779600000000001</v>
      </c>
      <c r="E57" s="127">
        <v>0</v>
      </c>
      <c r="F57" s="127">
        <v>7.3779600000000001E-2</v>
      </c>
      <c r="G57" s="167">
        <v>0</v>
      </c>
      <c r="H57" s="185">
        <v>0</v>
      </c>
      <c r="I57" s="175">
        <v>0</v>
      </c>
      <c r="J57" s="175">
        <v>0.65</v>
      </c>
      <c r="K57" s="175">
        <v>0</v>
      </c>
      <c r="L57" s="175">
        <v>0</v>
      </c>
      <c r="M57" s="245">
        <v>0</v>
      </c>
      <c r="N57" s="252">
        <f t="shared" si="5"/>
        <v>1.4615756000000002</v>
      </c>
      <c r="O57" s="185">
        <v>0</v>
      </c>
      <c r="P57" s="188">
        <v>0</v>
      </c>
      <c r="Q57" s="188">
        <v>0.65</v>
      </c>
      <c r="R57" s="188">
        <v>0</v>
      </c>
      <c r="S57" s="188">
        <v>0</v>
      </c>
      <c r="T57" s="188">
        <v>0</v>
      </c>
      <c r="U57" s="189">
        <f t="shared" si="38"/>
        <v>0.65</v>
      </c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1:33" x14ac:dyDescent="0.35">
      <c r="A58" s="103" t="s">
        <v>82</v>
      </c>
      <c r="B58" s="127">
        <v>0</v>
      </c>
      <c r="C58" s="127">
        <v>0</v>
      </c>
      <c r="D58" s="127">
        <v>9.8372799999999996E-2</v>
      </c>
      <c r="E58" s="127">
        <v>0</v>
      </c>
      <c r="F58" s="127">
        <v>0</v>
      </c>
      <c r="G58" s="167">
        <v>0</v>
      </c>
      <c r="H58" s="185">
        <v>0</v>
      </c>
      <c r="I58" s="175">
        <v>4.0000000000000001E-3</v>
      </c>
      <c r="J58" s="175">
        <v>0</v>
      </c>
      <c r="K58" s="175">
        <v>9.4E-2</v>
      </c>
      <c r="L58" s="175">
        <v>0</v>
      </c>
      <c r="M58" s="245">
        <v>0</v>
      </c>
      <c r="N58" s="252">
        <f t="shared" si="5"/>
        <v>0.19637280000000001</v>
      </c>
      <c r="O58" s="185">
        <v>0</v>
      </c>
      <c r="P58" s="188">
        <v>4.0000000000000001E-3</v>
      </c>
      <c r="Q58" s="188">
        <v>0</v>
      </c>
      <c r="R58" s="188">
        <v>9.4E-2</v>
      </c>
      <c r="S58" s="188">
        <v>0</v>
      </c>
      <c r="T58" s="188">
        <v>0</v>
      </c>
      <c r="U58" s="189">
        <f t="shared" si="38"/>
        <v>4.0000000000000001E-3</v>
      </c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spans="1:33" x14ac:dyDescent="0.35">
      <c r="A59" s="103" t="s">
        <v>83</v>
      </c>
      <c r="B59" s="127">
        <v>8.8781452000000005</v>
      </c>
      <c r="C59" s="127">
        <v>0</v>
      </c>
      <c r="D59" s="127">
        <v>0</v>
      </c>
      <c r="E59" s="127">
        <v>0</v>
      </c>
      <c r="F59" s="127">
        <v>0</v>
      </c>
      <c r="G59" s="167">
        <v>0.17215240000000001</v>
      </c>
      <c r="H59" s="186">
        <v>7.956999999999999</v>
      </c>
      <c r="I59" s="176">
        <v>0</v>
      </c>
      <c r="J59" s="176">
        <v>0</v>
      </c>
      <c r="K59" s="176">
        <v>0</v>
      </c>
      <c r="L59" s="176">
        <v>0</v>
      </c>
      <c r="M59" s="246">
        <v>0</v>
      </c>
      <c r="N59" s="252">
        <f t="shared" si="5"/>
        <v>17.007297600000001</v>
      </c>
      <c r="O59" s="186">
        <v>7.956999999999999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9">
        <f t="shared" si="38"/>
        <v>7.956999999999999</v>
      </c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1:33" x14ac:dyDescent="0.35">
      <c r="A60" s="103" t="s">
        <v>129</v>
      </c>
      <c r="B60" s="127">
        <v>0</v>
      </c>
      <c r="C60" s="127">
        <v>0</v>
      </c>
      <c r="D60" s="127">
        <v>0</v>
      </c>
      <c r="E60" s="127">
        <v>0.12296600000000001</v>
      </c>
      <c r="F60" s="127">
        <v>0</v>
      </c>
      <c r="G60" s="167">
        <v>3.0987431999999995</v>
      </c>
      <c r="H60" s="186">
        <v>0</v>
      </c>
      <c r="I60" s="176">
        <v>0</v>
      </c>
      <c r="J60" s="176">
        <v>0</v>
      </c>
      <c r="K60" s="176">
        <v>0.19500000000000001</v>
      </c>
      <c r="L60" s="176">
        <v>0</v>
      </c>
      <c r="M60" s="246">
        <v>2.9990000000000001</v>
      </c>
      <c r="N60" s="252">
        <f t="shared" si="5"/>
        <v>6.4157091999999993</v>
      </c>
      <c r="O60" s="186">
        <v>0</v>
      </c>
      <c r="P60" s="188">
        <v>0</v>
      </c>
      <c r="Q60" s="188">
        <v>0</v>
      </c>
      <c r="R60" s="188">
        <v>0.19500000000000001</v>
      </c>
      <c r="S60" s="188">
        <v>0</v>
      </c>
      <c r="T60" s="188">
        <v>2.9990000000000001</v>
      </c>
      <c r="U60" s="189">
        <f t="shared" si="38"/>
        <v>0</v>
      </c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1:33" x14ac:dyDescent="0.35">
      <c r="A61" s="103" t="s">
        <v>84</v>
      </c>
      <c r="B61" s="127">
        <v>1.1558803999999998</v>
      </c>
      <c r="C61" s="127">
        <v>1.4264056000000001</v>
      </c>
      <c r="D61" s="127">
        <v>0.98372799999999994</v>
      </c>
      <c r="E61" s="127">
        <v>1.2050668</v>
      </c>
      <c r="F61" s="127">
        <v>1.1558804</v>
      </c>
      <c r="G61" s="167">
        <v>2.0904219999999998</v>
      </c>
      <c r="H61" s="160">
        <v>1.0719999999999998</v>
      </c>
      <c r="I61" s="16">
        <v>1.3149999999999999</v>
      </c>
      <c r="J61" s="16">
        <v>0.91</v>
      </c>
      <c r="K61" s="16">
        <v>1.1080000000000001</v>
      </c>
      <c r="L61" s="16">
        <v>1.056</v>
      </c>
      <c r="M61" s="247">
        <v>1.9020000000000001</v>
      </c>
      <c r="N61" s="252">
        <f t="shared" si="5"/>
        <v>15.380383200000001</v>
      </c>
      <c r="O61" s="160">
        <v>1.0720000000000001</v>
      </c>
      <c r="P61" s="188">
        <v>1.3149999999999999</v>
      </c>
      <c r="Q61" s="188">
        <v>0.91</v>
      </c>
      <c r="R61" s="188">
        <v>1.1080000000000001</v>
      </c>
      <c r="S61" s="188">
        <v>1.056</v>
      </c>
      <c r="T61" s="188">
        <v>1.9020000000000001</v>
      </c>
      <c r="U61" s="189">
        <f t="shared" si="38"/>
        <v>3.2970000000000002</v>
      </c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1:33" x14ac:dyDescent="0.35">
      <c r="A62" s="102" t="s">
        <v>208</v>
      </c>
      <c r="B62" s="126">
        <f>+B63</f>
        <v>537.97624999999994</v>
      </c>
      <c r="C62" s="126">
        <f t="shared" ref="C62:E62" si="41">+C63</f>
        <v>0</v>
      </c>
      <c r="D62" s="126">
        <f t="shared" si="41"/>
        <v>307.41500000000002</v>
      </c>
      <c r="E62" s="126">
        <f t="shared" si="41"/>
        <v>0</v>
      </c>
      <c r="F62" s="126">
        <f t="shared" ref="F62" si="42">+F63</f>
        <v>0</v>
      </c>
      <c r="G62" s="168">
        <f t="shared" ref="G62" si="43">+G63</f>
        <v>415.01024999999998</v>
      </c>
      <c r="H62" s="181">
        <f t="shared" ref="H62" si="44">+H63</f>
        <v>537.976</v>
      </c>
      <c r="I62" s="172">
        <f t="shared" ref="I62" si="45">+I63</f>
        <v>0</v>
      </c>
      <c r="J62" s="172">
        <f t="shared" ref="J62" si="46">+J63</f>
        <v>153.708</v>
      </c>
      <c r="K62" s="172">
        <f t="shared" ref="K62" si="47">+K63</f>
        <v>0</v>
      </c>
      <c r="L62" s="172">
        <f t="shared" ref="L62" si="48">+L63</f>
        <v>0</v>
      </c>
      <c r="M62" s="242">
        <f t="shared" ref="M62" si="49">+M63</f>
        <v>415.01</v>
      </c>
      <c r="N62" s="251">
        <f t="shared" si="5"/>
        <v>2367.0955000000004</v>
      </c>
      <c r="O62" s="181">
        <f t="shared" ref="O62:T62" si="50">+O63</f>
        <v>537.976</v>
      </c>
      <c r="P62" s="172">
        <f t="shared" si="50"/>
        <v>0</v>
      </c>
      <c r="Q62" s="172">
        <f t="shared" si="50"/>
        <v>153.708</v>
      </c>
      <c r="R62" s="172">
        <f t="shared" si="50"/>
        <v>0</v>
      </c>
      <c r="S62" s="172">
        <f t="shared" si="50"/>
        <v>0</v>
      </c>
      <c r="T62" s="172">
        <f t="shared" si="50"/>
        <v>415.01</v>
      </c>
      <c r="U62" s="182">
        <f t="shared" si="38"/>
        <v>691.68399999999997</v>
      </c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1:33" x14ac:dyDescent="0.35">
      <c r="A63" s="103" t="s">
        <v>74</v>
      </c>
      <c r="B63" s="127">
        <v>537.97624999999994</v>
      </c>
      <c r="C63" s="127">
        <v>0</v>
      </c>
      <c r="D63" s="127">
        <v>307.41500000000002</v>
      </c>
      <c r="E63" s="127">
        <v>0</v>
      </c>
      <c r="F63" s="127">
        <v>0</v>
      </c>
      <c r="G63" s="167">
        <v>415.01024999999998</v>
      </c>
      <c r="H63" s="160">
        <v>537.976</v>
      </c>
      <c r="I63" s="16">
        <v>0</v>
      </c>
      <c r="J63" s="16">
        <v>153.708</v>
      </c>
      <c r="K63" s="16">
        <v>0</v>
      </c>
      <c r="L63" s="16">
        <v>0</v>
      </c>
      <c r="M63" s="247">
        <v>415.01</v>
      </c>
      <c r="N63" s="255">
        <f t="shared" si="5"/>
        <v>2367.0955000000004</v>
      </c>
      <c r="O63" s="160">
        <v>537.976</v>
      </c>
      <c r="P63" s="188">
        <v>0</v>
      </c>
      <c r="Q63" s="188">
        <v>153.708</v>
      </c>
      <c r="R63" s="188">
        <v>0</v>
      </c>
      <c r="S63" s="188">
        <v>0</v>
      </c>
      <c r="T63" s="188">
        <v>415.01</v>
      </c>
      <c r="U63" s="189">
        <f t="shared" si="38"/>
        <v>691.68399999999997</v>
      </c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spans="1:33" x14ac:dyDescent="0.35">
      <c r="A64" s="102" t="s">
        <v>209</v>
      </c>
      <c r="B64" s="126">
        <f t="shared" ref="B64:M64" si="51">+SUM(B65:B69)</f>
        <v>127.88463999999999</v>
      </c>
      <c r="C64" s="126">
        <f t="shared" si="51"/>
        <v>133.66404199999999</v>
      </c>
      <c r="D64" s="126">
        <f t="shared" si="51"/>
        <v>229.33159000000001</v>
      </c>
      <c r="E64" s="126">
        <f t="shared" si="51"/>
        <v>324.31052840000007</v>
      </c>
      <c r="F64" s="126">
        <f t="shared" si="51"/>
        <v>793.86849599999994</v>
      </c>
      <c r="G64" s="168">
        <f t="shared" si="51"/>
        <v>783.66231799999991</v>
      </c>
      <c r="H64" s="181">
        <f t="shared" si="51"/>
        <v>176.71600000000001</v>
      </c>
      <c r="I64" s="172">
        <f t="shared" si="51"/>
        <v>169.90899999999999</v>
      </c>
      <c r="J64" s="172">
        <f t="shared" si="51"/>
        <v>198.92099999999999</v>
      </c>
      <c r="K64" s="172">
        <f t="shared" si="51"/>
        <v>357.81500000000005</v>
      </c>
      <c r="L64" s="172">
        <f t="shared" si="51"/>
        <v>779.40800000000013</v>
      </c>
      <c r="M64" s="242">
        <f t="shared" si="51"/>
        <v>751.00300000000004</v>
      </c>
      <c r="N64" s="251">
        <f t="shared" si="5"/>
        <v>4826.4936143999994</v>
      </c>
      <c r="O64" s="181">
        <f>+SUM(O65:O69)</f>
        <v>176.71600000000001</v>
      </c>
      <c r="P64" s="172">
        <f t="shared" ref="P64:T64" si="52">+SUM(P65:P69)</f>
        <v>169.90900000000002</v>
      </c>
      <c r="Q64" s="172">
        <f t="shared" si="52"/>
        <v>198.92099999999994</v>
      </c>
      <c r="R64" s="172">
        <f t="shared" si="52"/>
        <v>357.81499999999994</v>
      </c>
      <c r="S64" s="172">
        <f t="shared" si="52"/>
        <v>779.4079999999999</v>
      </c>
      <c r="T64" s="172">
        <f t="shared" si="52"/>
        <v>751.00300000000004</v>
      </c>
      <c r="U64" s="182">
        <f t="shared" ref="U64" si="53">+SUM(U65:U69)</f>
        <v>545.54600000000005</v>
      </c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spans="1:33" x14ac:dyDescent="0.35">
      <c r="A65" s="103" t="s">
        <v>68</v>
      </c>
      <c r="B65" s="127">
        <v>65.491691599999996</v>
      </c>
      <c r="C65" s="127">
        <v>29.364280799999996</v>
      </c>
      <c r="D65" s="127">
        <v>141.48467959999999</v>
      </c>
      <c r="E65" s="127">
        <v>114.1616344</v>
      </c>
      <c r="F65" s="127">
        <v>444.91558119999996</v>
      </c>
      <c r="G65" s="167">
        <v>530.0572396</v>
      </c>
      <c r="H65" s="160">
        <v>105.846</v>
      </c>
      <c r="I65" s="16">
        <v>64.318000000000012</v>
      </c>
      <c r="J65" s="16">
        <v>144.33099999999999</v>
      </c>
      <c r="K65" s="16">
        <v>106.279</v>
      </c>
      <c r="L65" s="16">
        <v>415.65600000000001</v>
      </c>
      <c r="M65" s="247">
        <v>499.92600000000004</v>
      </c>
      <c r="N65" s="255">
        <f t="shared" si="5"/>
        <v>2661.8311071999997</v>
      </c>
      <c r="O65" s="160">
        <v>105.84600000000002</v>
      </c>
      <c r="P65" s="188">
        <v>64.318000000000026</v>
      </c>
      <c r="Q65" s="188">
        <v>144.33099999999996</v>
      </c>
      <c r="R65" s="188">
        <v>106.279</v>
      </c>
      <c r="S65" s="188">
        <v>415.65599999999995</v>
      </c>
      <c r="T65" s="188">
        <v>499.92599999999999</v>
      </c>
      <c r="U65" s="189">
        <f t="shared" ref="U65:U85" si="54">+SUM(O65:Q65)</f>
        <v>314.495</v>
      </c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 x14ac:dyDescent="0.35">
      <c r="A66" s="103" t="s">
        <v>69</v>
      </c>
      <c r="B66" s="127">
        <v>62.392948399999995</v>
      </c>
      <c r="C66" s="127">
        <v>72.574533199999991</v>
      </c>
      <c r="D66" s="127">
        <v>87.846910399999999</v>
      </c>
      <c r="E66" s="127">
        <v>163.54478000000003</v>
      </c>
      <c r="F66" s="127">
        <v>344.55073199999998</v>
      </c>
      <c r="G66" s="167">
        <v>246.915728</v>
      </c>
      <c r="H66" s="160">
        <v>70.87</v>
      </c>
      <c r="I66" s="16">
        <v>74.390999999999977</v>
      </c>
      <c r="J66" s="16">
        <v>54.59</v>
      </c>
      <c r="K66" s="16">
        <v>200.01300000000001</v>
      </c>
      <c r="L66" s="16">
        <v>360.31200000000001</v>
      </c>
      <c r="M66" s="247">
        <v>244.53399999999999</v>
      </c>
      <c r="N66" s="255">
        <f t="shared" si="5"/>
        <v>1982.5356320000001</v>
      </c>
      <c r="O66" s="160">
        <v>70.86999999999999</v>
      </c>
      <c r="P66" s="188">
        <v>74.391000000000005</v>
      </c>
      <c r="Q66" s="188">
        <v>54.589999999999989</v>
      </c>
      <c r="R66" s="188">
        <v>200.01299999999995</v>
      </c>
      <c r="S66" s="188">
        <v>360.31199999999995</v>
      </c>
      <c r="T66" s="188">
        <v>244.53399999999999</v>
      </c>
      <c r="U66" s="189">
        <f t="shared" si="54"/>
        <v>199.851</v>
      </c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spans="1:33" x14ac:dyDescent="0.35">
      <c r="A67" s="103" t="s">
        <v>70</v>
      </c>
      <c r="B67" s="127">
        <v>0</v>
      </c>
      <c r="C67" s="127">
        <v>0</v>
      </c>
      <c r="D67" s="127">
        <v>0</v>
      </c>
      <c r="E67" s="127">
        <v>2.4593199999999999E-2</v>
      </c>
      <c r="F67" s="127">
        <v>0</v>
      </c>
      <c r="G67" s="167">
        <v>0</v>
      </c>
      <c r="H67" s="160">
        <v>0</v>
      </c>
      <c r="I67" s="16">
        <v>0</v>
      </c>
      <c r="J67" s="16">
        <v>0</v>
      </c>
      <c r="K67" s="16">
        <v>0.17199999999999999</v>
      </c>
      <c r="L67" s="16">
        <v>0</v>
      </c>
      <c r="M67" s="247">
        <v>0</v>
      </c>
      <c r="N67" s="255">
        <f t="shared" si="5"/>
        <v>0.1965932</v>
      </c>
      <c r="O67" s="43">
        <v>0</v>
      </c>
      <c r="P67" s="44">
        <v>0</v>
      </c>
      <c r="Q67" s="44">
        <v>0</v>
      </c>
      <c r="R67" s="44">
        <v>0.17199999999999999</v>
      </c>
      <c r="S67" s="44">
        <v>0</v>
      </c>
      <c r="T67" s="44">
        <v>0</v>
      </c>
      <c r="U67" s="194">
        <f t="shared" si="54"/>
        <v>0</v>
      </c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spans="1:33" x14ac:dyDescent="0.35">
      <c r="A68" s="103" t="s">
        <v>71</v>
      </c>
      <c r="B68" s="127">
        <v>0</v>
      </c>
      <c r="C68" s="127">
        <v>28.6264848</v>
      </c>
      <c r="D68" s="127">
        <v>0</v>
      </c>
      <c r="E68" s="127">
        <v>44.710437600000006</v>
      </c>
      <c r="F68" s="127">
        <v>2.8282179999999997</v>
      </c>
      <c r="G68" s="167">
        <v>0</v>
      </c>
      <c r="H68" s="160">
        <v>0</v>
      </c>
      <c r="I68" s="16">
        <v>28.45</v>
      </c>
      <c r="J68" s="16">
        <v>0</v>
      </c>
      <c r="K68" s="16">
        <v>49.334000000000003</v>
      </c>
      <c r="L68" s="16">
        <v>2.5230000000000001</v>
      </c>
      <c r="M68" s="247">
        <v>0</v>
      </c>
      <c r="N68" s="255">
        <f t="shared" si="5"/>
        <v>156.47214040000003</v>
      </c>
      <c r="O68" s="160">
        <v>0</v>
      </c>
      <c r="P68" s="188">
        <v>28.45</v>
      </c>
      <c r="Q68" s="188">
        <v>0</v>
      </c>
      <c r="R68" s="188">
        <v>49.334000000000003</v>
      </c>
      <c r="S68" s="188">
        <v>2.5230000000000001</v>
      </c>
      <c r="T68" s="188">
        <v>0</v>
      </c>
      <c r="U68" s="189">
        <f t="shared" si="54"/>
        <v>28.45</v>
      </c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spans="1:33" ht="15" thickBot="1" x14ac:dyDescent="0.4">
      <c r="A69" s="103" t="s">
        <v>73</v>
      </c>
      <c r="B69" s="127">
        <v>0</v>
      </c>
      <c r="C69" s="127">
        <v>3.0987431999999999</v>
      </c>
      <c r="D69" s="127">
        <v>0</v>
      </c>
      <c r="E69" s="127">
        <v>1.8690831999999999</v>
      </c>
      <c r="F69" s="127">
        <v>1.5739647999999999</v>
      </c>
      <c r="G69" s="167">
        <v>6.6893504000000004</v>
      </c>
      <c r="H69" s="160">
        <v>0</v>
      </c>
      <c r="I69" s="16">
        <v>2.75</v>
      </c>
      <c r="J69" s="16">
        <v>0</v>
      </c>
      <c r="K69" s="16">
        <v>2.0169999999999999</v>
      </c>
      <c r="L69" s="16">
        <v>0.91700000000000004</v>
      </c>
      <c r="M69" s="247">
        <v>6.5429999999999993</v>
      </c>
      <c r="N69" s="255">
        <f t="shared" si="5"/>
        <v>25.458141600000001</v>
      </c>
      <c r="O69" s="160">
        <v>0</v>
      </c>
      <c r="P69" s="188">
        <v>2.75</v>
      </c>
      <c r="Q69" s="188">
        <v>0</v>
      </c>
      <c r="R69" s="188">
        <v>2.0169999999999999</v>
      </c>
      <c r="S69" s="188">
        <v>0.91700000000000004</v>
      </c>
      <c r="T69" s="188">
        <v>6.5429999999999993</v>
      </c>
      <c r="U69" s="189">
        <f t="shared" si="54"/>
        <v>2.75</v>
      </c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</row>
    <row r="70" spans="1:33" x14ac:dyDescent="0.35">
      <c r="A70" s="101" t="s">
        <v>212</v>
      </c>
      <c r="B70" s="125">
        <f>+B71+B77+B79</f>
        <v>6.5171979999999996</v>
      </c>
      <c r="C70" s="125">
        <f>+C71+C77+C79</f>
        <v>44.907183199999999</v>
      </c>
      <c r="D70" s="125">
        <f>+D71+D77+D79</f>
        <v>12.640904800000001</v>
      </c>
      <c r="E70" s="125">
        <f>+E71+E77+E79+E74</f>
        <v>55.556038799999996</v>
      </c>
      <c r="F70" s="125">
        <f t="shared" ref="F70:M70" si="55">+F71+F77+F79+F74</f>
        <v>14.8051064</v>
      </c>
      <c r="G70" s="169">
        <f t="shared" si="55"/>
        <v>29.782365199999997</v>
      </c>
      <c r="H70" s="179">
        <f t="shared" si="55"/>
        <v>5.028999999999999</v>
      </c>
      <c r="I70" s="171">
        <f t="shared" si="55"/>
        <v>42.288000000000004</v>
      </c>
      <c r="J70" s="171">
        <f t="shared" si="55"/>
        <v>9.82</v>
      </c>
      <c r="K70" s="171">
        <f t="shared" si="55"/>
        <v>55.216000000000008</v>
      </c>
      <c r="L70" s="171">
        <f t="shared" si="55"/>
        <v>13.770000000000001</v>
      </c>
      <c r="M70" s="241">
        <f t="shared" si="55"/>
        <v>18.419</v>
      </c>
      <c r="N70" s="250">
        <f>SUM(B70:M70)</f>
        <v>308.75079639999996</v>
      </c>
      <c r="O70" s="179">
        <f t="shared" ref="O70:T70" si="56">+O71+O77+O79</f>
        <v>5.028999999999999</v>
      </c>
      <c r="P70" s="171">
        <f t="shared" si="56"/>
        <v>42.284999999999997</v>
      </c>
      <c r="Q70" s="171">
        <f t="shared" si="56"/>
        <v>9.82</v>
      </c>
      <c r="R70" s="171">
        <f t="shared" si="56"/>
        <v>55.215999999999994</v>
      </c>
      <c r="S70" s="171">
        <f t="shared" si="56"/>
        <v>13.770000000000001</v>
      </c>
      <c r="T70" s="171">
        <f t="shared" si="56"/>
        <v>18.419</v>
      </c>
      <c r="U70" s="180">
        <f t="shared" si="54"/>
        <v>57.133999999999993</v>
      </c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spans="1:33" x14ac:dyDescent="0.35">
      <c r="A71" s="102" t="s">
        <v>206</v>
      </c>
      <c r="B71" s="83">
        <f>+SUM(B72:B73)</f>
        <v>0</v>
      </c>
      <c r="C71" s="83">
        <f>+SUM(C72:C73)</f>
        <v>6.9844687999999993</v>
      </c>
      <c r="D71" s="83">
        <f>+SUM(D72:D73)</f>
        <v>2.6806588000000007</v>
      </c>
      <c r="E71" s="83">
        <f t="shared" ref="E71:T71" si="57">+SUM(E72:E73)</f>
        <v>0</v>
      </c>
      <c r="F71" s="83">
        <f t="shared" si="57"/>
        <v>0</v>
      </c>
      <c r="G71" s="166">
        <f t="shared" si="57"/>
        <v>2.5822859999999999</v>
      </c>
      <c r="H71" s="181">
        <f t="shared" si="57"/>
        <v>0</v>
      </c>
      <c r="I71" s="172">
        <f t="shared" si="57"/>
        <v>5.9050000000000002</v>
      </c>
      <c r="J71" s="172">
        <f t="shared" si="57"/>
        <v>2.2519999999999998</v>
      </c>
      <c r="K71" s="172">
        <f t="shared" si="57"/>
        <v>0</v>
      </c>
      <c r="L71" s="172">
        <f t="shared" si="57"/>
        <v>0</v>
      </c>
      <c r="M71" s="242">
        <f t="shared" si="57"/>
        <v>1.4060000000000001</v>
      </c>
      <c r="N71" s="251">
        <f t="shared" si="57"/>
        <v>21.8104136</v>
      </c>
      <c r="O71" s="181">
        <f t="shared" si="57"/>
        <v>0</v>
      </c>
      <c r="P71" s="172">
        <f t="shared" si="57"/>
        <v>5.9020000000000001</v>
      </c>
      <c r="Q71" s="172">
        <f t="shared" si="57"/>
        <v>2.2519999999999998</v>
      </c>
      <c r="R71" s="172">
        <f t="shared" si="57"/>
        <v>0</v>
      </c>
      <c r="S71" s="172">
        <f t="shared" si="57"/>
        <v>0</v>
      </c>
      <c r="T71" s="172">
        <f t="shared" si="57"/>
        <v>1.4059999999999999</v>
      </c>
      <c r="U71" s="182">
        <f t="shared" si="54"/>
        <v>8.1539999999999999</v>
      </c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spans="1:33" x14ac:dyDescent="0.35">
      <c r="A72" s="103" t="s">
        <v>86</v>
      </c>
      <c r="B72" s="127">
        <v>0</v>
      </c>
      <c r="C72" s="127">
        <v>6.9844687999999993</v>
      </c>
      <c r="D72" s="127">
        <v>0</v>
      </c>
      <c r="E72" s="127">
        <v>0</v>
      </c>
      <c r="F72" s="127">
        <v>0</v>
      </c>
      <c r="G72" s="167">
        <v>0</v>
      </c>
      <c r="H72" s="160">
        <v>0</v>
      </c>
      <c r="I72" s="16">
        <v>5.9050000000000002</v>
      </c>
      <c r="J72" s="16">
        <v>0</v>
      </c>
      <c r="K72" s="16">
        <v>0</v>
      </c>
      <c r="L72" s="16">
        <v>0</v>
      </c>
      <c r="M72" s="247">
        <v>0</v>
      </c>
      <c r="N72" s="255">
        <f>SUM(B72:M72)</f>
        <v>12.8894688</v>
      </c>
      <c r="O72" s="160">
        <v>0</v>
      </c>
      <c r="P72" s="16">
        <v>5.9020000000000001</v>
      </c>
      <c r="Q72" s="16">
        <v>0</v>
      </c>
      <c r="R72" s="16"/>
      <c r="S72" s="16"/>
      <c r="T72" s="16"/>
      <c r="U72" s="187">
        <f t="shared" si="54"/>
        <v>5.9020000000000001</v>
      </c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spans="1:33" x14ac:dyDescent="0.35">
      <c r="A73" s="103" t="s">
        <v>90</v>
      </c>
      <c r="B73" s="127">
        <v>0</v>
      </c>
      <c r="C73" s="127">
        <v>0</v>
      </c>
      <c r="D73" s="127">
        <v>2.6806588000000007</v>
      </c>
      <c r="E73" s="127">
        <v>0</v>
      </c>
      <c r="F73" s="127">
        <v>0</v>
      </c>
      <c r="G73" s="167">
        <v>2.5822859999999999</v>
      </c>
      <c r="H73" s="160">
        <v>0</v>
      </c>
      <c r="I73" s="16">
        <v>0</v>
      </c>
      <c r="J73" s="16">
        <v>2.2519999999999998</v>
      </c>
      <c r="K73" s="16">
        <v>0</v>
      </c>
      <c r="L73" s="16">
        <v>0</v>
      </c>
      <c r="M73" s="247">
        <v>1.4060000000000001</v>
      </c>
      <c r="N73" s="255">
        <f>SUM(B73:M73)</f>
        <v>8.9209448000000009</v>
      </c>
      <c r="O73" s="160">
        <v>0</v>
      </c>
      <c r="P73" s="16">
        <v>0</v>
      </c>
      <c r="Q73" s="16">
        <v>2.2519999999999998</v>
      </c>
      <c r="R73" s="16">
        <v>0</v>
      </c>
      <c r="S73" s="16">
        <v>0</v>
      </c>
      <c r="T73" s="16">
        <v>1.4059999999999999</v>
      </c>
      <c r="U73" s="187">
        <f t="shared" si="54"/>
        <v>2.2519999999999998</v>
      </c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spans="1:33" x14ac:dyDescent="0.35">
      <c r="A74" s="102" t="s">
        <v>207</v>
      </c>
      <c r="B74" s="126">
        <f>+SUM(B75:B76)</f>
        <v>0</v>
      </c>
      <c r="C74" s="126">
        <f t="shared" ref="C74:D74" si="58">+SUM(C75:C76)</f>
        <v>0</v>
      </c>
      <c r="D74" s="126">
        <f t="shared" si="58"/>
        <v>0</v>
      </c>
      <c r="E74" s="126">
        <f t="shared" ref="E74" si="59">+SUM(E75:E76)</f>
        <v>0.17215240000000001</v>
      </c>
      <c r="F74" s="126">
        <f t="shared" ref="F74" si="60">+SUM(F75:F76)</f>
        <v>0</v>
      </c>
      <c r="G74" s="168">
        <f t="shared" ref="G74" si="61">+SUM(G75:G76)</f>
        <v>0</v>
      </c>
      <c r="H74" s="181">
        <f t="shared" ref="H74" si="62">+SUM(H75:H76)</f>
        <v>0</v>
      </c>
      <c r="I74" s="172"/>
      <c r="J74" s="172">
        <f t="shared" ref="J74" si="63">+SUM(J75:J76)</f>
        <v>0</v>
      </c>
      <c r="K74" s="172">
        <f t="shared" ref="K74" si="64">+SUM(K75:K76)</f>
        <v>0</v>
      </c>
      <c r="L74" s="172">
        <f t="shared" ref="L74" si="65">+SUM(L75:L76)</f>
        <v>0</v>
      </c>
      <c r="M74" s="242">
        <f t="shared" ref="M74" si="66">+SUM(M75:M76)</f>
        <v>0</v>
      </c>
      <c r="N74" s="251">
        <f t="shared" ref="N74" si="67">+SUM(N75:N76)</f>
        <v>0.17215240000000001</v>
      </c>
      <c r="O74" s="181">
        <f t="shared" ref="O74:T74" si="68">+SUM(O75:O76)</f>
        <v>0</v>
      </c>
      <c r="P74" s="172">
        <f t="shared" si="68"/>
        <v>0</v>
      </c>
      <c r="Q74" s="172">
        <f t="shared" si="68"/>
        <v>0</v>
      </c>
      <c r="R74" s="172">
        <f t="shared" si="68"/>
        <v>0</v>
      </c>
      <c r="S74" s="172">
        <f t="shared" si="68"/>
        <v>0</v>
      </c>
      <c r="T74" s="172">
        <f t="shared" si="68"/>
        <v>0</v>
      </c>
      <c r="U74" s="182">
        <f t="shared" si="54"/>
        <v>0</v>
      </c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33" x14ac:dyDescent="0.35">
      <c r="A75" s="103" t="s">
        <v>78</v>
      </c>
      <c r="B75" s="127"/>
      <c r="C75" s="127"/>
      <c r="D75" s="127"/>
      <c r="E75" s="127"/>
      <c r="F75" s="127"/>
      <c r="G75" s="167"/>
      <c r="H75" s="183">
        <v>0</v>
      </c>
      <c r="I75" s="173">
        <v>0</v>
      </c>
      <c r="J75" s="173">
        <v>0</v>
      </c>
      <c r="K75" s="173">
        <v>0</v>
      </c>
      <c r="L75" s="173">
        <v>0</v>
      </c>
      <c r="M75" s="243">
        <v>0</v>
      </c>
      <c r="N75" s="256">
        <f>SUM(B75:M75)</f>
        <v>0</v>
      </c>
      <c r="O75" s="160">
        <v>0</v>
      </c>
      <c r="P75" s="160">
        <v>0</v>
      </c>
      <c r="Q75" s="160">
        <v>0</v>
      </c>
      <c r="R75" s="160">
        <v>0</v>
      </c>
      <c r="S75" s="160">
        <v>0</v>
      </c>
      <c r="T75" s="160">
        <v>0</v>
      </c>
      <c r="U75" s="187">
        <f t="shared" si="54"/>
        <v>0</v>
      </c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35">
      <c r="A76" s="103" t="s">
        <v>129</v>
      </c>
      <c r="B76" s="127">
        <v>0</v>
      </c>
      <c r="C76" s="127">
        <v>0</v>
      </c>
      <c r="D76" s="127">
        <v>0</v>
      </c>
      <c r="E76" s="127">
        <v>0.17215240000000001</v>
      </c>
      <c r="F76" s="127">
        <v>0</v>
      </c>
      <c r="G76" s="167">
        <v>0</v>
      </c>
      <c r="H76" s="183">
        <v>0</v>
      </c>
      <c r="I76" s="173">
        <v>0</v>
      </c>
      <c r="J76" s="173">
        <v>0</v>
      </c>
      <c r="K76" s="173">
        <v>0</v>
      </c>
      <c r="L76" s="173">
        <v>0</v>
      </c>
      <c r="M76" s="243">
        <v>0</v>
      </c>
      <c r="N76" s="256">
        <f>SUM(B76:M76)</f>
        <v>0.17215240000000001</v>
      </c>
      <c r="O76" s="160">
        <v>0</v>
      </c>
      <c r="P76" s="160">
        <v>0</v>
      </c>
      <c r="Q76" s="160">
        <v>0</v>
      </c>
      <c r="R76" s="160">
        <v>0</v>
      </c>
      <c r="S76" s="160">
        <v>0</v>
      </c>
      <c r="T76" s="160">
        <v>0</v>
      </c>
      <c r="U76" s="187">
        <f t="shared" si="54"/>
        <v>0</v>
      </c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spans="1:33" x14ac:dyDescent="0.35">
      <c r="A77" s="102" t="s">
        <v>208</v>
      </c>
      <c r="B77" s="126">
        <f>+B78</f>
        <v>0</v>
      </c>
      <c r="C77" s="126">
        <f t="shared" ref="C77:D77" si="69">+C78</f>
        <v>2.4593199999999999E-2</v>
      </c>
      <c r="D77" s="126">
        <f t="shared" si="69"/>
        <v>2.4593199999999999E-2</v>
      </c>
      <c r="E77" s="126">
        <f t="shared" ref="E77" si="70">+E78</f>
        <v>0</v>
      </c>
      <c r="F77" s="126">
        <f t="shared" ref="F77" si="71">+F78</f>
        <v>0.1475592</v>
      </c>
      <c r="G77" s="168">
        <f t="shared" ref="G77" si="72">+G78</f>
        <v>0.24593199999999998</v>
      </c>
      <c r="H77" s="181">
        <f t="shared" ref="H77" si="73">+H78</f>
        <v>0.14799999999999999</v>
      </c>
      <c r="I77" s="172">
        <f t="shared" ref="I77" si="74">+I78</f>
        <v>0</v>
      </c>
      <c r="J77" s="172">
        <f t="shared" ref="J77" si="75">+J78</f>
        <v>0</v>
      </c>
      <c r="K77" s="172">
        <f t="shared" ref="K77" si="76">+K78</f>
        <v>0</v>
      </c>
      <c r="L77" s="172">
        <f t="shared" ref="L77" si="77">+L78</f>
        <v>0</v>
      </c>
      <c r="M77" s="242">
        <f t="shared" ref="M77" si="78">+M78</f>
        <v>0.14799999999999999</v>
      </c>
      <c r="N77" s="251">
        <f t="shared" ref="N77" si="79">+N78</f>
        <v>0.73867760000000005</v>
      </c>
      <c r="O77" s="181">
        <f t="shared" ref="O77:T77" si="80">+O78</f>
        <v>0.14799999999999999</v>
      </c>
      <c r="P77" s="172">
        <f t="shared" si="80"/>
        <v>0</v>
      </c>
      <c r="Q77" s="172">
        <f t="shared" si="80"/>
        <v>0</v>
      </c>
      <c r="R77" s="172">
        <f t="shared" si="80"/>
        <v>0</v>
      </c>
      <c r="S77" s="172">
        <f t="shared" si="80"/>
        <v>0</v>
      </c>
      <c r="T77" s="172">
        <f t="shared" si="80"/>
        <v>0.14799999999999999</v>
      </c>
      <c r="U77" s="182">
        <f t="shared" si="54"/>
        <v>0.14799999999999999</v>
      </c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</row>
    <row r="78" spans="1:33" x14ac:dyDescent="0.35">
      <c r="A78" s="103" t="s">
        <v>74</v>
      </c>
      <c r="B78" s="127">
        <v>0</v>
      </c>
      <c r="C78" s="127">
        <v>2.4593199999999999E-2</v>
      </c>
      <c r="D78" s="127">
        <v>2.4593199999999999E-2</v>
      </c>
      <c r="E78" s="127">
        <v>0</v>
      </c>
      <c r="F78" s="127">
        <v>0.1475592</v>
      </c>
      <c r="G78" s="167">
        <v>0.24593199999999998</v>
      </c>
      <c r="H78" s="160">
        <v>0.14799999999999999</v>
      </c>
      <c r="I78" s="16">
        <v>0</v>
      </c>
      <c r="J78" s="16">
        <v>0</v>
      </c>
      <c r="K78" s="16">
        <v>0</v>
      </c>
      <c r="L78" s="16">
        <v>0</v>
      </c>
      <c r="M78" s="247">
        <v>0.14799999999999999</v>
      </c>
      <c r="N78" s="255">
        <f>SUM(B78:M78)</f>
        <v>0.73867760000000005</v>
      </c>
      <c r="O78" s="160">
        <v>0.14799999999999999</v>
      </c>
      <c r="P78" s="16">
        <v>0</v>
      </c>
      <c r="Q78" s="16">
        <v>0</v>
      </c>
      <c r="R78" s="16">
        <v>0</v>
      </c>
      <c r="S78" s="16">
        <v>0</v>
      </c>
      <c r="T78" s="16">
        <v>0.14799999999999999</v>
      </c>
      <c r="U78" s="187">
        <f t="shared" si="54"/>
        <v>0.14799999999999999</v>
      </c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spans="1:33" x14ac:dyDescent="0.35">
      <c r="A79" s="102" t="s">
        <v>209</v>
      </c>
      <c r="B79" s="126">
        <f>+SUM(B80:B85)</f>
        <v>6.5171979999999996</v>
      </c>
      <c r="C79" s="126">
        <f>+SUM(C80:C85)</f>
        <v>37.898121199999999</v>
      </c>
      <c r="D79" s="126">
        <f>+SUM(D80:D85)</f>
        <v>9.9356527999999997</v>
      </c>
      <c r="E79" s="126">
        <f t="shared" ref="E79:T79" si="81">+SUM(E80:E85)</f>
        <v>55.383886399999994</v>
      </c>
      <c r="F79" s="126">
        <f t="shared" si="81"/>
        <v>14.6575472</v>
      </c>
      <c r="G79" s="168">
        <f t="shared" si="81"/>
        <v>26.954147199999998</v>
      </c>
      <c r="H79" s="181">
        <f t="shared" si="81"/>
        <v>4.8809999999999993</v>
      </c>
      <c r="I79" s="172">
        <f t="shared" si="81"/>
        <v>36.383000000000003</v>
      </c>
      <c r="J79" s="172">
        <f t="shared" si="81"/>
        <v>7.5679999999999996</v>
      </c>
      <c r="K79" s="172">
        <f t="shared" si="81"/>
        <v>55.216000000000008</v>
      </c>
      <c r="L79" s="172">
        <f t="shared" si="81"/>
        <v>13.770000000000001</v>
      </c>
      <c r="M79" s="242">
        <f t="shared" si="81"/>
        <v>16.865000000000002</v>
      </c>
      <c r="N79" s="251">
        <f t="shared" si="81"/>
        <v>286.02955280000003</v>
      </c>
      <c r="O79" s="181">
        <f t="shared" si="81"/>
        <v>4.8809999999999993</v>
      </c>
      <c r="P79" s="172">
        <f t="shared" si="81"/>
        <v>36.382999999999996</v>
      </c>
      <c r="Q79" s="172">
        <f t="shared" si="81"/>
        <v>7.5679999999999996</v>
      </c>
      <c r="R79" s="172">
        <f t="shared" si="81"/>
        <v>55.215999999999994</v>
      </c>
      <c r="S79" s="172">
        <f t="shared" si="81"/>
        <v>13.770000000000001</v>
      </c>
      <c r="T79" s="172">
        <f t="shared" si="81"/>
        <v>16.865000000000002</v>
      </c>
      <c r="U79" s="182">
        <f t="shared" si="54"/>
        <v>48.831999999999994</v>
      </c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1:33" x14ac:dyDescent="0.35">
      <c r="A80" s="103" t="s">
        <v>68</v>
      </c>
      <c r="B80" s="127">
        <v>0</v>
      </c>
      <c r="C80" s="127">
        <v>1.5739647999999999</v>
      </c>
      <c r="D80" s="127">
        <v>2.3117608000000001</v>
      </c>
      <c r="E80" s="127">
        <v>0.93454159999999997</v>
      </c>
      <c r="F80" s="127">
        <v>0</v>
      </c>
      <c r="G80" s="167">
        <v>0.61482999999999999</v>
      </c>
      <c r="H80" s="160">
        <v>0</v>
      </c>
      <c r="I80" s="16">
        <v>1.2690000000000001</v>
      </c>
      <c r="J80" s="16">
        <v>9.1999999999999998E-2</v>
      </c>
      <c r="K80" s="16">
        <v>0</v>
      </c>
      <c r="L80" s="16">
        <v>0</v>
      </c>
      <c r="M80" s="247">
        <v>0.22900000000000001</v>
      </c>
      <c r="N80" s="255">
        <f t="shared" ref="N80:N85" si="82">SUM(B80:M80)</f>
        <v>7.0250971999999994</v>
      </c>
      <c r="O80" s="160">
        <v>0</v>
      </c>
      <c r="P80" s="188">
        <v>1.2689999999999999</v>
      </c>
      <c r="Q80" s="188">
        <v>9.1999999999999998E-2</v>
      </c>
      <c r="R80" s="188">
        <v>0</v>
      </c>
      <c r="S80" s="188">
        <v>0</v>
      </c>
      <c r="T80" s="188">
        <v>0.22900000000000001</v>
      </c>
      <c r="U80" s="189">
        <f t="shared" si="54"/>
        <v>1.361</v>
      </c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1:33" x14ac:dyDescent="0.35">
      <c r="A81" s="103" t="s">
        <v>69</v>
      </c>
      <c r="B81" s="127">
        <v>3.2463023999999998</v>
      </c>
      <c r="C81" s="127">
        <v>0.1475592</v>
      </c>
      <c r="D81" s="127">
        <v>1.5247784</v>
      </c>
      <c r="E81" s="127">
        <v>0.59023680000000001</v>
      </c>
      <c r="F81" s="127">
        <v>5.3613176000000005</v>
      </c>
      <c r="G81" s="167">
        <v>2.7298452000000002</v>
      </c>
      <c r="H81" s="160">
        <v>1.3319999999999999</v>
      </c>
      <c r="I81" s="16">
        <v>0.16900000000000001</v>
      </c>
      <c r="J81" s="16">
        <v>0.17499999999999999</v>
      </c>
      <c r="K81" s="16">
        <v>5.1999999999999998E-2</v>
      </c>
      <c r="L81" s="16">
        <v>2.4180000000000001</v>
      </c>
      <c r="M81" s="247">
        <v>1.9870000000000001</v>
      </c>
      <c r="N81" s="255">
        <f t="shared" si="82"/>
        <v>19.733039599999998</v>
      </c>
      <c r="O81" s="160">
        <v>1.3319999999999999</v>
      </c>
      <c r="P81" s="188">
        <v>0.16900000000000001</v>
      </c>
      <c r="Q81" s="188">
        <v>0.17499999999999999</v>
      </c>
      <c r="R81" s="188">
        <v>5.1999999999999998E-2</v>
      </c>
      <c r="S81" s="188">
        <v>2.4179999999999997</v>
      </c>
      <c r="T81" s="188">
        <v>1.9870000000000001</v>
      </c>
      <c r="U81" s="189">
        <f t="shared" si="54"/>
        <v>1.6759999999999999</v>
      </c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spans="1:33" x14ac:dyDescent="0.35">
      <c r="A82" s="103" t="s">
        <v>70</v>
      </c>
      <c r="B82" s="127">
        <v>0</v>
      </c>
      <c r="C82" s="127">
        <v>6.5909775999999995</v>
      </c>
      <c r="D82" s="127">
        <v>1.1066939999999998</v>
      </c>
      <c r="E82" s="127">
        <v>0</v>
      </c>
      <c r="F82" s="127">
        <v>0.49186400000000002</v>
      </c>
      <c r="G82" s="167">
        <v>9.8372799999999996E-2</v>
      </c>
      <c r="H82" s="160">
        <v>0</v>
      </c>
      <c r="I82" s="16">
        <v>6.33</v>
      </c>
      <c r="J82" s="16">
        <v>1.024</v>
      </c>
      <c r="K82" s="16">
        <v>0.10299999999999999</v>
      </c>
      <c r="L82" s="16">
        <v>0.47299999999999998</v>
      </c>
      <c r="M82" s="247">
        <v>9.0999999999999998E-2</v>
      </c>
      <c r="N82" s="255">
        <f t="shared" si="82"/>
        <v>16.3089084</v>
      </c>
      <c r="O82" s="160">
        <v>0</v>
      </c>
      <c r="P82" s="188">
        <v>6.33</v>
      </c>
      <c r="Q82" s="188">
        <v>1.024</v>
      </c>
      <c r="R82" s="188">
        <v>0.10299999999999999</v>
      </c>
      <c r="S82" s="188">
        <v>0.47299999999999998</v>
      </c>
      <c r="T82" s="188">
        <v>9.0999999999999998E-2</v>
      </c>
      <c r="U82" s="189">
        <v>0</v>
      </c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spans="1:33" x14ac:dyDescent="0.35">
      <c r="A83" s="103" t="s">
        <v>71</v>
      </c>
      <c r="B83" s="127">
        <v>3.2708955999999998</v>
      </c>
      <c r="C83" s="127">
        <v>28.4297392</v>
      </c>
      <c r="D83" s="127">
        <v>4.9924195999999998</v>
      </c>
      <c r="E83" s="127">
        <v>50.612805599999994</v>
      </c>
      <c r="F83" s="127">
        <v>7.9436036000000003</v>
      </c>
      <c r="G83" s="167">
        <v>21.273117999999997</v>
      </c>
      <c r="H83" s="160">
        <v>3.5489999999999995</v>
      </c>
      <c r="I83" s="16">
        <v>27.591000000000001</v>
      </c>
      <c r="J83" s="16">
        <v>6.2770000000000001</v>
      </c>
      <c r="K83" s="16">
        <v>51.836000000000006</v>
      </c>
      <c r="L83" s="16">
        <v>10.497000000000002</v>
      </c>
      <c r="M83" s="247">
        <v>12.228</v>
      </c>
      <c r="N83" s="255">
        <f t="shared" si="82"/>
        <v>228.50058160000003</v>
      </c>
      <c r="O83" s="160">
        <v>3.5489999999999995</v>
      </c>
      <c r="P83" s="188">
        <v>27.590999999999994</v>
      </c>
      <c r="Q83" s="188">
        <v>6.2770000000000001</v>
      </c>
      <c r="R83" s="188">
        <v>51.835999999999991</v>
      </c>
      <c r="S83" s="188">
        <v>10.497000000000002</v>
      </c>
      <c r="T83" s="188">
        <v>12.228</v>
      </c>
      <c r="U83" s="189">
        <f t="shared" si="54"/>
        <v>37.416999999999994</v>
      </c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spans="1:33" x14ac:dyDescent="0.35">
      <c r="A84" s="103" t="s">
        <v>72</v>
      </c>
      <c r="B84" s="127">
        <v>0</v>
      </c>
      <c r="C84" s="127">
        <v>0</v>
      </c>
      <c r="D84" s="127">
        <v>0</v>
      </c>
      <c r="E84" s="127">
        <v>2.4839131999999999</v>
      </c>
      <c r="F84" s="127">
        <v>0</v>
      </c>
      <c r="G84" s="167">
        <v>0</v>
      </c>
      <c r="H84" s="160">
        <v>0</v>
      </c>
      <c r="I84" s="16">
        <v>0</v>
      </c>
      <c r="J84" s="16">
        <v>0</v>
      </c>
      <c r="K84" s="16">
        <v>2.4180000000000001</v>
      </c>
      <c r="L84" s="16">
        <v>0</v>
      </c>
      <c r="M84" s="247">
        <v>0</v>
      </c>
      <c r="N84" s="255">
        <f t="shared" si="82"/>
        <v>4.9019132000000001</v>
      </c>
      <c r="O84" s="160">
        <v>0</v>
      </c>
      <c r="P84" s="188">
        <v>0</v>
      </c>
      <c r="Q84" s="188">
        <v>0</v>
      </c>
      <c r="R84" s="188">
        <v>2.4180000000000001</v>
      </c>
      <c r="S84" s="188">
        <v>0</v>
      </c>
      <c r="T84" s="188">
        <v>0</v>
      </c>
      <c r="U84" s="189">
        <f t="shared" si="54"/>
        <v>0</v>
      </c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spans="1:33" x14ac:dyDescent="0.35">
      <c r="A85" s="103" t="s">
        <v>73</v>
      </c>
      <c r="B85" s="127">
        <v>0</v>
      </c>
      <c r="C85" s="127">
        <v>1.1558804</v>
      </c>
      <c r="D85" s="127">
        <v>0</v>
      </c>
      <c r="E85" s="127">
        <v>0.76238919999999999</v>
      </c>
      <c r="F85" s="127">
        <v>0.86076200000000003</v>
      </c>
      <c r="G85" s="167">
        <v>2.2379812000000001</v>
      </c>
      <c r="H85" s="160">
        <v>0</v>
      </c>
      <c r="I85" s="16">
        <v>1.024</v>
      </c>
      <c r="J85" s="16">
        <v>0</v>
      </c>
      <c r="K85" s="16">
        <v>0.80699999999999994</v>
      </c>
      <c r="L85" s="16">
        <v>0.38200000000000001</v>
      </c>
      <c r="M85" s="247">
        <v>2.33</v>
      </c>
      <c r="N85" s="255">
        <f t="shared" si="82"/>
        <v>9.5600127999999991</v>
      </c>
      <c r="O85" s="160">
        <v>0</v>
      </c>
      <c r="P85" s="188">
        <v>1.024</v>
      </c>
      <c r="Q85" s="188">
        <v>0</v>
      </c>
      <c r="R85" s="188">
        <v>0.80699999999999994</v>
      </c>
      <c r="S85" s="188">
        <v>0.38200000000000001</v>
      </c>
      <c r="T85" s="188">
        <v>2.33</v>
      </c>
      <c r="U85" s="189">
        <f t="shared" si="54"/>
        <v>1.024</v>
      </c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spans="1:33" ht="15" thickBot="1" x14ac:dyDescent="0.4">
      <c r="A86" s="104" t="s">
        <v>186</v>
      </c>
      <c r="B86" s="122">
        <f t="shared" ref="B86:Q86" si="83">+B9+B42+B70</f>
        <v>1077.4280920000001</v>
      </c>
      <c r="C86" s="57">
        <f t="shared" si="83"/>
        <v>792.68802239999991</v>
      </c>
      <c r="D86" s="57">
        <f t="shared" si="83"/>
        <v>5077.5120720000004</v>
      </c>
      <c r="E86" s="57">
        <f t="shared" si="83"/>
        <v>842.46465920000014</v>
      </c>
      <c r="F86" s="57">
        <f t="shared" si="83"/>
        <v>1752.4130592000001</v>
      </c>
      <c r="G86" s="170">
        <f t="shared" si="83"/>
        <v>2548.6425024000005</v>
      </c>
      <c r="H86" s="62">
        <f t="shared" si="83"/>
        <v>1320.729527</v>
      </c>
      <c r="I86" s="57">
        <f t="shared" si="83"/>
        <v>935.39800000000002</v>
      </c>
      <c r="J86" s="57">
        <f t="shared" si="83"/>
        <v>742.57</v>
      </c>
      <c r="K86" s="57">
        <f t="shared" si="83"/>
        <v>852.98400000000004</v>
      </c>
      <c r="L86" s="57">
        <f t="shared" si="83"/>
        <v>1870.1972499999997</v>
      </c>
      <c r="M86" s="170">
        <f t="shared" si="83"/>
        <v>2553.6608428571431</v>
      </c>
      <c r="N86" s="257">
        <f t="shared" si="83"/>
        <v>20366.688027057146</v>
      </c>
      <c r="O86" s="62">
        <f t="shared" si="83"/>
        <v>1255.3389999999999</v>
      </c>
      <c r="P86" s="57">
        <f t="shared" si="83"/>
        <v>924.77200000000005</v>
      </c>
      <c r="Q86" s="57">
        <f t="shared" si="83"/>
        <v>4855.4059999999999</v>
      </c>
      <c r="R86" s="57">
        <f t="shared" ref="R86:T86" si="84">+R9+R42+R70</f>
        <v>918.74199999999996</v>
      </c>
      <c r="S86" s="57">
        <f t="shared" si="84"/>
        <v>1941.9670000000001</v>
      </c>
      <c r="T86" s="57">
        <f t="shared" si="84"/>
        <v>2539.7831571428569</v>
      </c>
      <c r="U86" s="58">
        <f>+U9+U42+U70</f>
        <v>7035.5169999999998</v>
      </c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spans="1:33" x14ac:dyDescent="0.35">
      <c r="A87" s="237" t="s">
        <v>197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spans="1:33" x14ac:dyDescent="0.35">
      <c r="A88" s="222" t="s">
        <v>164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spans="1:33" x14ac:dyDescent="0.35">
      <c r="A89" s="11" t="s">
        <v>249</v>
      </c>
      <c r="B89" s="11"/>
      <c r="C89" s="11"/>
      <c r="D89" s="11"/>
      <c r="E89" s="11"/>
      <c r="F89" s="11"/>
      <c r="G89" s="11"/>
      <c r="H89" s="217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spans="1:33" x14ac:dyDescent="0.35">
      <c r="A90" s="210" t="s">
        <v>198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spans="1:33" x14ac:dyDescent="0.3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spans="1:33" x14ac:dyDescent="0.3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spans="1:33" x14ac:dyDescent="0.3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spans="1:33" x14ac:dyDescent="0.3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spans="1:33" x14ac:dyDescent="0.3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spans="1:33" x14ac:dyDescent="0.3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spans="1:33" x14ac:dyDescent="0.3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spans="1:33" x14ac:dyDescent="0.3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spans="1:33" x14ac:dyDescent="0.3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spans="1:33" x14ac:dyDescent="0.3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spans="1:33" x14ac:dyDescent="0.3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</row>
    <row r="102" spans="1:33" x14ac:dyDescent="0.3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spans="1:33" x14ac:dyDescent="0.3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</row>
    <row r="104" spans="1:33" x14ac:dyDescent="0.3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1:33" x14ac:dyDescent="0.3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spans="1:33" x14ac:dyDescent="0.3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1:33" x14ac:dyDescent="0.3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spans="1:33" x14ac:dyDescent="0.3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spans="1:33" x14ac:dyDescent="0.3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spans="1:33" x14ac:dyDescent="0.3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spans="1:33" x14ac:dyDescent="0.3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spans="1:33" x14ac:dyDescent="0.3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spans="1:33" x14ac:dyDescent="0.3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spans="1:33" x14ac:dyDescent="0.3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spans="1:33" x14ac:dyDescent="0.3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spans="1:33" x14ac:dyDescent="0.3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spans="1:33" x14ac:dyDescent="0.3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spans="1:33" x14ac:dyDescent="0.3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spans="1:33" x14ac:dyDescent="0.3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spans="1:33" x14ac:dyDescent="0.3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spans="1:33" x14ac:dyDescent="0.3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spans="1:33" x14ac:dyDescent="0.3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spans="1:33" x14ac:dyDescent="0.3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spans="1:33" x14ac:dyDescent="0.3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spans="1:33" x14ac:dyDescent="0.3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spans="1:33" x14ac:dyDescent="0.3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spans="1:33" x14ac:dyDescent="0.3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spans="1:33" x14ac:dyDescent="0.3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spans="1:33" x14ac:dyDescent="0.3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spans="1:33" x14ac:dyDescent="0.3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spans="1:33" x14ac:dyDescent="0.3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spans="1:33" x14ac:dyDescent="0.3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spans="1:33" x14ac:dyDescent="0.3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spans="1:33" x14ac:dyDescent="0.3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spans="1:33" x14ac:dyDescent="0.3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spans="1:33" x14ac:dyDescent="0.35"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spans="1:33" x14ac:dyDescent="0.35"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spans="1:33" x14ac:dyDescent="0.35"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spans="1:33" x14ac:dyDescent="0.35"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spans="1:33" x14ac:dyDescent="0.35"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spans="1:33" x14ac:dyDescent="0.35"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spans="1:33" x14ac:dyDescent="0.35"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spans="1:33" x14ac:dyDescent="0.35"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spans="1:33" x14ac:dyDescent="0.35"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spans="22:33" x14ac:dyDescent="0.35"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spans="22:33" x14ac:dyDescent="0.35"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spans="22:33" x14ac:dyDescent="0.35"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spans="22:33" x14ac:dyDescent="0.35"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</sheetData>
  <mergeCells count="8">
    <mergeCell ref="A1:N1"/>
    <mergeCell ref="A7:A8"/>
    <mergeCell ref="A6:Q6"/>
    <mergeCell ref="A5:Q5"/>
    <mergeCell ref="A4:Q4"/>
    <mergeCell ref="O7:U7"/>
    <mergeCell ref="H7:M7"/>
    <mergeCell ref="B7:G7"/>
  </mergeCells>
  <phoneticPr fontId="28" type="noConversion"/>
  <hyperlinks>
    <hyperlink ref="A90" location="Portada!A33" display="REGRESO A LA PORTADA" xr:uid="{8A76002A-E19A-424F-B418-EC25A162A6F6}"/>
  </hyperlinks>
  <pageMargins left="0.25" right="0.25" top="0.75" bottom="0.75" header="0.3" footer="0.3"/>
  <pageSetup scale="65" orientation="landscape" r:id="rId1"/>
  <ignoredErrors>
    <ignoredError sqref="B17 O17 U11:U17 U34 U36:U41 U18:U32 P17:T17 U44:U49 U51:U62 U63 U65:U86" formulaRange="1"/>
    <ignoredError sqref="N71:N86 N9:N23 N53:N69 N24:N35 N42:N51" formula="1"/>
    <ignoredError sqref="U35 U33 U50 U64" formula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B0F0"/>
  </sheetPr>
  <dimension ref="A1:AP329"/>
  <sheetViews>
    <sheetView zoomScaleNormal="100" zoomScaleSheetLayoutView="70" workbookViewId="0">
      <selection activeCell="H56" sqref="H56"/>
    </sheetView>
  </sheetViews>
  <sheetFormatPr baseColWidth="10" defaultColWidth="13.1796875" defaultRowHeight="15.5" x14ac:dyDescent="0.35"/>
  <cols>
    <col min="1" max="1" width="32.26953125" style="13" customWidth="1"/>
    <col min="2" max="4" width="12.1796875" style="13" customWidth="1"/>
    <col min="5" max="5" width="15" style="13" bestFit="1" customWidth="1"/>
    <col min="6" max="6" width="11.7265625" style="13" customWidth="1"/>
    <col min="7" max="8" width="14.1796875" style="13" customWidth="1"/>
    <col min="9" max="9" width="22.26953125" style="13" customWidth="1"/>
    <col min="10" max="10" width="18.26953125" style="13" customWidth="1"/>
    <col min="11" max="15" width="15.26953125" style="13" customWidth="1"/>
    <col min="16" max="16384" width="13.1796875" style="13"/>
  </cols>
  <sheetData>
    <row r="1" spans="1:42" ht="43.15" customHeight="1" x14ac:dyDescent="0.45">
      <c r="A1" s="286" t="s">
        <v>220</v>
      </c>
      <c r="B1" s="286"/>
      <c r="C1" s="286"/>
      <c r="D1" s="286"/>
      <c r="E1" s="286"/>
      <c r="F1" s="286"/>
      <c r="G1" s="286"/>
      <c r="H1" s="286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</row>
    <row r="2" spans="1:42" x14ac:dyDescent="0.35">
      <c r="A2" s="24"/>
      <c r="B2" s="24"/>
      <c r="C2" s="24"/>
      <c r="D2" s="24"/>
      <c r="E2" s="24"/>
      <c r="F2" s="24"/>
      <c r="G2" s="24"/>
      <c r="H2" s="2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</row>
    <row r="3" spans="1:42" ht="15" customHeight="1" x14ac:dyDescent="0.35">
      <c r="A3" s="285" t="s">
        <v>225</v>
      </c>
      <c r="B3" s="285"/>
      <c r="C3" s="285"/>
      <c r="D3" s="285"/>
      <c r="E3" s="285"/>
      <c r="F3" s="285"/>
      <c r="G3" s="285"/>
      <c r="H3" s="285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</row>
    <row r="4" spans="1:42" ht="18.75" customHeight="1" x14ac:dyDescent="0.35">
      <c r="A4" s="285"/>
      <c r="B4" s="285"/>
      <c r="C4" s="285"/>
      <c r="D4" s="285"/>
      <c r="E4" s="285"/>
      <c r="F4" s="285"/>
      <c r="G4" s="285"/>
      <c r="H4" s="285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</row>
    <row r="5" spans="1:42" ht="37" x14ac:dyDescent="0.45">
      <c r="A5" s="65" t="s">
        <v>123</v>
      </c>
      <c r="B5" s="65">
        <v>2017</v>
      </c>
      <c r="C5" s="65">
        <v>2018</v>
      </c>
      <c r="D5" s="65">
        <v>2019</v>
      </c>
      <c r="E5" s="65">
        <v>2020</v>
      </c>
      <c r="F5" s="65">
        <v>2021</v>
      </c>
      <c r="G5" s="65">
        <v>2022</v>
      </c>
      <c r="H5" s="111" t="s">
        <v>219</v>
      </c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</row>
    <row r="6" spans="1:42" ht="18.5" x14ac:dyDescent="0.45">
      <c r="A6" s="27" t="s">
        <v>124</v>
      </c>
      <c r="B6" s="14">
        <v>7022.3</v>
      </c>
      <c r="C6" s="14">
        <v>7258.7</v>
      </c>
      <c r="D6" s="14">
        <v>7608.9</v>
      </c>
      <c r="E6" s="14">
        <v>8506.5</v>
      </c>
      <c r="F6" s="14">
        <v>8570.2009999999955</v>
      </c>
      <c r="G6" s="14">
        <v>8913.6309999999976</v>
      </c>
      <c r="H6" s="14">
        <v>8735.6049999999959</v>
      </c>
      <c r="I6" s="35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</row>
    <row r="7" spans="1:42" ht="18.5" x14ac:dyDescent="0.45">
      <c r="A7" s="27" t="s">
        <v>125</v>
      </c>
      <c r="B7" s="14">
        <v>2774.98</v>
      </c>
      <c r="C7" s="14">
        <v>3177.75</v>
      </c>
      <c r="D7" s="14">
        <v>3853.85</v>
      </c>
      <c r="E7" s="14">
        <f>112499.687473392/24.1141</f>
        <v>4665.3073294625137</v>
      </c>
      <c r="F7" s="14">
        <v>6007.4724033097837</v>
      </c>
      <c r="G7" s="14">
        <v>6819.965453593135</v>
      </c>
      <c r="H7" s="14">
        <v>6785.0867011128275</v>
      </c>
      <c r="I7" s="36"/>
      <c r="J7" s="34"/>
      <c r="K7" s="34"/>
      <c r="L7" s="34"/>
      <c r="M7" s="34"/>
      <c r="N7" s="34"/>
      <c r="O7" s="34"/>
      <c r="P7" s="37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</row>
    <row r="8" spans="1:42" ht="18.5" x14ac:dyDescent="0.45">
      <c r="A8" s="66" t="s">
        <v>51</v>
      </c>
      <c r="B8" s="67">
        <f>B6+B7</f>
        <v>9797.2800000000007</v>
      </c>
      <c r="C8" s="67">
        <f>C6+C7</f>
        <v>10436.450000000001</v>
      </c>
      <c r="D8" s="67">
        <f>D6+D7</f>
        <v>11462.75</v>
      </c>
      <c r="E8" s="67">
        <f>+E6+E7</f>
        <v>13171.807329462514</v>
      </c>
      <c r="F8" s="68">
        <f>+F6+F7</f>
        <v>14577.673403309778</v>
      </c>
      <c r="G8" s="68">
        <f>+G6+G7</f>
        <v>15733.596453593133</v>
      </c>
      <c r="H8" s="68">
        <f>+H6+H7</f>
        <v>15520.691701112824</v>
      </c>
      <c r="I8" s="35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</row>
    <row r="9" spans="1:42" ht="18.5" x14ac:dyDescent="0.45">
      <c r="A9" s="28" t="s">
        <v>126</v>
      </c>
      <c r="B9" s="23">
        <v>0.42599999999999999</v>
      </c>
      <c r="C9" s="23">
        <v>0.443</v>
      </c>
      <c r="D9" s="23">
        <v>0.46</v>
      </c>
      <c r="E9" s="23">
        <v>0.55226777452212594</v>
      </c>
      <c r="F9" s="23">
        <v>0.51870406167422323</v>
      </c>
      <c r="G9" s="23">
        <v>0.50697555882346668</v>
      </c>
      <c r="H9" s="23">
        <v>0.44974684460605391</v>
      </c>
      <c r="I9" s="37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</row>
    <row r="10" spans="1:42" x14ac:dyDescent="0.35">
      <c r="A10" s="29" t="s">
        <v>164</v>
      </c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</row>
    <row r="11" spans="1:42" x14ac:dyDescent="0.35"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</row>
    <row r="12" spans="1:42" ht="18.5" x14ac:dyDescent="0.45">
      <c r="A12" s="30" t="s">
        <v>127</v>
      </c>
      <c r="B12" s="31"/>
      <c r="C12" s="31"/>
      <c r="D12" s="32">
        <v>585734</v>
      </c>
      <c r="E12" s="25">
        <v>23850.400000000001</v>
      </c>
      <c r="F12" s="25">
        <v>26419.7</v>
      </c>
      <c r="G12" s="25"/>
      <c r="H12" s="25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</row>
    <row r="13" spans="1:42" x14ac:dyDescent="0.35"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</row>
    <row r="14" spans="1:42" x14ac:dyDescent="0.35">
      <c r="B14" s="26"/>
      <c r="C14" s="26"/>
      <c r="D14" s="26"/>
      <c r="E14" s="26"/>
      <c r="F14" s="26"/>
      <c r="G14" s="26"/>
      <c r="H14" s="26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</row>
    <row r="15" spans="1:42" x14ac:dyDescent="0.35"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</row>
    <row r="16" spans="1:42" x14ac:dyDescent="0.35"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</row>
    <row r="17" spans="9:42" x14ac:dyDescent="0.35"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</row>
    <row r="18" spans="9:42" x14ac:dyDescent="0.35"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</row>
    <row r="19" spans="9:42" x14ac:dyDescent="0.35"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</row>
    <row r="20" spans="9:42" x14ac:dyDescent="0.35"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</row>
    <row r="21" spans="9:42" x14ac:dyDescent="0.35"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</row>
    <row r="22" spans="9:42" x14ac:dyDescent="0.35"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</row>
    <row r="23" spans="9:42" x14ac:dyDescent="0.35"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</row>
    <row r="24" spans="9:42" x14ac:dyDescent="0.35"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</row>
    <row r="25" spans="9:42" x14ac:dyDescent="0.35"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</row>
    <row r="26" spans="9:42" x14ac:dyDescent="0.35"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</row>
    <row r="27" spans="9:42" x14ac:dyDescent="0.35"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</row>
    <row r="28" spans="9:42" x14ac:dyDescent="0.35"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</row>
    <row r="29" spans="9:42" x14ac:dyDescent="0.35"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</row>
    <row r="30" spans="9:42" x14ac:dyDescent="0.35"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</row>
    <row r="31" spans="9:42" x14ac:dyDescent="0.35"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</row>
    <row r="32" spans="9:42" x14ac:dyDescent="0.35"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</row>
    <row r="33" spans="1:42" ht="18" customHeight="1" x14ac:dyDescent="0.35">
      <c r="A33" s="287" t="s">
        <v>226</v>
      </c>
      <c r="B33" s="287"/>
      <c r="C33" s="287"/>
      <c r="D33" s="287"/>
      <c r="E33" s="287"/>
      <c r="F33" s="287"/>
      <c r="G33" s="287"/>
      <c r="H33" s="287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</row>
    <row r="34" spans="1:42" ht="18" customHeight="1" x14ac:dyDescent="0.35">
      <c r="A34" s="287"/>
      <c r="B34" s="287"/>
      <c r="C34" s="287"/>
      <c r="D34" s="287"/>
      <c r="E34" s="287"/>
      <c r="F34" s="287"/>
      <c r="G34" s="287"/>
      <c r="H34" s="287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</row>
    <row r="35" spans="1:42" ht="37" x14ac:dyDescent="0.45">
      <c r="A35" s="65" t="s">
        <v>123</v>
      </c>
      <c r="B35" s="65">
        <v>2017</v>
      </c>
      <c r="C35" s="65">
        <v>2018</v>
      </c>
      <c r="D35" s="65">
        <v>2019</v>
      </c>
      <c r="E35" s="65">
        <v>2020</v>
      </c>
      <c r="F35" s="65">
        <v>2021</v>
      </c>
      <c r="G35" s="65">
        <v>2022</v>
      </c>
      <c r="H35" s="111" t="s">
        <v>219</v>
      </c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</row>
    <row r="36" spans="1:42" ht="18.5" x14ac:dyDescent="0.45">
      <c r="A36" s="27" t="s">
        <v>124</v>
      </c>
      <c r="B36" s="14">
        <v>6829.0639999999948</v>
      </c>
      <c r="C36" s="14">
        <v>6961.4880000000003</v>
      </c>
      <c r="D36" s="14">
        <v>7319.1369999999988</v>
      </c>
      <c r="E36" s="14">
        <v>8206.2999999999993</v>
      </c>
      <c r="F36" s="14">
        <v>8290.6840000000011</v>
      </c>
      <c r="G36" s="14">
        <v>8670.2040000000034</v>
      </c>
      <c r="H36" s="14">
        <v>8494.5460000000003</v>
      </c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</row>
    <row r="37" spans="1:42" ht="18.5" x14ac:dyDescent="0.45">
      <c r="A37" s="27" t="s">
        <v>125</v>
      </c>
      <c r="B37" s="14">
        <v>4099.0319999999983</v>
      </c>
      <c r="C37" s="14">
        <v>4513.2</v>
      </c>
      <c r="D37" s="14">
        <v>4829.8620000000001</v>
      </c>
      <c r="E37" s="14">
        <v>6102.8634976341655</v>
      </c>
      <c r="F37" s="14">
        <v>7388.517214751042</v>
      </c>
      <c r="G37" s="14">
        <v>8147.3859450845202</v>
      </c>
      <c r="H37" s="14">
        <v>7995.110721662898</v>
      </c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</row>
    <row r="38" spans="1:42" ht="18.5" x14ac:dyDescent="0.45">
      <c r="A38" s="66" t="s">
        <v>51</v>
      </c>
      <c r="B38" s="67">
        <f>+B36+B37</f>
        <v>10928.095999999994</v>
      </c>
      <c r="C38" s="67">
        <f t="shared" ref="C38:H38" si="0">+C36+C37</f>
        <v>11474.688</v>
      </c>
      <c r="D38" s="67">
        <f t="shared" si="0"/>
        <v>12148.999</v>
      </c>
      <c r="E38" s="67">
        <f t="shared" si="0"/>
        <v>14309.163497634165</v>
      </c>
      <c r="F38" s="67">
        <f t="shared" si="0"/>
        <v>15679.201214751043</v>
      </c>
      <c r="G38" s="67">
        <f t="shared" si="0"/>
        <v>16817.589945084525</v>
      </c>
      <c r="H38" s="67">
        <f t="shared" si="0"/>
        <v>16489.656721662897</v>
      </c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</row>
    <row r="39" spans="1:42" ht="18.5" x14ac:dyDescent="0.45">
      <c r="A39" s="28" t="s">
        <v>126</v>
      </c>
      <c r="B39" s="23">
        <v>0.47187959924984824</v>
      </c>
      <c r="C39" s="23">
        <v>0.47641872843601701</v>
      </c>
      <c r="D39" s="23">
        <v>0.48387927909987055</v>
      </c>
      <c r="E39" s="23">
        <v>0.58909476850619469</v>
      </c>
      <c r="F39" s="23">
        <v>0.55400000000000005</v>
      </c>
      <c r="G39" s="23">
        <v>0.53265756483970417</v>
      </c>
      <c r="H39" s="23">
        <v>0.47782477881917834</v>
      </c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</row>
    <row r="40" spans="1:42" x14ac:dyDescent="0.35">
      <c r="A40" s="29" t="s">
        <v>164</v>
      </c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</row>
    <row r="41" spans="1:42" x14ac:dyDescent="0.35"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</row>
    <row r="42" spans="1:42" x14ac:dyDescent="0.35"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</row>
    <row r="43" spans="1:42" x14ac:dyDescent="0.35">
      <c r="A43" s="33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</row>
    <row r="44" spans="1:42" x14ac:dyDescent="0.35"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</row>
    <row r="45" spans="1:42" x14ac:dyDescent="0.35"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</row>
    <row r="46" spans="1:42" x14ac:dyDescent="0.35"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</row>
    <row r="47" spans="1:42" x14ac:dyDescent="0.35"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</row>
    <row r="48" spans="1:42" x14ac:dyDescent="0.35"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</row>
    <row r="49" spans="1:42" x14ac:dyDescent="0.35"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1:42" x14ac:dyDescent="0.35"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1:42" x14ac:dyDescent="0.35"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</row>
    <row r="52" spans="1:42" x14ac:dyDescent="0.35"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</row>
    <row r="53" spans="1:42" x14ac:dyDescent="0.35"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</row>
    <row r="54" spans="1:42" x14ac:dyDescent="0.35"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</row>
    <row r="55" spans="1:42" x14ac:dyDescent="0.35">
      <c r="A55" s="209"/>
      <c r="B55" s="209"/>
      <c r="C55" s="209"/>
      <c r="D55" s="209"/>
      <c r="E55" s="209"/>
      <c r="F55" s="209"/>
      <c r="G55" s="209"/>
      <c r="H55" s="209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</row>
    <row r="56" spans="1:42" x14ac:dyDescent="0.35">
      <c r="A56" s="210" t="s">
        <v>198</v>
      </c>
      <c r="B56" s="209"/>
      <c r="C56" s="209"/>
      <c r="D56" s="209"/>
      <c r="E56" s="209"/>
      <c r="F56" s="209"/>
      <c r="G56" s="209"/>
      <c r="H56" s="209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</row>
    <row r="57" spans="1:42" x14ac:dyDescent="0.35">
      <c r="A57" s="209"/>
      <c r="B57" s="209"/>
      <c r="C57" s="209"/>
      <c r="D57" s="209"/>
      <c r="E57" s="209"/>
      <c r="F57" s="209"/>
      <c r="G57" s="209"/>
      <c r="H57" s="209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</row>
    <row r="58" spans="1:42" x14ac:dyDescent="0.3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</row>
    <row r="59" spans="1:42" x14ac:dyDescent="0.3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</row>
    <row r="60" spans="1:42" x14ac:dyDescent="0.3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</row>
    <row r="61" spans="1:42" x14ac:dyDescent="0.3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</row>
    <row r="62" spans="1:42" x14ac:dyDescent="0.3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</row>
    <row r="63" spans="1:42" x14ac:dyDescent="0.3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</row>
    <row r="64" spans="1:42" x14ac:dyDescent="0.3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</row>
    <row r="65" spans="1:42" x14ac:dyDescent="0.3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</row>
    <row r="66" spans="1:42" x14ac:dyDescent="0.3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</row>
    <row r="67" spans="1:42" x14ac:dyDescent="0.3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</row>
    <row r="68" spans="1:42" x14ac:dyDescent="0.3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</row>
    <row r="69" spans="1:42" x14ac:dyDescent="0.3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</row>
    <row r="70" spans="1:42" x14ac:dyDescent="0.3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</row>
    <row r="71" spans="1:42" x14ac:dyDescent="0.3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</row>
    <row r="72" spans="1:42" x14ac:dyDescent="0.3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</row>
    <row r="73" spans="1:42" x14ac:dyDescent="0.3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</row>
    <row r="74" spans="1:42" x14ac:dyDescent="0.3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</row>
    <row r="75" spans="1:42" x14ac:dyDescent="0.3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</row>
    <row r="76" spans="1:42" x14ac:dyDescent="0.3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</row>
    <row r="77" spans="1:42" x14ac:dyDescent="0.3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</row>
    <row r="78" spans="1:42" x14ac:dyDescent="0.35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</row>
    <row r="79" spans="1:42" x14ac:dyDescent="0.35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</row>
    <row r="80" spans="1:42" x14ac:dyDescent="0.3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</row>
    <row r="81" spans="1:42" x14ac:dyDescent="0.35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</row>
    <row r="82" spans="1:42" x14ac:dyDescent="0.3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</row>
    <row r="83" spans="1:42" x14ac:dyDescent="0.35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</row>
    <row r="84" spans="1:42" x14ac:dyDescent="0.35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</row>
    <row r="85" spans="1:42" x14ac:dyDescent="0.3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</row>
    <row r="86" spans="1:42" x14ac:dyDescent="0.35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</row>
    <row r="87" spans="1:42" x14ac:dyDescent="0.35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</row>
    <row r="88" spans="1:42" x14ac:dyDescent="0.35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</row>
    <row r="89" spans="1:42" x14ac:dyDescent="0.35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</row>
    <row r="90" spans="1:42" x14ac:dyDescent="0.3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</row>
    <row r="91" spans="1:42" x14ac:dyDescent="0.3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</row>
    <row r="92" spans="1:42" x14ac:dyDescent="0.3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</row>
    <row r="93" spans="1:42" x14ac:dyDescent="0.35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</row>
    <row r="94" spans="1:42" x14ac:dyDescent="0.3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</row>
    <row r="95" spans="1:42" x14ac:dyDescent="0.35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</row>
    <row r="96" spans="1:42" x14ac:dyDescent="0.35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</row>
    <row r="97" spans="1:42" x14ac:dyDescent="0.35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</row>
    <row r="98" spans="1:42" x14ac:dyDescent="0.35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</row>
    <row r="99" spans="1:42" x14ac:dyDescent="0.35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</row>
    <row r="100" spans="1:42" x14ac:dyDescent="0.35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</row>
    <row r="101" spans="1:42" x14ac:dyDescent="0.35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</row>
    <row r="102" spans="1:42" x14ac:dyDescent="0.35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</row>
    <row r="103" spans="1:42" x14ac:dyDescent="0.35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</row>
    <row r="104" spans="1:42" x14ac:dyDescent="0.35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</row>
    <row r="105" spans="1:42" x14ac:dyDescent="0.3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</row>
    <row r="106" spans="1:42" x14ac:dyDescent="0.35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</row>
    <row r="107" spans="1:42" x14ac:dyDescent="0.35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</row>
    <row r="108" spans="1:42" x14ac:dyDescent="0.35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</row>
    <row r="109" spans="1:42" x14ac:dyDescent="0.35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</row>
    <row r="110" spans="1:42" x14ac:dyDescent="0.35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</row>
    <row r="111" spans="1:42" x14ac:dyDescent="0.35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</row>
    <row r="112" spans="1:42" x14ac:dyDescent="0.35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</row>
    <row r="113" spans="1:42" x14ac:dyDescent="0.3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</row>
    <row r="114" spans="1:42" x14ac:dyDescent="0.3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</row>
    <row r="115" spans="1:42" x14ac:dyDescent="0.3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</row>
    <row r="116" spans="1:42" x14ac:dyDescent="0.35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</row>
    <row r="117" spans="1:42" x14ac:dyDescent="0.35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</row>
    <row r="118" spans="1:42" x14ac:dyDescent="0.35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</row>
    <row r="119" spans="1:42" x14ac:dyDescent="0.35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</row>
    <row r="120" spans="1:42" x14ac:dyDescent="0.35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</row>
    <row r="121" spans="1:42" x14ac:dyDescent="0.35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</row>
    <row r="122" spans="1:42" x14ac:dyDescent="0.35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</row>
    <row r="123" spans="1:42" x14ac:dyDescent="0.35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</row>
    <row r="124" spans="1:42" x14ac:dyDescent="0.35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</row>
    <row r="125" spans="1:42" x14ac:dyDescent="0.35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</row>
    <row r="126" spans="1:42" x14ac:dyDescent="0.35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</row>
    <row r="127" spans="1:42" x14ac:dyDescent="0.35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</row>
    <row r="128" spans="1:42" x14ac:dyDescent="0.35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</row>
    <row r="129" spans="1:42" x14ac:dyDescent="0.35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</row>
    <row r="130" spans="1:42" x14ac:dyDescent="0.35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</row>
    <row r="131" spans="1:42" x14ac:dyDescent="0.35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</row>
    <row r="132" spans="1:42" x14ac:dyDescent="0.35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</row>
    <row r="133" spans="1:42" x14ac:dyDescent="0.35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</row>
    <row r="134" spans="1:42" x14ac:dyDescent="0.35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</row>
    <row r="135" spans="1:42" x14ac:dyDescent="0.3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</row>
    <row r="136" spans="1:42" x14ac:dyDescent="0.35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</row>
    <row r="137" spans="1:42" x14ac:dyDescent="0.35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</row>
    <row r="138" spans="1:42" x14ac:dyDescent="0.35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</row>
    <row r="139" spans="1:42" x14ac:dyDescent="0.35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</row>
    <row r="140" spans="1:42" x14ac:dyDescent="0.35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</row>
    <row r="141" spans="1:42" x14ac:dyDescent="0.35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</row>
    <row r="142" spans="1:42" x14ac:dyDescent="0.35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</row>
    <row r="143" spans="1:42" x14ac:dyDescent="0.35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</row>
    <row r="144" spans="1:42" x14ac:dyDescent="0.35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</row>
    <row r="145" spans="1:42" x14ac:dyDescent="0.3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</row>
    <row r="146" spans="1:42" x14ac:dyDescent="0.35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</row>
    <row r="147" spans="1:42" x14ac:dyDescent="0.35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</row>
    <row r="148" spans="1:42" x14ac:dyDescent="0.35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</row>
    <row r="149" spans="1:42" x14ac:dyDescent="0.35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</row>
    <row r="150" spans="1:42" x14ac:dyDescent="0.35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</row>
    <row r="151" spans="1:42" x14ac:dyDescent="0.35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</row>
    <row r="152" spans="1:42" x14ac:dyDescent="0.35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</row>
    <row r="153" spans="1:42" x14ac:dyDescent="0.35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</row>
    <row r="154" spans="1:42" x14ac:dyDescent="0.35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</row>
    <row r="155" spans="1:42" x14ac:dyDescent="0.35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</row>
    <row r="156" spans="1:42" x14ac:dyDescent="0.35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</row>
    <row r="157" spans="1:42" x14ac:dyDescent="0.35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</row>
    <row r="158" spans="1:42" x14ac:dyDescent="0.35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</row>
    <row r="159" spans="1:42" x14ac:dyDescent="0.35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</row>
    <row r="160" spans="1:42" x14ac:dyDescent="0.35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</row>
    <row r="161" spans="1:42" x14ac:dyDescent="0.35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</row>
    <row r="162" spans="1:42" x14ac:dyDescent="0.35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</row>
    <row r="163" spans="1:42" x14ac:dyDescent="0.35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</row>
    <row r="164" spans="1:42" x14ac:dyDescent="0.35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</row>
    <row r="165" spans="1:42" x14ac:dyDescent="0.35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</row>
    <row r="166" spans="1:42" x14ac:dyDescent="0.35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</row>
    <row r="167" spans="1:42" x14ac:dyDescent="0.35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</row>
    <row r="168" spans="1:42" x14ac:dyDescent="0.35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</row>
    <row r="169" spans="1:42" x14ac:dyDescent="0.35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</row>
    <row r="170" spans="1:42" x14ac:dyDescent="0.35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</row>
    <row r="171" spans="1:42" x14ac:dyDescent="0.35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</row>
    <row r="172" spans="1:42" x14ac:dyDescent="0.35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</row>
    <row r="173" spans="1:42" x14ac:dyDescent="0.35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</row>
    <row r="174" spans="1:42" x14ac:dyDescent="0.35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</row>
    <row r="175" spans="1:42" x14ac:dyDescent="0.3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</row>
    <row r="176" spans="1:42" x14ac:dyDescent="0.35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</row>
    <row r="177" spans="1:42" x14ac:dyDescent="0.35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</row>
    <row r="178" spans="1:42" x14ac:dyDescent="0.35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</row>
    <row r="179" spans="1:42" x14ac:dyDescent="0.35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</row>
    <row r="180" spans="1:42" x14ac:dyDescent="0.35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</row>
    <row r="181" spans="1:42" x14ac:dyDescent="0.35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</row>
    <row r="182" spans="1:42" x14ac:dyDescent="0.35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</row>
    <row r="183" spans="1:42" x14ac:dyDescent="0.35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</row>
    <row r="184" spans="1:42" x14ac:dyDescent="0.35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</row>
    <row r="185" spans="1:42" x14ac:dyDescent="0.3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</row>
    <row r="186" spans="1:42" x14ac:dyDescent="0.35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</row>
    <row r="187" spans="1:42" x14ac:dyDescent="0.35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</row>
    <row r="188" spans="1:42" x14ac:dyDescent="0.35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</row>
    <row r="189" spans="1:42" x14ac:dyDescent="0.35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</row>
    <row r="190" spans="1:42" x14ac:dyDescent="0.35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</row>
    <row r="191" spans="1:42" x14ac:dyDescent="0.35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</row>
    <row r="192" spans="1:42" x14ac:dyDescent="0.35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</row>
    <row r="193" spans="1:42" x14ac:dyDescent="0.35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</row>
    <row r="194" spans="1:42" x14ac:dyDescent="0.35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</row>
    <row r="195" spans="1:42" x14ac:dyDescent="0.3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</row>
    <row r="196" spans="1:42" x14ac:dyDescent="0.35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</row>
    <row r="197" spans="1:42" x14ac:dyDescent="0.35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</row>
    <row r="198" spans="1:42" x14ac:dyDescent="0.35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</row>
    <row r="199" spans="1:42" x14ac:dyDescent="0.35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</row>
    <row r="200" spans="1:42" x14ac:dyDescent="0.35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</row>
    <row r="201" spans="1:42" x14ac:dyDescent="0.35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</row>
    <row r="202" spans="1:42" x14ac:dyDescent="0.35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</row>
    <row r="203" spans="1:42" x14ac:dyDescent="0.35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</row>
    <row r="204" spans="1:42" x14ac:dyDescent="0.35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</row>
    <row r="205" spans="1:42" x14ac:dyDescent="0.3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</row>
    <row r="206" spans="1:42" x14ac:dyDescent="0.35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</row>
    <row r="207" spans="1:42" x14ac:dyDescent="0.35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</row>
    <row r="208" spans="1:42" x14ac:dyDescent="0.35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</row>
    <row r="209" spans="1:42" x14ac:dyDescent="0.35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</row>
    <row r="210" spans="1:42" x14ac:dyDescent="0.35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</row>
    <row r="211" spans="1:42" x14ac:dyDescent="0.35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</row>
    <row r="212" spans="1:42" x14ac:dyDescent="0.35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</row>
    <row r="213" spans="1:42" x14ac:dyDescent="0.35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</row>
    <row r="214" spans="1:42" x14ac:dyDescent="0.35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</row>
    <row r="215" spans="1:42" x14ac:dyDescent="0.3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</row>
    <row r="216" spans="1:42" x14ac:dyDescent="0.35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</row>
    <row r="217" spans="1:42" x14ac:dyDescent="0.35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</row>
    <row r="218" spans="1:42" x14ac:dyDescent="0.35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</row>
    <row r="219" spans="1:42" x14ac:dyDescent="0.35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</row>
    <row r="220" spans="1:42" x14ac:dyDescent="0.35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</row>
    <row r="221" spans="1:42" x14ac:dyDescent="0.35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</row>
    <row r="222" spans="1:42" x14ac:dyDescent="0.35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</row>
    <row r="223" spans="1:42" x14ac:dyDescent="0.35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</row>
    <row r="224" spans="1:42" x14ac:dyDescent="0.35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</row>
    <row r="225" spans="1:42" x14ac:dyDescent="0.3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</row>
    <row r="226" spans="1:42" x14ac:dyDescent="0.35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</row>
    <row r="227" spans="1:42" x14ac:dyDescent="0.35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</row>
    <row r="228" spans="1:42" x14ac:dyDescent="0.35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</row>
    <row r="229" spans="1:42" x14ac:dyDescent="0.3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</row>
    <row r="230" spans="1:42" x14ac:dyDescent="0.35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</row>
    <row r="231" spans="1:42" x14ac:dyDescent="0.35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</row>
    <row r="232" spans="1:42" x14ac:dyDescent="0.35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</row>
    <row r="233" spans="1:42" x14ac:dyDescent="0.35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</row>
    <row r="234" spans="1:42" x14ac:dyDescent="0.35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</row>
    <row r="235" spans="1:42" x14ac:dyDescent="0.3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</row>
    <row r="236" spans="1:42" x14ac:dyDescent="0.35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</row>
    <row r="237" spans="1:42" x14ac:dyDescent="0.35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</row>
    <row r="238" spans="1:42" x14ac:dyDescent="0.35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</row>
    <row r="239" spans="1:42" x14ac:dyDescent="0.35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</row>
    <row r="240" spans="1:42" x14ac:dyDescent="0.35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</row>
    <row r="241" spans="1:42" x14ac:dyDescent="0.35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</row>
    <row r="242" spans="1:42" x14ac:dyDescent="0.35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</row>
    <row r="243" spans="1:42" x14ac:dyDescent="0.35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</row>
    <row r="244" spans="1:42" x14ac:dyDescent="0.35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</row>
    <row r="245" spans="1:42" x14ac:dyDescent="0.35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</row>
    <row r="246" spans="1:42" x14ac:dyDescent="0.35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</row>
    <row r="247" spans="1:42" x14ac:dyDescent="0.35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</row>
    <row r="248" spans="1:42" x14ac:dyDescent="0.35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</row>
    <row r="249" spans="1:42" x14ac:dyDescent="0.35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</row>
    <row r="250" spans="1:42" x14ac:dyDescent="0.35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</row>
    <row r="251" spans="1:42" x14ac:dyDescent="0.35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</row>
    <row r="252" spans="1:42" x14ac:dyDescent="0.35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</row>
    <row r="253" spans="1:42" x14ac:dyDescent="0.35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</row>
    <row r="254" spans="1:42" x14ac:dyDescent="0.35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</row>
    <row r="255" spans="1:42" x14ac:dyDescent="0.35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</row>
    <row r="256" spans="1:42" x14ac:dyDescent="0.35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</row>
    <row r="257" spans="1:42" x14ac:dyDescent="0.35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</row>
    <row r="258" spans="1:42" x14ac:dyDescent="0.35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</row>
    <row r="259" spans="1:42" x14ac:dyDescent="0.35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</row>
    <row r="260" spans="1:42" x14ac:dyDescent="0.35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</row>
    <row r="261" spans="1:42" x14ac:dyDescent="0.35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</row>
    <row r="262" spans="1:42" x14ac:dyDescent="0.35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</row>
    <row r="263" spans="1:42" x14ac:dyDescent="0.35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</row>
    <row r="264" spans="1:42" x14ac:dyDescent="0.35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</row>
    <row r="265" spans="1:42" x14ac:dyDescent="0.35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</row>
    <row r="266" spans="1:42" x14ac:dyDescent="0.35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</row>
    <row r="267" spans="1:42" x14ac:dyDescent="0.35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</row>
    <row r="268" spans="1:42" x14ac:dyDescent="0.35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</row>
    <row r="269" spans="1:42" x14ac:dyDescent="0.35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</row>
    <row r="270" spans="1:42" x14ac:dyDescent="0.35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</row>
    <row r="271" spans="1:42" x14ac:dyDescent="0.35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</row>
    <row r="272" spans="1:42" x14ac:dyDescent="0.35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</row>
    <row r="273" spans="1:42" x14ac:dyDescent="0.35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</row>
    <row r="274" spans="1:42" x14ac:dyDescent="0.35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</row>
    <row r="275" spans="1:42" x14ac:dyDescent="0.35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</row>
    <row r="276" spans="1:42" x14ac:dyDescent="0.35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</row>
    <row r="277" spans="1:42" x14ac:dyDescent="0.35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</row>
    <row r="278" spans="1:42" x14ac:dyDescent="0.35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</row>
    <row r="279" spans="1:42" x14ac:dyDescent="0.35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</row>
    <row r="280" spans="1:42" x14ac:dyDescent="0.35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</row>
    <row r="281" spans="1:42" x14ac:dyDescent="0.35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</row>
    <row r="282" spans="1:42" x14ac:dyDescent="0.35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</row>
    <row r="283" spans="1:42" x14ac:dyDescent="0.35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</row>
    <row r="284" spans="1:42" x14ac:dyDescent="0.35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</row>
    <row r="285" spans="1:42" x14ac:dyDescent="0.3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</row>
    <row r="286" spans="1:42" x14ac:dyDescent="0.35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</row>
    <row r="287" spans="1:42" x14ac:dyDescent="0.35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</row>
    <row r="288" spans="1:42" x14ac:dyDescent="0.35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</row>
    <row r="289" spans="1:42" x14ac:dyDescent="0.35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</row>
    <row r="290" spans="1:42" x14ac:dyDescent="0.35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</row>
    <row r="291" spans="1:42" x14ac:dyDescent="0.35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</row>
    <row r="292" spans="1:42" x14ac:dyDescent="0.35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</row>
    <row r="293" spans="1:42" x14ac:dyDescent="0.35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</row>
    <row r="294" spans="1:42" x14ac:dyDescent="0.35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</row>
    <row r="295" spans="1:42" x14ac:dyDescent="0.35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</row>
    <row r="296" spans="1:42" x14ac:dyDescent="0.35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</row>
    <row r="297" spans="1:42" x14ac:dyDescent="0.35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</row>
    <row r="298" spans="1:42" x14ac:dyDescent="0.35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</row>
    <row r="299" spans="1:42" x14ac:dyDescent="0.35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</row>
    <row r="300" spans="1:42" x14ac:dyDescent="0.35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</row>
    <row r="301" spans="1:42" x14ac:dyDescent="0.35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</row>
    <row r="302" spans="1:42" x14ac:dyDescent="0.35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</row>
    <row r="303" spans="1:42" x14ac:dyDescent="0.35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</row>
    <row r="304" spans="1:42" x14ac:dyDescent="0.35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</row>
    <row r="305" spans="1:42" x14ac:dyDescent="0.35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</row>
    <row r="306" spans="1:42" x14ac:dyDescent="0.35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</row>
    <row r="307" spans="1:42" x14ac:dyDescent="0.35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</row>
    <row r="308" spans="1:42" x14ac:dyDescent="0.35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</row>
    <row r="309" spans="1:42" x14ac:dyDescent="0.35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</row>
    <row r="310" spans="1:42" x14ac:dyDescent="0.35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</row>
    <row r="311" spans="1:42" x14ac:dyDescent="0.35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</row>
    <row r="312" spans="1:42" x14ac:dyDescent="0.35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</row>
    <row r="313" spans="1:42" x14ac:dyDescent="0.35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</row>
    <row r="314" spans="1:42" x14ac:dyDescent="0.35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</row>
    <row r="315" spans="1:42" x14ac:dyDescent="0.35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</row>
    <row r="316" spans="1:42" x14ac:dyDescent="0.35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</row>
    <row r="317" spans="1:42" x14ac:dyDescent="0.35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</row>
    <row r="318" spans="1:42" x14ac:dyDescent="0.35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</row>
    <row r="319" spans="1:42" x14ac:dyDescent="0.35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</row>
    <row r="320" spans="1:42" x14ac:dyDescent="0.35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</row>
    <row r="321" spans="1:42" x14ac:dyDescent="0.35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</row>
    <row r="322" spans="1:42" x14ac:dyDescent="0.35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</row>
    <row r="323" spans="1:42" x14ac:dyDescent="0.35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</row>
    <row r="324" spans="1:42" x14ac:dyDescent="0.35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</row>
    <row r="325" spans="1:42" x14ac:dyDescent="0.3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</row>
    <row r="326" spans="1:42" x14ac:dyDescent="0.35"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</row>
    <row r="327" spans="1:42" x14ac:dyDescent="0.35"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</row>
    <row r="328" spans="1:42" x14ac:dyDescent="0.35"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</row>
    <row r="329" spans="1:42" x14ac:dyDescent="0.35"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</row>
  </sheetData>
  <mergeCells count="3">
    <mergeCell ref="A3:H4"/>
    <mergeCell ref="A1:H1"/>
    <mergeCell ref="A33:H34"/>
  </mergeCells>
  <hyperlinks>
    <hyperlink ref="A56" location="Portada!A16" display="REGRESO A LA PORTADA" xr:uid="{D234613C-81CB-4D28-91C0-6AF4D70F2F51}"/>
  </hyperlinks>
  <pageMargins left="1.37" right="0.7" top="0.28999999999999998" bottom="0.32" header="0.3" footer="0.3"/>
  <pageSetup scale="7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0">
    <tabColor rgb="FF00B0F0"/>
  </sheetPr>
  <dimension ref="A1:AL38"/>
  <sheetViews>
    <sheetView zoomScaleNormal="100" zoomScaleSheetLayoutView="85" workbookViewId="0">
      <pane xSplit="1" topLeftCell="L1" activePane="topRight" state="frozen"/>
      <selection pane="topRight" activeCell="L22" sqref="L22"/>
    </sheetView>
  </sheetViews>
  <sheetFormatPr baseColWidth="10" defaultRowHeight="14.5" x14ac:dyDescent="0.35"/>
  <cols>
    <col min="1" max="1" width="43.453125" customWidth="1"/>
    <col min="2" max="2" width="12" customWidth="1"/>
    <col min="3" max="3" width="9.7265625" customWidth="1"/>
    <col min="4" max="4" width="9.453125" customWidth="1"/>
    <col min="5" max="7" width="9.7265625" customWidth="1"/>
    <col min="8" max="8" width="9.26953125" customWidth="1"/>
    <col min="9" max="9" width="11.26953125" customWidth="1"/>
    <col min="10" max="10" width="10.26953125" customWidth="1"/>
    <col min="11" max="11" width="9.7265625" customWidth="1"/>
    <col min="12" max="12" width="10.26953125" customWidth="1"/>
    <col min="13" max="13" width="9.7265625" customWidth="1"/>
    <col min="14" max="14" width="12.7265625" customWidth="1"/>
  </cols>
  <sheetData>
    <row r="1" spans="1:38" x14ac:dyDescent="0.35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1:38" x14ac:dyDescent="0.35">
      <c r="A2" s="11"/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</row>
    <row r="3" spans="1:38" ht="48.75" customHeight="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1:38" ht="19.149999999999999" customHeight="1" x14ac:dyDescent="0.5">
      <c r="A4" s="329" t="s">
        <v>203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1:38" x14ac:dyDescent="0.35">
      <c r="A5" s="291" t="s">
        <v>36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</row>
    <row r="6" spans="1:38" ht="17.5" customHeight="1" thickBot="1" x14ac:dyDescent="0.4">
      <c r="A6" s="323" t="s">
        <v>167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ht="17.5" customHeight="1" thickBot="1" x14ac:dyDescent="0.4">
      <c r="A7" s="345" t="s">
        <v>138</v>
      </c>
      <c r="B7" s="347" t="s">
        <v>185</v>
      </c>
      <c r="C7" s="348"/>
      <c r="D7" s="348"/>
      <c r="E7" s="348"/>
      <c r="F7" s="348"/>
      <c r="G7" s="349"/>
      <c r="H7" s="347" t="s">
        <v>218</v>
      </c>
      <c r="I7" s="348"/>
      <c r="J7" s="348"/>
      <c r="K7" s="348"/>
      <c r="L7" s="348"/>
      <c r="M7" s="349"/>
      <c r="N7" s="261"/>
      <c r="O7" s="342" t="s">
        <v>187</v>
      </c>
      <c r="P7" s="343"/>
      <c r="Q7" s="343"/>
      <c r="R7" s="343"/>
      <c r="S7" s="343"/>
      <c r="T7" s="343"/>
      <c r="U7" s="344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</row>
    <row r="8" spans="1:38" x14ac:dyDescent="0.35">
      <c r="A8" s="346"/>
      <c r="B8" s="97">
        <v>44927</v>
      </c>
      <c r="C8" s="97">
        <v>44958</v>
      </c>
      <c r="D8" s="97">
        <v>44986</v>
      </c>
      <c r="E8" s="97">
        <v>45017</v>
      </c>
      <c r="F8" s="97">
        <v>45047</v>
      </c>
      <c r="G8" s="97">
        <v>45078</v>
      </c>
      <c r="H8" s="97">
        <v>45108</v>
      </c>
      <c r="I8" s="97">
        <v>45139</v>
      </c>
      <c r="J8" s="97">
        <v>45170</v>
      </c>
      <c r="K8" s="97">
        <v>45200</v>
      </c>
      <c r="L8" s="97">
        <v>45231</v>
      </c>
      <c r="M8" s="259">
        <v>45261</v>
      </c>
      <c r="N8" s="262" t="s">
        <v>213</v>
      </c>
      <c r="O8" s="63">
        <v>45292</v>
      </c>
      <c r="P8" s="63">
        <v>45323</v>
      </c>
      <c r="Q8" s="63">
        <v>45352</v>
      </c>
      <c r="R8" s="63">
        <v>45383</v>
      </c>
      <c r="S8" s="63">
        <v>45413</v>
      </c>
      <c r="T8" s="63">
        <v>45444</v>
      </c>
      <c r="U8" s="198" t="s">
        <v>251</v>
      </c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</row>
    <row r="9" spans="1:38" x14ac:dyDescent="0.35">
      <c r="A9" s="42" t="s">
        <v>130</v>
      </c>
      <c r="B9" s="83">
        <v>8.6749999999999989</v>
      </c>
      <c r="C9" s="81">
        <v>299.18100000000015</v>
      </c>
      <c r="D9" s="81">
        <v>8.0539999999999985</v>
      </c>
      <c r="E9" s="81">
        <v>8.0539999999999985</v>
      </c>
      <c r="F9" s="81">
        <v>517.79699999999991</v>
      </c>
      <c r="G9" s="118">
        <v>8.0539999999999985</v>
      </c>
      <c r="H9" s="43">
        <v>8.6379999999999963</v>
      </c>
      <c r="I9" s="44">
        <v>2535.0640000000008</v>
      </c>
      <c r="J9" s="128">
        <v>7.8939999999999975</v>
      </c>
      <c r="K9" s="44">
        <v>7.8939999999999975</v>
      </c>
      <c r="L9" s="44">
        <v>973.31499999999983</v>
      </c>
      <c r="M9" s="128">
        <v>7.8939999999999975</v>
      </c>
      <c r="N9" s="263">
        <f>SUM(B9:M9)</f>
        <v>4390.5140000000001</v>
      </c>
      <c r="O9" s="160">
        <v>8.5309999999999935</v>
      </c>
      <c r="P9" s="16">
        <v>391.44300000000004</v>
      </c>
      <c r="Q9" s="16">
        <v>6.6999999999999966</v>
      </c>
      <c r="R9" s="16">
        <v>6.6999999999999966</v>
      </c>
      <c r="S9" s="16">
        <v>972.12099999999953</v>
      </c>
      <c r="T9" s="16">
        <v>6.6999999999999966</v>
      </c>
      <c r="U9" s="187">
        <f>+SUM(O9:T9)</f>
        <v>1392.1949999999995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</row>
    <row r="10" spans="1:38" x14ac:dyDescent="0.35">
      <c r="A10" s="42" t="s">
        <v>39</v>
      </c>
      <c r="B10" s="83">
        <v>16.522999999999993</v>
      </c>
      <c r="C10" s="81">
        <v>1457.032999999999</v>
      </c>
      <c r="D10" s="81">
        <v>31.31600000000002</v>
      </c>
      <c r="E10" s="81">
        <v>15.048000000000007</v>
      </c>
      <c r="F10" s="81">
        <v>1955.4589999999998</v>
      </c>
      <c r="G10" s="118">
        <v>76.080999999999918</v>
      </c>
      <c r="H10" s="43">
        <v>15.311000000000003</v>
      </c>
      <c r="I10" s="44">
        <v>1002.5440000000002</v>
      </c>
      <c r="J10" s="128">
        <v>70.138999999999939</v>
      </c>
      <c r="K10" s="44">
        <v>14.903000000000006</v>
      </c>
      <c r="L10" s="44">
        <v>1389.296</v>
      </c>
      <c r="M10" s="128">
        <v>75.845999999999947</v>
      </c>
      <c r="N10" s="263">
        <f t="shared" ref="N10:N17" si="0">SUM(B10:M10)</f>
        <v>6119.4989999999998</v>
      </c>
      <c r="O10" s="160">
        <v>13.975000000000007</v>
      </c>
      <c r="P10" s="16">
        <v>3751.0500000000029</v>
      </c>
      <c r="Q10" s="16">
        <v>25.919000000000022</v>
      </c>
      <c r="R10" s="16">
        <v>12.172000000000001</v>
      </c>
      <c r="S10" s="16">
        <v>1686.5649999999989</v>
      </c>
      <c r="T10" s="16">
        <v>72.859999999999957</v>
      </c>
      <c r="U10" s="187">
        <f t="shared" ref="U10:U17" si="1">+SUM(O10:T10)</f>
        <v>5562.5410000000011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1:38" x14ac:dyDescent="0.35">
      <c r="A11" s="42" t="s">
        <v>178</v>
      </c>
      <c r="B11" s="83">
        <v>2.198</v>
      </c>
      <c r="C11" s="81">
        <v>37.260999999999996</v>
      </c>
      <c r="D11" s="81">
        <v>2.0419999999999998</v>
      </c>
      <c r="E11" s="81">
        <v>2.0419999999999998</v>
      </c>
      <c r="F11" s="81">
        <v>102.91999999999999</v>
      </c>
      <c r="G11" s="118">
        <v>1.974</v>
      </c>
      <c r="H11" s="43">
        <v>1.552</v>
      </c>
      <c r="I11" s="44">
        <v>1084.4430000000002</v>
      </c>
      <c r="J11" s="128">
        <v>1.552</v>
      </c>
      <c r="K11" s="44">
        <v>1.552</v>
      </c>
      <c r="L11" s="44">
        <v>89.805999999999997</v>
      </c>
      <c r="M11" s="128">
        <v>1.552</v>
      </c>
      <c r="N11" s="263">
        <f t="shared" si="0"/>
        <v>1328.894</v>
      </c>
      <c r="O11" s="160">
        <v>1.4740000000000002</v>
      </c>
      <c r="P11" s="16">
        <v>95.901000000000025</v>
      </c>
      <c r="Q11" s="16">
        <v>1.36</v>
      </c>
      <c r="R11" s="16">
        <v>1.36</v>
      </c>
      <c r="S11" s="16">
        <v>89.614000000000004</v>
      </c>
      <c r="T11" s="16">
        <v>1.36</v>
      </c>
      <c r="U11" s="187">
        <f t="shared" si="1"/>
        <v>191.06900000000005</v>
      </c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</row>
    <row r="12" spans="1:38" x14ac:dyDescent="0.35">
      <c r="A12" s="42" t="s">
        <v>48</v>
      </c>
      <c r="B12" s="83">
        <v>16.133000000000003</v>
      </c>
      <c r="C12" s="81">
        <v>539.01699999999983</v>
      </c>
      <c r="D12" s="81">
        <v>184.392</v>
      </c>
      <c r="E12" s="81">
        <v>15.561000000000002</v>
      </c>
      <c r="F12" s="81">
        <v>4808.005000000001</v>
      </c>
      <c r="G12" s="118">
        <v>229.56500000000003</v>
      </c>
      <c r="H12" s="43">
        <v>15.751000000000003</v>
      </c>
      <c r="I12" s="44">
        <v>982.47299999999996</v>
      </c>
      <c r="J12" s="128">
        <v>183.738</v>
      </c>
      <c r="K12" s="44">
        <v>15.540000000000003</v>
      </c>
      <c r="L12" s="44">
        <v>1749.6449999999998</v>
      </c>
      <c r="M12" s="128">
        <v>229.73899999999998</v>
      </c>
      <c r="N12" s="263">
        <f t="shared" si="0"/>
        <v>8969.5590000000011</v>
      </c>
      <c r="O12" s="160">
        <v>14.725</v>
      </c>
      <c r="P12" s="16">
        <v>294.98199999999997</v>
      </c>
      <c r="Q12" s="16">
        <v>181.73600000000002</v>
      </c>
      <c r="R12" s="16">
        <v>13.538000000000007</v>
      </c>
      <c r="S12" s="16">
        <v>1827.3940000000009</v>
      </c>
      <c r="T12" s="16">
        <v>227.71400000000006</v>
      </c>
      <c r="U12" s="187">
        <f t="shared" si="1"/>
        <v>2560.0890000000009</v>
      </c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</row>
    <row r="13" spans="1:38" x14ac:dyDescent="0.35">
      <c r="A13" s="42" t="s">
        <v>42</v>
      </c>
      <c r="B13" s="83">
        <v>3.9E-2</v>
      </c>
      <c r="C13" s="81">
        <v>2E-3</v>
      </c>
      <c r="D13" s="81">
        <v>4.0000000000000001E-3</v>
      </c>
      <c r="E13" s="81">
        <v>2E-3</v>
      </c>
      <c r="F13" s="81">
        <v>5.0000000000000001E-3</v>
      </c>
      <c r="G13" s="118">
        <v>0</v>
      </c>
      <c r="H13" s="43">
        <v>5.6000000000000001E-2</v>
      </c>
      <c r="I13" s="44">
        <v>0</v>
      </c>
      <c r="J13" s="128">
        <v>8.0000000000000002E-3</v>
      </c>
      <c r="K13" s="44">
        <v>8.0000000000000002E-3</v>
      </c>
      <c r="L13" s="44">
        <v>7.0000000000000001E-3</v>
      </c>
      <c r="M13" s="128">
        <v>0</v>
      </c>
      <c r="N13" s="263">
        <f t="shared" si="0"/>
        <v>0.13100000000000001</v>
      </c>
      <c r="O13" s="160">
        <v>3.9E-2</v>
      </c>
      <c r="P13" s="16">
        <v>2E-3</v>
      </c>
      <c r="Q13" s="16">
        <v>4.0000000000000001E-3</v>
      </c>
      <c r="R13" s="16">
        <v>2E-3</v>
      </c>
      <c r="S13" s="16">
        <v>4.0000000000000001E-3</v>
      </c>
      <c r="T13" s="16">
        <v>0</v>
      </c>
      <c r="U13" s="187">
        <f t="shared" si="1"/>
        <v>5.1000000000000004E-2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</row>
    <row r="14" spans="1:38" x14ac:dyDescent="0.35">
      <c r="A14" s="42" t="s">
        <v>43</v>
      </c>
      <c r="B14" s="83">
        <v>0.53300000000000003</v>
      </c>
      <c r="C14" s="81">
        <v>0.495</v>
      </c>
      <c r="D14" s="81">
        <v>0.495</v>
      </c>
      <c r="E14" s="81">
        <v>0.495</v>
      </c>
      <c r="F14" s="81">
        <v>15.538</v>
      </c>
      <c r="G14" s="118">
        <v>0.495</v>
      </c>
      <c r="H14" s="43">
        <v>0.20100000000000001</v>
      </c>
      <c r="I14" s="44">
        <v>5.0359999999999996</v>
      </c>
      <c r="J14" s="128">
        <v>1.6160000000000001</v>
      </c>
      <c r="K14" s="44">
        <v>0.20100000000000001</v>
      </c>
      <c r="L14" s="44">
        <v>42.504999999999995</v>
      </c>
      <c r="M14" s="128">
        <v>0.20100000000000001</v>
      </c>
      <c r="N14" s="263">
        <f t="shared" si="0"/>
        <v>67.810999999999993</v>
      </c>
      <c r="O14" s="160">
        <v>0.191</v>
      </c>
      <c r="P14" s="16">
        <v>5.0110000000000001</v>
      </c>
      <c r="Q14" s="16">
        <v>0.17599999999999999</v>
      </c>
      <c r="R14" s="16">
        <v>0.17599999999999999</v>
      </c>
      <c r="S14" s="16">
        <v>42.48</v>
      </c>
      <c r="T14" s="16">
        <v>0.17599999999999999</v>
      </c>
      <c r="U14" s="187">
        <f t="shared" si="1"/>
        <v>48.21</v>
      </c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</row>
    <row r="15" spans="1:38" ht="13.9" customHeight="1" x14ac:dyDescent="0.35">
      <c r="A15" s="42" t="s">
        <v>49</v>
      </c>
      <c r="B15" s="83">
        <v>8.9860000000000007</v>
      </c>
      <c r="C15" s="81">
        <v>919.86199999999985</v>
      </c>
      <c r="D15" s="81">
        <v>686.73</v>
      </c>
      <c r="E15" s="81">
        <v>6.9749999999999988</v>
      </c>
      <c r="F15" s="81">
        <v>722.96599999999978</v>
      </c>
      <c r="G15" s="118">
        <v>937.5540000000002</v>
      </c>
      <c r="H15" s="43">
        <v>254.93100000000001</v>
      </c>
      <c r="I15" s="44">
        <v>1042.596</v>
      </c>
      <c r="J15" s="128">
        <v>950.29700000000003</v>
      </c>
      <c r="K15" s="44">
        <v>90.650999999999996</v>
      </c>
      <c r="L15" s="44">
        <v>276.13100000000009</v>
      </c>
      <c r="M15" s="128">
        <v>4331.580999999801</v>
      </c>
      <c r="N15" s="263">
        <f t="shared" si="0"/>
        <v>10229.259999999802</v>
      </c>
      <c r="O15" s="160">
        <v>246.74900000000002</v>
      </c>
      <c r="P15" s="16">
        <v>1635.3879999999999</v>
      </c>
      <c r="Q15" s="16">
        <v>1214.0340000000006</v>
      </c>
      <c r="R15" s="16">
        <v>76.595999999999989</v>
      </c>
      <c r="S15" s="16">
        <v>1325.385</v>
      </c>
      <c r="T15" s="16">
        <v>1642.8589999999999</v>
      </c>
      <c r="U15" s="187">
        <f t="shared" si="1"/>
        <v>6141.0110000000004</v>
      </c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</row>
    <row r="16" spans="1:38" x14ac:dyDescent="0.35">
      <c r="A16" s="42" t="s">
        <v>50</v>
      </c>
      <c r="B16" s="83">
        <v>0.40400000000000003</v>
      </c>
      <c r="C16" s="81">
        <v>4.9740000000000002</v>
      </c>
      <c r="D16" s="81">
        <v>0.754</v>
      </c>
      <c r="E16" s="81">
        <v>5.277000000000001</v>
      </c>
      <c r="F16" s="81">
        <v>4.6349999999999998</v>
      </c>
      <c r="G16" s="118">
        <v>0.49400000000000011</v>
      </c>
      <c r="H16" s="43">
        <v>0.39600000000000007</v>
      </c>
      <c r="I16" s="106">
        <v>20.787999999999997</v>
      </c>
      <c r="J16" s="129">
        <v>0.57100000000000006</v>
      </c>
      <c r="K16" s="44">
        <v>0.93300000000000016</v>
      </c>
      <c r="L16" s="3">
        <v>3.3429999999999991</v>
      </c>
      <c r="M16" s="128">
        <v>0.254</v>
      </c>
      <c r="N16" s="263">
        <f t="shared" si="0"/>
        <v>42.822999999999986</v>
      </c>
      <c r="O16" s="160">
        <v>0.28100000000000003</v>
      </c>
      <c r="P16" s="16">
        <v>23.546999999999997</v>
      </c>
      <c r="Q16" s="16">
        <v>0.63100000000000001</v>
      </c>
      <c r="R16" s="16">
        <v>5.3849999999999998</v>
      </c>
      <c r="S16" s="16">
        <v>1.0249999999999999</v>
      </c>
      <c r="T16" s="16">
        <v>0.43200000000000011</v>
      </c>
      <c r="U16" s="187">
        <f t="shared" si="1"/>
        <v>31.300999999999991</v>
      </c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</row>
    <row r="17" spans="1:36" x14ac:dyDescent="0.35">
      <c r="A17" s="84" t="s">
        <v>40</v>
      </c>
      <c r="B17" s="195">
        <v>0</v>
      </c>
      <c r="C17" s="195">
        <v>0</v>
      </c>
      <c r="D17" s="195">
        <v>0</v>
      </c>
      <c r="E17" s="195">
        <v>0</v>
      </c>
      <c r="F17" s="195">
        <v>0</v>
      </c>
      <c r="G17" s="195">
        <v>0</v>
      </c>
      <c r="H17" s="131">
        <v>1.0230000000000001</v>
      </c>
      <c r="I17" s="108">
        <v>0</v>
      </c>
      <c r="J17" s="196">
        <v>1.7000000000000001E-2</v>
      </c>
      <c r="K17" s="108">
        <v>0</v>
      </c>
      <c r="L17" s="39">
        <v>24.533000000000001</v>
      </c>
      <c r="M17" s="130">
        <v>0</v>
      </c>
      <c r="N17" s="263">
        <f t="shared" si="0"/>
        <v>25.573</v>
      </c>
      <c r="O17" s="199">
        <v>0</v>
      </c>
      <c r="P17" s="197">
        <v>0</v>
      </c>
      <c r="Q17" s="197">
        <v>0</v>
      </c>
      <c r="R17" s="197">
        <v>0</v>
      </c>
      <c r="S17" s="197">
        <v>24.533000000000001</v>
      </c>
      <c r="T17" s="197">
        <v>0</v>
      </c>
      <c r="U17" s="187">
        <f t="shared" si="1"/>
        <v>24.533000000000001</v>
      </c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</row>
    <row r="18" spans="1:36" ht="15" thickBot="1" x14ac:dyDescent="0.4">
      <c r="A18" s="61" t="s">
        <v>51</v>
      </c>
      <c r="B18" s="62">
        <f>SUM(B9:B17)</f>
        <v>53.491000000000007</v>
      </c>
      <c r="C18" s="62">
        <f t="shared" ref="C18:H18" si="2">SUM(C9:C17)</f>
        <v>3257.8249999999989</v>
      </c>
      <c r="D18" s="62">
        <f t="shared" si="2"/>
        <v>913.78700000000003</v>
      </c>
      <c r="E18" s="62">
        <f t="shared" si="2"/>
        <v>53.454000000000008</v>
      </c>
      <c r="F18" s="62">
        <f t="shared" si="2"/>
        <v>8127.3249999999998</v>
      </c>
      <c r="G18" s="62">
        <f t="shared" si="2"/>
        <v>1254.2170000000001</v>
      </c>
      <c r="H18" s="62">
        <f t="shared" si="2"/>
        <v>297.85900000000004</v>
      </c>
      <c r="I18" s="62">
        <f t="shared" ref="I18" si="3">SUM(I9:I17)</f>
        <v>6672.9440000000004</v>
      </c>
      <c r="J18" s="62">
        <f t="shared" ref="J18" si="4">SUM(J9:J17)</f>
        <v>1215.8319999999999</v>
      </c>
      <c r="K18" s="62">
        <f t="shared" ref="K18" si="5">SUM(K9:K17)</f>
        <v>131.68200000000002</v>
      </c>
      <c r="L18" s="62">
        <f t="shared" ref="L18" si="6">SUM(L9:L17)</f>
        <v>4548.5810000000001</v>
      </c>
      <c r="M18" s="260">
        <f t="shared" ref="M18:O18" si="7">SUM(M9:M17)</f>
        <v>4647.0669999998008</v>
      </c>
      <c r="N18" s="257">
        <f t="shared" si="7"/>
        <v>31174.063999999806</v>
      </c>
      <c r="O18" s="62">
        <f t="shared" si="7"/>
        <v>285.96500000000003</v>
      </c>
      <c r="P18" s="57">
        <f t="shared" ref="P18" si="8">SUM(P9:P17)</f>
        <v>6197.3240000000033</v>
      </c>
      <c r="Q18" s="57">
        <f t="shared" ref="Q18" si="9">SUM(Q9:Q17)</f>
        <v>1430.5600000000006</v>
      </c>
      <c r="R18" s="57">
        <f t="shared" ref="R18" si="10">SUM(R9:R17)</f>
        <v>115.929</v>
      </c>
      <c r="S18" s="57">
        <f t="shared" ref="S18" si="11">SUM(S9:S17)</f>
        <v>5969.1209999999992</v>
      </c>
      <c r="T18" s="57">
        <f t="shared" ref="T18:U18" si="12">SUM(T9:T17)</f>
        <v>1952.1009999999999</v>
      </c>
      <c r="U18" s="58">
        <f t="shared" si="12"/>
        <v>15951</v>
      </c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</row>
    <row r="19" spans="1:36" x14ac:dyDescent="0.35">
      <c r="A19" s="237" t="s">
        <v>197</v>
      </c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  <c r="P19" s="264"/>
      <c r="Q19" s="264"/>
      <c r="R19" s="264"/>
      <c r="S19" s="264"/>
      <c r="T19" s="264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</row>
    <row r="20" spans="1:36" x14ac:dyDescent="0.35">
      <c r="A20" s="222" t="s">
        <v>164</v>
      </c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  <c r="P20" s="264"/>
      <c r="Q20" s="264"/>
      <c r="R20" s="264"/>
      <c r="S20" s="264"/>
      <c r="T20" s="264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</row>
    <row r="21" spans="1:36" x14ac:dyDescent="0.35">
      <c r="A21" s="11" t="s">
        <v>249</v>
      </c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</row>
    <row r="22" spans="1:36" ht="31.5" x14ac:dyDescent="0.35">
      <c r="A22" s="228" t="s">
        <v>165</v>
      </c>
      <c r="B22" s="265"/>
      <c r="C22" s="265"/>
      <c r="D22" s="265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</row>
    <row r="23" spans="1:36" x14ac:dyDescent="0.35">
      <c r="A23" s="210" t="s">
        <v>198</v>
      </c>
      <c r="B23" s="11"/>
      <c r="C23" s="11"/>
      <c r="D23" s="11"/>
      <c r="E23" s="11"/>
      <c r="F23" s="11"/>
      <c r="G23" s="11"/>
      <c r="H23" s="219"/>
      <c r="I23" s="219"/>
      <c r="J23" s="219"/>
      <c r="K23" s="219"/>
      <c r="L23" s="219"/>
      <c r="M23" s="219"/>
      <c r="N23" s="219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</row>
    <row r="24" spans="1:36" x14ac:dyDescent="0.35">
      <c r="A24" s="11"/>
      <c r="B24" s="231"/>
      <c r="C24" s="11"/>
      <c r="D24" s="11"/>
      <c r="E24" s="11"/>
      <c r="F24" s="11"/>
      <c r="G24" s="11"/>
      <c r="H24" s="212"/>
      <c r="I24" s="266"/>
      <c r="J24" s="266"/>
      <c r="K24" s="266"/>
      <c r="L24" s="266"/>
      <c r="M24" s="266"/>
      <c r="N24" s="219"/>
      <c r="O24" s="219"/>
      <c r="P24" s="219"/>
      <c r="Q24" s="219"/>
      <c r="R24" s="219"/>
      <c r="S24" s="219"/>
      <c r="T24" s="219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</row>
    <row r="25" spans="1:36" x14ac:dyDescent="0.35">
      <c r="A25" s="11"/>
      <c r="B25" s="238"/>
      <c r="C25" s="238"/>
      <c r="D25" s="238"/>
      <c r="E25" s="238"/>
      <c r="F25" s="238"/>
      <c r="G25" s="238"/>
      <c r="H25" s="267"/>
      <c r="I25" s="238"/>
      <c r="J25" s="238"/>
      <c r="K25" s="11"/>
      <c r="L25" s="266"/>
      <c r="M25" s="266"/>
      <c r="N25" s="212"/>
      <c r="O25" s="266"/>
      <c r="P25" s="266"/>
      <c r="Q25" s="266"/>
      <c r="R25" s="266"/>
      <c r="S25" s="266"/>
      <c r="T25" s="266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</row>
    <row r="26" spans="1:36" x14ac:dyDescent="0.35">
      <c r="A26" s="11"/>
      <c r="B26" s="217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</row>
    <row r="27" spans="1:36" x14ac:dyDescent="0.3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</row>
    <row r="28" spans="1:36" x14ac:dyDescent="0.3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</row>
    <row r="29" spans="1:36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</row>
    <row r="30" spans="1:36" x14ac:dyDescent="0.3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</row>
    <row r="31" spans="1:36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</row>
    <row r="32" spans="1:36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</row>
    <row r="33" spans="1:36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</row>
    <row r="34" spans="1:36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</row>
    <row r="35" spans="1:36" x14ac:dyDescent="0.3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</row>
    <row r="36" spans="1:36" x14ac:dyDescent="0.3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</row>
    <row r="37" spans="1:36" x14ac:dyDescent="0.3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</row>
    <row r="38" spans="1:36" x14ac:dyDescent="0.3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</sheetData>
  <mergeCells count="9">
    <mergeCell ref="O7:U7"/>
    <mergeCell ref="A1:N1"/>
    <mergeCell ref="A7:A8"/>
    <mergeCell ref="A4:N4"/>
    <mergeCell ref="A5:N5"/>
    <mergeCell ref="A6:N6"/>
    <mergeCell ref="B2:M2"/>
    <mergeCell ref="B7:G7"/>
    <mergeCell ref="H7:M7"/>
  </mergeCells>
  <hyperlinks>
    <hyperlink ref="A23" location="Portada!A34" display="REGRESO A LA PORTADA" xr:uid="{0FEE99C0-1030-445C-9AC2-3AB665AA819A}"/>
  </hyperlinks>
  <pageMargins left="0.25" right="0.25" top="0.75" bottom="0.75" header="0.3" footer="0.3"/>
  <pageSetup scale="79" orientation="landscape" r:id="rId1"/>
  <ignoredErrors>
    <ignoredError sqref="B18:G18 H18:L18 M18:T18" formulaRange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1">
    <tabColor rgb="FF00B0F0"/>
  </sheetPr>
  <dimension ref="A1:AL55"/>
  <sheetViews>
    <sheetView topLeftCell="A14" zoomScale="75" zoomScaleNormal="55" workbookViewId="0">
      <pane xSplit="1" topLeftCell="B1" activePane="topRight" state="frozen"/>
      <selection activeCell="A4" sqref="A4"/>
      <selection pane="topRight" activeCell="A31" sqref="A31"/>
    </sheetView>
  </sheetViews>
  <sheetFormatPr baseColWidth="10" defaultRowHeight="14.5" x14ac:dyDescent="0.35"/>
  <cols>
    <col min="1" max="1" width="19.1796875" customWidth="1"/>
    <col min="2" max="2" width="12" customWidth="1"/>
    <col min="3" max="3" width="13.81640625" customWidth="1"/>
    <col min="4" max="4" width="12.26953125" customWidth="1"/>
    <col min="5" max="5" width="11.54296875" customWidth="1"/>
    <col min="6" max="6" width="12.26953125" customWidth="1"/>
    <col min="7" max="7" width="11.453125" customWidth="1"/>
    <col min="8" max="8" width="12.54296875" customWidth="1"/>
    <col min="9" max="9" width="11.54296875" customWidth="1"/>
    <col min="10" max="13" width="14" customWidth="1"/>
    <col min="14" max="14" width="15.453125" customWidth="1"/>
  </cols>
  <sheetData>
    <row r="1" spans="1:38" x14ac:dyDescent="0.35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1:38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</row>
    <row r="3" spans="1:38" ht="48.75" customHeight="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1:38" ht="19.149999999999999" customHeight="1" x14ac:dyDescent="0.5">
      <c r="A4" s="329" t="s">
        <v>204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1:38" ht="16.149999999999999" customHeight="1" x14ac:dyDescent="0.35">
      <c r="A5" s="291" t="s">
        <v>36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</row>
    <row r="6" spans="1:38" ht="17.5" customHeight="1" thickBot="1" x14ac:dyDescent="0.4">
      <c r="A6" s="323" t="s">
        <v>269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ht="17.5" customHeight="1" x14ac:dyDescent="0.35">
      <c r="A7" s="345" t="s">
        <v>138</v>
      </c>
      <c r="B7" s="350" t="s">
        <v>185</v>
      </c>
      <c r="C7" s="351"/>
      <c r="D7" s="351"/>
      <c r="E7" s="351"/>
      <c r="F7" s="351"/>
      <c r="G7" s="352"/>
      <c r="H7" s="350" t="s">
        <v>218</v>
      </c>
      <c r="I7" s="351"/>
      <c r="J7" s="351"/>
      <c r="K7" s="351"/>
      <c r="L7" s="351"/>
      <c r="M7" s="351"/>
      <c r="N7" s="261"/>
      <c r="O7" s="350" t="s">
        <v>218</v>
      </c>
      <c r="P7" s="351"/>
      <c r="Q7" s="351"/>
      <c r="R7" s="351"/>
      <c r="S7" s="351"/>
      <c r="T7" s="351"/>
      <c r="U7" s="352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8" x14ac:dyDescent="0.35">
      <c r="A8" s="346"/>
      <c r="B8" s="200">
        <v>44927</v>
      </c>
      <c r="C8" s="201">
        <v>44958</v>
      </c>
      <c r="D8" s="202">
        <v>44986</v>
      </c>
      <c r="E8" s="200">
        <v>45017</v>
      </c>
      <c r="F8" s="201">
        <v>45047</v>
      </c>
      <c r="G8" s="202">
        <v>45078</v>
      </c>
      <c r="H8" s="97">
        <v>45138</v>
      </c>
      <c r="I8" s="97">
        <v>45169</v>
      </c>
      <c r="J8" s="97">
        <v>45199</v>
      </c>
      <c r="K8" s="97">
        <v>45230</v>
      </c>
      <c r="L8" s="97">
        <v>45260</v>
      </c>
      <c r="M8" s="259">
        <v>45291</v>
      </c>
      <c r="N8" s="262" t="s">
        <v>213</v>
      </c>
      <c r="O8" s="133">
        <v>45292</v>
      </c>
      <c r="P8" s="133">
        <v>45323</v>
      </c>
      <c r="Q8" s="133">
        <v>45352</v>
      </c>
      <c r="R8" s="133">
        <v>45383</v>
      </c>
      <c r="S8" s="133">
        <v>45413</v>
      </c>
      <c r="T8" s="133">
        <v>45444</v>
      </c>
      <c r="U8" s="120" t="s">
        <v>213</v>
      </c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ht="18" customHeight="1" x14ac:dyDescent="0.35">
      <c r="A9" s="42" t="s">
        <v>139</v>
      </c>
      <c r="B9" s="83">
        <v>0</v>
      </c>
      <c r="C9" s="81">
        <v>0</v>
      </c>
      <c r="D9" s="81">
        <v>0</v>
      </c>
      <c r="E9" s="81">
        <v>1.33465155</v>
      </c>
      <c r="F9" s="81">
        <v>0</v>
      </c>
      <c r="G9" s="118"/>
      <c r="H9" s="43">
        <v>0</v>
      </c>
      <c r="I9" s="128">
        <v>0</v>
      </c>
      <c r="J9" s="44">
        <v>0</v>
      </c>
      <c r="K9" s="106">
        <v>2.2871676000000001</v>
      </c>
      <c r="L9" s="44">
        <v>0</v>
      </c>
      <c r="M9" s="128">
        <v>0</v>
      </c>
      <c r="N9" s="269">
        <f>SUM(B9:M9)</f>
        <v>3.6218191500000003</v>
      </c>
      <c r="O9" s="43">
        <v>0</v>
      </c>
      <c r="P9" s="44">
        <v>0</v>
      </c>
      <c r="Q9" s="44">
        <v>0</v>
      </c>
      <c r="R9" s="128">
        <v>2.4101336</v>
      </c>
      <c r="S9" s="128">
        <v>0</v>
      </c>
      <c r="T9" s="128">
        <v>0</v>
      </c>
      <c r="U9" s="134">
        <f>SUM(O9:T9)</f>
        <v>2.4101336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</row>
    <row r="10" spans="1:38" ht="18" customHeight="1" x14ac:dyDescent="0.35">
      <c r="A10" s="42" t="s">
        <v>140</v>
      </c>
      <c r="B10" s="83">
        <v>0</v>
      </c>
      <c r="C10" s="81">
        <v>0</v>
      </c>
      <c r="D10" s="81">
        <v>0</v>
      </c>
      <c r="E10" s="81">
        <v>6.2383678099999997</v>
      </c>
      <c r="F10" s="81">
        <v>0</v>
      </c>
      <c r="G10" s="118"/>
      <c r="H10" s="43">
        <v>7.3779600000000001E-2</v>
      </c>
      <c r="I10" s="128">
        <v>0</v>
      </c>
      <c r="J10" s="44">
        <v>0</v>
      </c>
      <c r="K10" s="106">
        <v>14.4116152</v>
      </c>
      <c r="L10" s="44">
        <v>0</v>
      </c>
      <c r="M10" s="128">
        <v>0</v>
      </c>
      <c r="N10" s="269">
        <f t="shared" ref="N10:N28" si="0">SUM(B10:M10)</f>
        <v>20.723762610000001</v>
      </c>
      <c r="O10" s="43">
        <v>0</v>
      </c>
      <c r="P10" s="44">
        <v>0</v>
      </c>
      <c r="Q10" s="44">
        <v>0</v>
      </c>
      <c r="R10" s="128">
        <v>0</v>
      </c>
      <c r="S10" s="128">
        <v>0</v>
      </c>
      <c r="T10" s="128">
        <v>0</v>
      </c>
      <c r="U10" s="134">
        <f t="shared" ref="U10:U28" si="1">SUM(O10:T10)</f>
        <v>0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</row>
    <row r="11" spans="1:38" ht="18" customHeight="1" x14ac:dyDescent="0.35">
      <c r="A11" s="42" t="s">
        <v>141</v>
      </c>
      <c r="B11" s="83">
        <v>0</v>
      </c>
      <c r="C11" s="81">
        <v>0</v>
      </c>
      <c r="D11" s="81">
        <v>0</v>
      </c>
      <c r="E11" s="81">
        <v>0.84127944999999993</v>
      </c>
      <c r="F11" s="81">
        <v>0</v>
      </c>
      <c r="G11" s="118"/>
      <c r="H11" s="43">
        <v>0</v>
      </c>
      <c r="I11" s="128">
        <v>0</v>
      </c>
      <c r="J11" s="44">
        <v>0</v>
      </c>
      <c r="K11" s="106">
        <v>0.8853551999999999</v>
      </c>
      <c r="L11" s="44">
        <v>0</v>
      </c>
      <c r="M11" s="128">
        <v>0</v>
      </c>
      <c r="N11" s="269">
        <f t="shared" si="0"/>
        <v>1.7266346499999998</v>
      </c>
      <c r="O11" s="43">
        <v>0</v>
      </c>
      <c r="P11" s="44">
        <v>0</v>
      </c>
      <c r="Q11" s="44">
        <v>0</v>
      </c>
      <c r="R11" s="128">
        <v>0</v>
      </c>
      <c r="S11" s="128">
        <v>0</v>
      </c>
      <c r="T11" s="128">
        <v>0</v>
      </c>
      <c r="U11" s="134">
        <f t="shared" si="1"/>
        <v>0</v>
      </c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</row>
    <row r="12" spans="1:38" ht="18" customHeight="1" x14ac:dyDescent="0.35">
      <c r="A12" s="42" t="s">
        <v>142</v>
      </c>
      <c r="B12" s="83">
        <v>0</v>
      </c>
      <c r="C12" s="81">
        <v>0</v>
      </c>
      <c r="D12" s="81">
        <v>0</v>
      </c>
      <c r="E12" s="81">
        <v>0.48589451999999994</v>
      </c>
      <c r="F12" s="81">
        <v>0</v>
      </c>
      <c r="G12" s="118"/>
      <c r="H12" s="43">
        <v>0</v>
      </c>
      <c r="I12" s="128">
        <v>0</v>
      </c>
      <c r="J12" s="44">
        <v>0</v>
      </c>
      <c r="K12" s="106">
        <v>1.0083211999999999</v>
      </c>
      <c r="L12" s="44">
        <v>0</v>
      </c>
      <c r="M12" s="128">
        <v>0</v>
      </c>
      <c r="N12" s="269">
        <f t="shared" si="0"/>
        <v>1.4942157199999999</v>
      </c>
      <c r="O12" s="43">
        <v>0</v>
      </c>
      <c r="P12" s="44">
        <v>0</v>
      </c>
      <c r="Q12" s="44">
        <v>0</v>
      </c>
      <c r="R12" s="128">
        <v>0</v>
      </c>
      <c r="S12" s="128">
        <v>0</v>
      </c>
      <c r="T12" s="128">
        <v>0</v>
      </c>
      <c r="U12" s="134">
        <f t="shared" si="1"/>
        <v>0</v>
      </c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</row>
    <row r="13" spans="1:38" ht="18" customHeight="1" x14ac:dyDescent="0.35">
      <c r="A13" s="42" t="s">
        <v>143</v>
      </c>
      <c r="B13" s="83">
        <v>3.12028091</v>
      </c>
      <c r="C13" s="81">
        <v>0</v>
      </c>
      <c r="D13" s="81">
        <v>11.20408776</v>
      </c>
      <c r="E13" s="81">
        <v>13.24247562</v>
      </c>
      <c r="F13" s="81">
        <v>0</v>
      </c>
      <c r="G13" s="118"/>
      <c r="H13" s="43">
        <v>10.0340256</v>
      </c>
      <c r="I13" s="128">
        <v>0</v>
      </c>
      <c r="J13" s="44">
        <v>56.933258000000009</v>
      </c>
      <c r="K13" s="106">
        <v>41.882219599999999</v>
      </c>
      <c r="L13" s="44">
        <v>0</v>
      </c>
      <c r="M13" s="128">
        <v>0</v>
      </c>
      <c r="N13" s="269">
        <f t="shared" si="0"/>
        <v>136.41634749000002</v>
      </c>
      <c r="O13" s="43">
        <v>10.427516799999999</v>
      </c>
      <c r="P13" s="44">
        <v>0</v>
      </c>
      <c r="Q13" s="44">
        <v>66.770538000000002</v>
      </c>
      <c r="R13" s="128">
        <v>42.841354399999993</v>
      </c>
      <c r="S13" s="128">
        <v>0</v>
      </c>
      <c r="T13" s="128">
        <v>0</v>
      </c>
      <c r="U13" s="134">
        <f t="shared" si="1"/>
        <v>120.03940919999999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</row>
    <row r="14" spans="1:38" ht="18" customHeight="1" x14ac:dyDescent="0.35">
      <c r="A14" s="42" t="s">
        <v>144</v>
      </c>
      <c r="B14" s="83">
        <v>0</v>
      </c>
      <c r="C14" s="81">
        <v>0</v>
      </c>
      <c r="D14" s="81">
        <v>0</v>
      </c>
      <c r="E14" s="81">
        <v>2.17671854</v>
      </c>
      <c r="F14" s="81">
        <v>0</v>
      </c>
      <c r="G14" s="118"/>
      <c r="H14" s="43">
        <v>0</v>
      </c>
      <c r="I14" s="128">
        <v>0</v>
      </c>
      <c r="J14" s="44">
        <v>0</v>
      </c>
      <c r="K14" s="106">
        <v>2.2625743999999997</v>
      </c>
      <c r="L14" s="44">
        <v>0</v>
      </c>
      <c r="M14" s="128">
        <v>0</v>
      </c>
      <c r="N14" s="269">
        <f t="shared" si="0"/>
        <v>4.4392929399999996</v>
      </c>
      <c r="O14" s="43">
        <v>0</v>
      </c>
      <c r="P14" s="44">
        <v>0</v>
      </c>
      <c r="Q14" s="44">
        <v>0</v>
      </c>
      <c r="R14" s="128">
        <v>0</v>
      </c>
      <c r="S14" s="128">
        <v>0</v>
      </c>
      <c r="T14" s="128">
        <v>0</v>
      </c>
      <c r="U14" s="134">
        <f t="shared" si="1"/>
        <v>0</v>
      </c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</row>
    <row r="15" spans="1:38" ht="18" customHeight="1" x14ac:dyDescent="0.35">
      <c r="A15" s="42" t="s">
        <v>145</v>
      </c>
      <c r="B15" s="83">
        <v>0</v>
      </c>
      <c r="C15" s="81">
        <v>0</v>
      </c>
      <c r="D15" s="81">
        <v>0</v>
      </c>
      <c r="E15" s="81">
        <v>1.18788896</v>
      </c>
      <c r="F15" s="81">
        <v>0</v>
      </c>
      <c r="G15" s="118"/>
      <c r="H15" s="43">
        <v>0</v>
      </c>
      <c r="I15" s="128">
        <v>0</v>
      </c>
      <c r="J15" s="44">
        <v>0</v>
      </c>
      <c r="K15" s="106">
        <v>11.558804</v>
      </c>
      <c r="L15" s="44">
        <v>0</v>
      </c>
      <c r="M15" s="128">
        <v>0</v>
      </c>
      <c r="N15" s="269">
        <f t="shared" si="0"/>
        <v>12.746692960000001</v>
      </c>
      <c r="O15" s="43">
        <v>0</v>
      </c>
      <c r="P15" s="44">
        <v>0</v>
      </c>
      <c r="Q15" s="44">
        <v>0</v>
      </c>
      <c r="R15" s="128">
        <v>11.952295199999998</v>
      </c>
      <c r="S15" s="128">
        <v>0</v>
      </c>
      <c r="T15" s="128">
        <v>0</v>
      </c>
      <c r="U15" s="134">
        <f t="shared" si="1"/>
        <v>11.952295199999998</v>
      </c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</row>
    <row r="16" spans="1:38" ht="18" customHeight="1" x14ac:dyDescent="0.35">
      <c r="A16" s="42" t="s">
        <v>112</v>
      </c>
      <c r="B16" s="83">
        <v>0.91203908</v>
      </c>
      <c r="C16" s="81">
        <v>0</v>
      </c>
      <c r="D16" s="81">
        <v>2.3637832599999999</v>
      </c>
      <c r="E16" s="81">
        <v>4.7953835000000007</v>
      </c>
      <c r="F16" s="81">
        <v>0</v>
      </c>
      <c r="G16" s="118"/>
      <c r="H16" s="43">
        <v>0.95913479999999995</v>
      </c>
      <c r="I16" s="128">
        <v>0</v>
      </c>
      <c r="J16" s="44">
        <v>2.4839131999999999</v>
      </c>
      <c r="K16" s="106">
        <v>4.8940467999999999</v>
      </c>
      <c r="L16" s="44">
        <v>0</v>
      </c>
      <c r="M16" s="128">
        <v>0</v>
      </c>
      <c r="N16" s="269">
        <f t="shared" si="0"/>
        <v>16.40830064</v>
      </c>
      <c r="O16" s="43">
        <v>1.0083211999999999</v>
      </c>
      <c r="P16" s="44">
        <v>0</v>
      </c>
      <c r="Q16" s="44">
        <v>2.6068791999999998</v>
      </c>
      <c r="R16" s="128">
        <v>5.0170127999999998</v>
      </c>
      <c r="S16" s="128">
        <v>0</v>
      </c>
      <c r="T16" s="128">
        <v>0</v>
      </c>
      <c r="U16" s="134">
        <f t="shared" si="1"/>
        <v>8.6322131999999989</v>
      </c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</row>
    <row r="17" spans="1:38" ht="18" customHeight="1" x14ac:dyDescent="0.35">
      <c r="A17" s="42" t="s">
        <v>146</v>
      </c>
      <c r="B17" s="83">
        <v>0</v>
      </c>
      <c r="C17" s="81">
        <v>0</v>
      </c>
      <c r="D17" s="81">
        <v>0</v>
      </c>
      <c r="E17" s="81">
        <v>3.6433370399999996</v>
      </c>
      <c r="F17" s="81">
        <v>0</v>
      </c>
      <c r="G17" s="118"/>
      <c r="H17" s="43">
        <v>0</v>
      </c>
      <c r="I17" s="128">
        <v>0</v>
      </c>
      <c r="J17" s="44">
        <v>0</v>
      </c>
      <c r="K17" s="106">
        <v>3.7627595999999999</v>
      </c>
      <c r="L17" s="44">
        <v>0</v>
      </c>
      <c r="M17" s="128">
        <v>0</v>
      </c>
      <c r="N17" s="269">
        <f t="shared" si="0"/>
        <v>7.4060966399999995</v>
      </c>
      <c r="O17" s="43">
        <v>0</v>
      </c>
      <c r="P17" s="44">
        <v>0</v>
      </c>
      <c r="Q17" s="44">
        <v>0</v>
      </c>
      <c r="R17" s="128">
        <v>3.8857255999999998</v>
      </c>
      <c r="S17" s="128">
        <v>0</v>
      </c>
      <c r="T17" s="128">
        <v>0</v>
      </c>
      <c r="U17" s="134">
        <f t="shared" si="1"/>
        <v>3.8857255999999998</v>
      </c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</row>
    <row r="18" spans="1:38" ht="18" customHeight="1" x14ac:dyDescent="0.35">
      <c r="A18" s="42" t="s">
        <v>147</v>
      </c>
      <c r="B18" s="83">
        <v>0</v>
      </c>
      <c r="C18" s="81">
        <v>0</v>
      </c>
      <c r="D18" s="81">
        <v>0</v>
      </c>
      <c r="E18" s="81">
        <v>2.9611961199999999</v>
      </c>
      <c r="F18" s="81">
        <v>0</v>
      </c>
      <c r="G18" s="118"/>
      <c r="H18" s="43">
        <v>0</v>
      </c>
      <c r="I18" s="128">
        <v>0</v>
      </c>
      <c r="J18" s="44">
        <v>0</v>
      </c>
      <c r="K18" s="106">
        <v>3.0495568</v>
      </c>
      <c r="L18" s="44">
        <v>0</v>
      </c>
      <c r="M18" s="128">
        <v>0</v>
      </c>
      <c r="N18" s="269">
        <f t="shared" si="0"/>
        <v>6.0107529199999998</v>
      </c>
      <c r="O18" s="43">
        <v>0</v>
      </c>
      <c r="P18" s="44">
        <v>0</v>
      </c>
      <c r="Q18" s="44">
        <v>0</v>
      </c>
      <c r="R18" s="128">
        <v>0</v>
      </c>
      <c r="S18" s="128">
        <v>0</v>
      </c>
      <c r="T18" s="128">
        <v>0</v>
      </c>
      <c r="U18" s="134">
        <f t="shared" si="1"/>
        <v>0</v>
      </c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</row>
    <row r="19" spans="1:38" ht="18" customHeight="1" x14ac:dyDescent="0.35">
      <c r="A19" s="42" t="s">
        <v>148</v>
      </c>
      <c r="B19" s="83">
        <v>0</v>
      </c>
      <c r="C19" s="81">
        <v>0</v>
      </c>
      <c r="D19" s="81">
        <v>0</v>
      </c>
      <c r="E19" s="81">
        <v>2.5785580299999999</v>
      </c>
      <c r="F19" s="81">
        <v>0</v>
      </c>
      <c r="G19" s="118"/>
      <c r="H19" s="43">
        <v>0</v>
      </c>
      <c r="I19" s="128">
        <v>0</v>
      </c>
      <c r="J19" s="44">
        <v>0</v>
      </c>
      <c r="K19" s="106">
        <v>2.6806588000000002</v>
      </c>
      <c r="L19" s="44">
        <v>0</v>
      </c>
      <c r="M19" s="128">
        <v>0</v>
      </c>
      <c r="N19" s="269">
        <f t="shared" si="0"/>
        <v>5.2592168299999997</v>
      </c>
      <c r="O19" s="43">
        <v>0</v>
      </c>
      <c r="P19" s="44">
        <v>0</v>
      </c>
      <c r="Q19" s="44">
        <v>0</v>
      </c>
      <c r="R19" s="128">
        <v>0</v>
      </c>
      <c r="S19" s="128">
        <v>0</v>
      </c>
      <c r="T19" s="128">
        <v>0</v>
      </c>
      <c r="U19" s="134">
        <f t="shared" si="1"/>
        <v>0</v>
      </c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</row>
    <row r="20" spans="1:38" ht="18" customHeight="1" x14ac:dyDescent="0.35">
      <c r="A20" s="42" t="s">
        <v>80</v>
      </c>
      <c r="B20" s="83">
        <v>0</v>
      </c>
      <c r="C20" s="81">
        <v>0</v>
      </c>
      <c r="D20" s="81">
        <v>0</v>
      </c>
      <c r="E20" s="81">
        <v>0</v>
      </c>
      <c r="F20" s="81">
        <v>0</v>
      </c>
      <c r="G20" s="118"/>
      <c r="H20" s="43">
        <v>1.6969308000000001</v>
      </c>
      <c r="I20" s="128">
        <v>0</v>
      </c>
      <c r="J20" s="44">
        <v>12.690091199999999</v>
      </c>
      <c r="K20" s="106">
        <v>4.5497419999999993</v>
      </c>
      <c r="L20" s="44">
        <v>0</v>
      </c>
      <c r="M20" s="128">
        <v>0</v>
      </c>
      <c r="N20" s="269">
        <f t="shared" si="0"/>
        <v>18.936764</v>
      </c>
      <c r="O20" s="43">
        <v>1.7953035999999998</v>
      </c>
      <c r="P20" s="44">
        <v>0</v>
      </c>
      <c r="Q20" s="44">
        <v>13.304921200000001</v>
      </c>
      <c r="R20" s="128">
        <v>4.7710807999999991</v>
      </c>
      <c r="S20" s="128">
        <v>0</v>
      </c>
      <c r="T20" s="128">
        <v>0</v>
      </c>
      <c r="U20" s="134">
        <f t="shared" si="1"/>
        <v>19.871305599999999</v>
      </c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</row>
    <row r="21" spans="1:38" ht="18" customHeight="1" x14ac:dyDescent="0.35">
      <c r="A21" s="42" t="s">
        <v>149</v>
      </c>
      <c r="B21" s="83">
        <v>0</v>
      </c>
      <c r="C21" s="81">
        <v>0</v>
      </c>
      <c r="D21" s="81">
        <v>0</v>
      </c>
      <c r="E21" s="81">
        <v>4.5599243899999999</v>
      </c>
      <c r="F21" s="81">
        <v>0</v>
      </c>
      <c r="G21" s="118"/>
      <c r="H21" s="43">
        <v>0</v>
      </c>
      <c r="I21" s="128">
        <v>0</v>
      </c>
      <c r="J21" s="44">
        <v>0</v>
      </c>
      <c r="K21" s="106">
        <v>4.6727080000000001</v>
      </c>
      <c r="L21" s="44">
        <v>0</v>
      </c>
      <c r="M21" s="128">
        <v>0</v>
      </c>
      <c r="N21" s="269">
        <f t="shared" si="0"/>
        <v>9.2326323899999991</v>
      </c>
      <c r="O21" s="43">
        <v>0</v>
      </c>
      <c r="P21" s="44">
        <v>0</v>
      </c>
      <c r="Q21" s="44">
        <v>0</v>
      </c>
      <c r="R21" s="128">
        <v>4.8202672</v>
      </c>
      <c r="S21" s="128">
        <v>0</v>
      </c>
      <c r="T21" s="128">
        <v>0</v>
      </c>
      <c r="U21" s="134">
        <f t="shared" si="1"/>
        <v>4.8202672</v>
      </c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</row>
    <row r="22" spans="1:38" ht="18" customHeight="1" x14ac:dyDescent="0.35">
      <c r="A22" s="42" t="s">
        <v>129</v>
      </c>
      <c r="B22" s="83">
        <v>0.58220110999999997</v>
      </c>
      <c r="C22" s="81">
        <v>0</v>
      </c>
      <c r="D22" s="81">
        <v>0.48614225999999994</v>
      </c>
      <c r="E22" s="81">
        <v>2.1740668300000001</v>
      </c>
      <c r="F22" s="81">
        <v>0</v>
      </c>
      <c r="G22" s="118">
        <v>34.270108759999999</v>
      </c>
      <c r="H22" s="43">
        <v>0.68860959999999993</v>
      </c>
      <c r="I22" s="128">
        <v>0</v>
      </c>
      <c r="J22" s="44">
        <v>0.63942319999999997</v>
      </c>
      <c r="K22" s="106">
        <v>2.8528111999999997</v>
      </c>
      <c r="L22" s="44">
        <v>0</v>
      </c>
      <c r="M22" s="128">
        <v>38.611324000000003</v>
      </c>
      <c r="N22" s="269">
        <f t="shared" si="0"/>
        <v>80.304686959999998</v>
      </c>
      <c r="O22" s="43">
        <v>0.7377959999999999</v>
      </c>
      <c r="P22" s="44">
        <v>0</v>
      </c>
      <c r="Q22" s="44">
        <v>0.63942319999999997</v>
      </c>
      <c r="R22" s="128">
        <v>2.9757771999999996</v>
      </c>
      <c r="S22" s="128">
        <v>0</v>
      </c>
      <c r="T22" s="128">
        <v>38.512951200000003</v>
      </c>
      <c r="U22" s="134">
        <f t="shared" si="1"/>
        <v>42.865947600000005</v>
      </c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</row>
    <row r="23" spans="1:38" ht="18" customHeight="1" x14ac:dyDescent="0.35">
      <c r="A23" s="42" t="s">
        <v>150</v>
      </c>
      <c r="B23" s="83">
        <v>0</v>
      </c>
      <c r="C23" s="81">
        <v>0</v>
      </c>
      <c r="D23" s="81">
        <v>0</v>
      </c>
      <c r="E23" s="81">
        <v>7.8624231400000006</v>
      </c>
      <c r="F23" s="81">
        <v>0</v>
      </c>
      <c r="G23" s="118"/>
      <c r="H23" s="43">
        <v>0</v>
      </c>
      <c r="I23" s="128">
        <v>0</v>
      </c>
      <c r="J23" s="44">
        <v>0</v>
      </c>
      <c r="K23" s="106">
        <v>8.1157559999999993</v>
      </c>
      <c r="L23" s="44">
        <v>0</v>
      </c>
      <c r="M23" s="128">
        <v>0</v>
      </c>
      <c r="N23" s="269">
        <f t="shared" si="0"/>
        <v>15.97817914</v>
      </c>
      <c r="O23" s="43">
        <v>0</v>
      </c>
      <c r="P23" s="44">
        <v>0</v>
      </c>
      <c r="Q23" s="44">
        <v>0</v>
      </c>
      <c r="R23" s="128">
        <v>0</v>
      </c>
      <c r="S23" s="128">
        <v>0</v>
      </c>
      <c r="T23" s="128">
        <v>0</v>
      </c>
      <c r="U23" s="134">
        <f t="shared" si="1"/>
        <v>0</v>
      </c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</row>
    <row r="24" spans="1:38" ht="18" customHeight="1" x14ac:dyDescent="0.35">
      <c r="A24" s="42" t="s">
        <v>69</v>
      </c>
      <c r="B24" s="83">
        <v>125.35810217000002</v>
      </c>
      <c r="C24" s="81">
        <v>130.48758159000002</v>
      </c>
      <c r="D24" s="81">
        <v>105.49731304999999</v>
      </c>
      <c r="E24" s="81">
        <v>31.717032259999996</v>
      </c>
      <c r="F24" s="81">
        <v>51.524328709999999</v>
      </c>
      <c r="G24" s="118">
        <v>61.827593290000003</v>
      </c>
      <c r="H24" s="43">
        <v>136.66441239999997</v>
      </c>
      <c r="I24" s="128">
        <v>145.81308279999999</v>
      </c>
      <c r="J24" s="44">
        <v>104.86540479999999</v>
      </c>
      <c r="K24" s="106">
        <v>31.577668800000001</v>
      </c>
      <c r="L24" s="44">
        <v>79.214697199999989</v>
      </c>
      <c r="M24" s="128">
        <v>61.655152400000006</v>
      </c>
      <c r="N24" s="269">
        <f t="shared" si="0"/>
        <v>1066.2023694699999</v>
      </c>
      <c r="O24" s="43">
        <v>130.835824</v>
      </c>
      <c r="P24" s="44">
        <v>145.12447319999995</v>
      </c>
      <c r="Q24" s="44">
        <v>103.90627000000001</v>
      </c>
      <c r="R24" s="128">
        <v>31.331736800000002</v>
      </c>
      <c r="S24" s="128">
        <v>78.452308000000002</v>
      </c>
      <c r="T24" s="128">
        <v>61.163288400000006</v>
      </c>
      <c r="U24" s="134">
        <f t="shared" si="1"/>
        <v>550.81390039999997</v>
      </c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</row>
    <row r="25" spans="1:38" ht="18" customHeight="1" x14ac:dyDescent="0.35">
      <c r="A25" s="42" t="s">
        <v>71</v>
      </c>
      <c r="B25" s="83">
        <v>352.17089338</v>
      </c>
      <c r="C25" s="81">
        <v>72.274397350000015</v>
      </c>
      <c r="D25" s="81">
        <v>27.425398569999999</v>
      </c>
      <c r="E25" s="81">
        <v>30.238389000000005</v>
      </c>
      <c r="F25" s="81">
        <v>82.559464540000008</v>
      </c>
      <c r="G25" s="118">
        <v>19.572375609999998</v>
      </c>
      <c r="H25" s="43">
        <v>334.73804520000004</v>
      </c>
      <c r="I25" s="128">
        <v>76.189733599999997</v>
      </c>
      <c r="J25" s="44">
        <v>25.675300799999999</v>
      </c>
      <c r="K25" s="106">
        <v>27.618163599999999</v>
      </c>
      <c r="L25" s="44">
        <v>74.5911756</v>
      </c>
      <c r="M25" s="128">
        <v>18.174374800000002</v>
      </c>
      <c r="N25" s="269">
        <f t="shared" si="0"/>
        <v>1141.2277120499998</v>
      </c>
      <c r="O25" s="43">
        <v>333.55757160000013</v>
      </c>
      <c r="P25" s="44">
        <v>72.402380800000003</v>
      </c>
      <c r="Q25" s="44">
        <v>25.576928000000002</v>
      </c>
      <c r="R25" s="128">
        <v>27.593570399999997</v>
      </c>
      <c r="S25" s="128">
        <v>74.394430000000014</v>
      </c>
      <c r="T25" s="128">
        <v>18.100595199999997</v>
      </c>
      <c r="U25" s="134">
        <f t="shared" si="1"/>
        <v>551.62547600000016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</row>
    <row r="26" spans="1:38" ht="18" customHeight="1" x14ac:dyDescent="0.35">
      <c r="A26" s="84" t="s">
        <v>193</v>
      </c>
      <c r="B26" s="83">
        <v>0</v>
      </c>
      <c r="C26" s="81">
        <v>0</v>
      </c>
      <c r="D26" s="83">
        <v>0</v>
      </c>
      <c r="E26" s="81">
        <v>0</v>
      </c>
      <c r="F26" s="81">
        <v>0</v>
      </c>
      <c r="G26" s="81">
        <v>0</v>
      </c>
      <c r="H26" s="131">
        <v>0</v>
      </c>
      <c r="I26" s="130">
        <v>0</v>
      </c>
      <c r="J26" s="107">
        <v>0</v>
      </c>
      <c r="K26" s="108">
        <v>8.3125016000000009</v>
      </c>
      <c r="L26" s="107">
        <v>0</v>
      </c>
      <c r="M26" s="130">
        <v>0</v>
      </c>
      <c r="N26" s="269">
        <f t="shared" si="0"/>
        <v>8.3125016000000009</v>
      </c>
      <c r="O26" s="131">
        <v>0</v>
      </c>
      <c r="P26" s="107">
        <v>0</v>
      </c>
      <c r="Q26" s="107">
        <v>0</v>
      </c>
      <c r="R26" s="130">
        <v>0</v>
      </c>
      <c r="S26" s="130">
        <v>0</v>
      </c>
      <c r="T26" s="130">
        <v>0</v>
      </c>
      <c r="U26" s="134">
        <f t="shared" si="1"/>
        <v>0</v>
      </c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</row>
    <row r="27" spans="1:38" ht="18" customHeight="1" x14ac:dyDescent="0.35">
      <c r="A27" s="84" t="s">
        <v>194</v>
      </c>
      <c r="B27" s="83">
        <v>0</v>
      </c>
      <c r="C27" s="81">
        <v>0</v>
      </c>
      <c r="D27" s="83">
        <v>0</v>
      </c>
      <c r="E27" s="81">
        <v>0</v>
      </c>
      <c r="F27" s="81">
        <v>0</v>
      </c>
      <c r="G27" s="81">
        <v>0</v>
      </c>
      <c r="H27" s="131">
        <v>0</v>
      </c>
      <c r="I27" s="130">
        <v>0</v>
      </c>
      <c r="J27" s="107">
        <v>0</v>
      </c>
      <c r="K27" s="108">
        <v>13.477073600000001</v>
      </c>
      <c r="L27" s="107">
        <v>0</v>
      </c>
      <c r="M27" s="130">
        <v>0</v>
      </c>
      <c r="N27" s="269">
        <f t="shared" si="0"/>
        <v>13.477073600000001</v>
      </c>
      <c r="O27" s="131">
        <v>0</v>
      </c>
      <c r="P27" s="107">
        <v>0</v>
      </c>
      <c r="Q27" s="107">
        <v>0</v>
      </c>
      <c r="R27" s="130">
        <v>13.7230056</v>
      </c>
      <c r="S27" s="130">
        <v>0</v>
      </c>
      <c r="T27" s="130">
        <v>0</v>
      </c>
      <c r="U27" s="134">
        <f t="shared" si="1"/>
        <v>13.7230056</v>
      </c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</row>
    <row r="28" spans="1:38" ht="18" customHeight="1" thickBot="1" x14ac:dyDescent="0.4">
      <c r="A28" s="84" t="s">
        <v>196</v>
      </c>
      <c r="B28" s="83">
        <v>0</v>
      </c>
      <c r="C28" s="81">
        <v>0</v>
      </c>
      <c r="D28" s="83">
        <v>0</v>
      </c>
      <c r="E28" s="81">
        <v>0</v>
      </c>
      <c r="F28" s="81">
        <v>0</v>
      </c>
      <c r="G28" s="81">
        <v>0</v>
      </c>
      <c r="H28" s="131">
        <v>0</v>
      </c>
      <c r="I28" s="130">
        <v>0</v>
      </c>
      <c r="J28" s="107">
        <v>0</v>
      </c>
      <c r="K28" s="108">
        <v>0.4426776</v>
      </c>
      <c r="L28" s="107">
        <v>0</v>
      </c>
      <c r="M28" s="130">
        <v>0</v>
      </c>
      <c r="N28" s="269">
        <f t="shared" si="0"/>
        <v>0.4426776</v>
      </c>
      <c r="O28" s="135">
        <v>0</v>
      </c>
      <c r="P28" s="136">
        <v>0</v>
      </c>
      <c r="Q28" s="136">
        <v>0</v>
      </c>
      <c r="R28" s="204">
        <v>0.46727080000000004</v>
      </c>
      <c r="S28" s="204">
        <v>0</v>
      </c>
      <c r="T28" s="204">
        <v>0</v>
      </c>
      <c r="U28" s="134">
        <f t="shared" si="1"/>
        <v>0.46727080000000004</v>
      </c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</row>
    <row r="29" spans="1:38" ht="15" thickBot="1" x14ac:dyDescent="0.4">
      <c r="A29" s="61" t="s">
        <v>51</v>
      </c>
      <c r="B29" s="132">
        <f>SUM(B9:B28)</f>
        <v>482.14351665000004</v>
      </c>
      <c r="C29" s="132">
        <f t="shared" ref="C29:E29" si="2">SUM(C9:C28)</f>
        <v>202.76197894000003</v>
      </c>
      <c r="D29" s="132">
        <f t="shared" si="2"/>
        <v>146.97672489999999</v>
      </c>
      <c r="E29" s="132">
        <f t="shared" si="2"/>
        <v>116.03758675999998</v>
      </c>
      <c r="F29" s="132">
        <f t="shared" ref="F29:U29" si="3">SUM(F9:F28)</f>
        <v>134.08379325000001</v>
      </c>
      <c r="G29" s="203">
        <f t="shared" si="3"/>
        <v>115.67007766</v>
      </c>
      <c r="H29" s="64">
        <f t="shared" si="3"/>
        <v>484.854938</v>
      </c>
      <c r="I29" s="64">
        <f t="shared" si="3"/>
        <v>222.00281639999997</v>
      </c>
      <c r="J29" s="64">
        <f t="shared" si="3"/>
        <v>203.2873912</v>
      </c>
      <c r="K29" s="64">
        <f t="shared" si="3"/>
        <v>190.30218160000001</v>
      </c>
      <c r="L29" s="64">
        <f t="shared" si="3"/>
        <v>153.80587279999997</v>
      </c>
      <c r="M29" s="268">
        <f t="shared" si="3"/>
        <v>118.44085120000003</v>
      </c>
      <c r="N29" s="270">
        <f t="shared" si="3"/>
        <v>2570.3677293599999</v>
      </c>
      <c r="O29" s="132">
        <f t="shared" si="3"/>
        <v>478.36233320000014</v>
      </c>
      <c r="P29" s="132">
        <f t="shared" si="3"/>
        <v>217.52685399999996</v>
      </c>
      <c r="Q29" s="132">
        <f t="shared" si="3"/>
        <v>212.80495960000002</v>
      </c>
      <c r="R29" s="132">
        <f t="shared" si="3"/>
        <v>151.78923039999998</v>
      </c>
      <c r="S29" s="132">
        <f t="shared" si="3"/>
        <v>152.84673800000002</v>
      </c>
      <c r="T29" s="132">
        <f t="shared" si="3"/>
        <v>117.7768348</v>
      </c>
      <c r="U29" s="132">
        <f t="shared" si="3"/>
        <v>1331.1069500000003</v>
      </c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</row>
    <row r="30" spans="1:38" x14ac:dyDescent="0.35">
      <c r="A30" s="237" t="s">
        <v>197</v>
      </c>
      <c r="B30" s="271"/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</row>
    <row r="31" spans="1:38" x14ac:dyDescent="0.35">
      <c r="A31" s="265" t="s">
        <v>270</v>
      </c>
      <c r="B31" s="265"/>
      <c r="C31" s="265"/>
      <c r="D31" s="265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</row>
    <row r="32" spans="1:38" x14ac:dyDescent="0.35">
      <c r="A32" s="265" t="s">
        <v>164</v>
      </c>
      <c r="B32" s="265"/>
      <c r="C32" s="265"/>
      <c r="D32" s="265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</row>
    <row r="33" spans="1:38" x14ac:dyDescent="0.35">
      <c r="A33" s="11" t="s">
        <v>252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</row>
    <row r="34" spans="1:38" x14ac:dyDescent="0.35">
      <c r="A34" s="11"/>
      <c r="B34" s="11"/>
      <c r="C34" s="11"/>
      <c r="D34" s="11"/>
      <c r="E34" s="216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</row>
    <row r="35" spans="1:38" x14ac:dyDescent="0.35">
      <c r="A35" s="210" t="s">
        <v>198</v>
      </c>
      <c r="B35" s="11"/>
      <c r="C35" s="11"/>
      <c r="D35" s="11"/>
      <c r="E35" s="216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</row>
    <row r="36" spans="1:38" x14ac:dyDescent="0.35">
      <c r="A36" s="11"/>
      <c r="B36" s="11"/>
      <c r="C36" s="11"/>
      <c r="D36" s="11"/>
      <c r="E36" s="216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</row>
    <row r="37" spans="1:38" x14ac:dyDescent="0.35">
      <c r="A37" s="11"/>
      <c r="B37" s="11"/>
      <c r="C37" s="11"/>
      <c r="D37" s="11"/>
      <c r="E37" s="216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</row>
    <row r="38" spans="1:38" x14ac:dyDescent="0.35">
      <c r="A38" s="11"/>
      <c r="B38" s="11"/>
      <c r="C38" s="11"/>
      <c r="D38" s="11"/>
      <c r="E38" s="216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</row>
    <row r="39" spans="1:38" x14ac:dyDescent="0.35">
      <c r="A39" s="11"/>
      <c r="B39" s="11"/>
      <c r="C39" s="11"/>
      <c r="D39" s="11"/>
      <c r="E39" s="216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</row>
    <row r="40" spans="1:38" x14ac:dyDescent="0.35">
      <c r="A40" s="11"/>
      <c r="B40" s="11"/>
      <c r="C40" s="11"/>
      <c r="D40" s="11"/>
      <c r="E40" s="216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</row>
    <row r="41" spans="1:38" x14ac:dyDescent="0.35">
      <c r="A41" s="11"/>
      <c r="B41" s="11"/>
      <c r="C41" s="11"/>
      <c r="D41" s="11"/>
      <c r="E41" s="216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</row>
    <row r="42" spans="1:38" x14ac:dyDescent="0.35">
      <c r="A42" s="11"/>
      <c r="B42" s="11"/>
      <c r="C42" s="11"/>
      <c r="D42" s="11"/>
      <c r="E42" s="216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</row>
    <row r="43" spans="1:38" x14ac:dyDescent="0.35">
      <c r="A43" s="11"/>
      <c r="B43" s="11"/>
      <c r="C43" s="11"/>
      <c r="D43" s="11"/>
      <c r="E43" s="216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</row>
    <row r="44" spans="1:38" x14ac:dyDescent="0.35">
      <c r="A44" s="11"/>
      <c r="B44" s="11"/>
      <c r="C44" s="11"/>
      <c r="D44" s="11"/>
      <c r="E44" s="216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</row>
    <row r="45" spans="1:38" x14ac:dyDescent="0.35">
      <c r="A45" s="11"/>
      <c r="B45" s="11"/>
      <c r="C45" s="11"/>
      <c r="D45" s="11"/>
      <c r="E45" s="216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</row>
    <row r="46" spans="1:38" x14ac:dyDescent="0.35">
      <c r="A46" s="11"/>
      <c r="B46" s="11"/>
      <c r="C46" s="11"/>
      <c r="D46" s="11"/>
      <c r="E46" s="216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</row>
    <row r="47" spans="1:38" x14ac:dyDescent="0.35">
      <c r="A47" s="11"/>
      <c r="B47" s="11"/>
      <c r="C47" s="11"/>
      <c r="D47" s="11"/>
      <c r="E47" s="216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</row>
    <row r="48" spans="1:38" x14ac:dyDescent="0.35">
      <c r="A48" s="11"/>
      <c r="B48" s="11"/>
      <c r="C48" s="11"/>
      <c r="D48" s="11"/>
      <c r="E48" s="216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</row>
    <row r="49" spans="1:38" x14ac:dyDescent="0.35">
      <c r="A49" s="11"/>
      <c r="B49" s="11"/>
      <c r="C49" s="11"/>
      <c r="D49" s="11"/>
      <c r="E49" s="216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</row>
    <row r="50" spans="1:38" x14ac:dyDescent="0.35">
      <c r="A50" s="11"/>
      <c r="B50" s="11"/>
      <c r="C50" s="11"/>
      <c r="D50" s="11"/>
      <c r="E50" s="216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</row>
    <row r="51" spans="1:38" x14ac:dyDescent="0.3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</row>
    <row r="52" spans="1:38" x14ac:dyDescent="0.3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</row>
    <row r="53" spans="1:38" x14ac:dyDescent="0.3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</row>
    <row r="54" spans="1:38" x14ac:dyDescent="0.3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</row>
    <row r="55" spans="1:38" x14ac:dyDescent="0.3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</row>
  </sheetData>
  <mergeCells count="8">
    <mergeCell ref="O7:U7"/>
    <mergeCell ref="A1:N1"/>
    <mergeCell ref="A4:N4"/>
    <mergeCell ref="A5:N5"/>
    <mergeCell ref="A6:N6"/>
    <mergeCell ref="A7:A8"/>
    <mergeCell ref="B7:G7"/>
    <mergeCell ref="H7:M7"/>
  </mergeCells>
  <hyperlinks>
    <hyperlink ref="A35" location="Portada!A35" display="REGRESO A LA PORTADA" xr:uid="{2F484F28-127C-4325-AAE3-B36A10F8B32C}"/>
  </hyperlinks>
  <pageMargins left="0.47" right="0.23622047244094491" top="0.74803149606299213" bottom="0.74803149606299213" header="0.31496062992125984" footer="0.31496062992125984"/>
  <pageSetup scale="70" orientation="landscape" r:id="rId1"/>
  <ignoredErrors>
    <ignoredError sqref="B29 O29:Q29 F29:G29 C29:E29 H29:K29 L29:N29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4BB4D-6E0E-4919-A821-FB48367D1EFC}">
  <sheetPr>
    <tabColor rgb="FF00B0F0"/>
  </sheetPr>
  <dimension ref="A1:AE45"/>
  <sheetViews>
    <sheetView tabSelected="1" topLeftCell="A4" workbookViewId="0">
      <selection activeCell="D12" sqref="D12:G12"/>
    </sheetView>
  </sheetViews>
  <sheetFormatPr baseColWidth="10" defaultRowHeight="14.5" x14ac:dyDescent="0.35"/>
  <cols>
    <col min="1" max="1" width="8.54296875" customWidth="1"/>
    <col min="2" max="2" width="12" customWidth="1"/>
    <col min="3" max="3" width="0.7265625" customWidth="1"/>
    <col min="4" max="4" width="14.1796875" customWidth="1"/>
    <col min="5" max="5" width="5.7265625" customWidth="1"/>
    <col min="6" max="6" width="1.453125" customWidth="1"/>
    <col min="7" max="7" width="8.54296875" customWidth="1"/>
    <col min="8" max="8" width="4.26953125" customWidth="1"/>
    <col min="9" max="9" width="3.1796875" customWidth="1"/>
    <col min="10" max="10" width="0.1796875" customWidth="1"/>
    <col min="11" max="11" width="0.54296875" customWidth="1"/>
    <col min="12" max="12" width="0.26953125" customWidth="1"/>
    <col min="13" max="13" width="4.26953125" customWidth="1"/>
    <col min="14" max="14" width="3.81640625" customWidth="1"/>
    <col min="15" max="15" width="0.453125" customWidth="1"/>
    <col min="16" max="16" width="2.81640625" customWidth="1"/>
    <col min="17" max="17" width="3.1796875" customWidth="1"/>
    <col min="18" max="18" width="11.7265625" customWidth="1"/>
    <col min="19" max="19" width="1.453125" customWidth="1"/>
    <col min="20" max="20" width="2.1796875" customWidth="1"/>
    <col min="21" max="21" width="10.7265625" customWidth="1"/>
    <col min="22" max="22" width="6.453125" customWidth="1"/>
  </cols>
  <sheetData>
    <row r="1" spans="1:31" x14ac:dyDescent="0.35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5"/>
      <c r="R1" s="355"/>
      <c r="S1" s="355"/>
      <c r="T1" s="355"/>
      <c r="U1" s="355"/>
      <c r="V1" s="355"/>
      <c r="W1" s="11"/>
      <c r="X1" s="11"/>
      <c r="Y1" s="11"/>
      <c r="Z1" s="11"/>
      <c r="AA1" s="11"/>
      <c r="AB1" s="11"/>
      <c r="AC1" s="11"/>
      <c r="AD1" s="11"/>
      <c r="AE1" s="11"/>
    </row>
    <row r="2" spans="1:31" x14ac:dyDescent="0.35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5"/>
      <c r="R2" s="355"/>
      <c r="S2" s="355"/>
      <c r="T2" s="355"/>
      <c r="U2" s="355"/>
      <c r="V2" s="355"/>
      <c r="W2" s="11"/>
      <c r="X2" s="11"/>
      <c r="Y2" s="11"/>
      <c r="Z2" s="11"/>
      <c r="AA2" s="11"/>
      <c r="AB2" s="11"/>
      <c r="AC2" s="11"/>
      <c r="AD2" s="11"/>
      <c r="AE2" s="11"/>
    </row>
    <row r="3" spans="1:31" x14ac:dyDescent="0.35">
      <c r="A3" s="356"/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5"/>
      <c r="R3" s="355"/>
      <c r="S3" s="355"/>
      <c r="T3" s="355"/>
      <c r="U3" s="355"/>
      <c r="V3" s="355"/>
      <c r="W3" s="11"/>
      <c r="X3" s="11"/>
      <c r="Y3" s="11"/>
      <c r="Z3" s="11"/>
      <c r="AA3" s="11"/>
      <c r="AB3" s="11"/>
      <c r="AC3" s="11"/>
      <c r="AD3" s="11"/>
      <c r="AE3" s="11"/>
    </row>
    <row r="4" spans="1:31" x14ac:dyDescent="0.35">
      <c r="A4" s="356"/>
      <c r="B4" s="35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356"/>
      <c r="S4" s="356"/>
      <c r="T4" s="356"/>
      <c r="U4" s="356"/>
      <c r="V4" s="356"/>
      <c r="W4" s="11"/>
      <c r="X4" s="11"/>
      <c r="Y4" s="11"/>
      <c r="Z4" s="11"/>
      <c r="AA4" s="11"/>
      <c r="AB4" s="11"/>
      <c r="AC4" s="11"/>
      <c r="AD4" s="11"/>
      <c r="AE4" s="11"/>
    </row>
    <row r="5" spans="1:31" ht="15" thickBot="1" x14ac:dyDescent="0.4">
      <c r="A5" s="367" t="s">
        <v>253</v>
      </c>
      <c r="B5" s="367"/>
      <c r="C5" s="367"/>
      <c r="D5" s="367"/>
      <c r="E5" s="367"/>
      <c r="F5" s="368">
        <v>45107</v>
      </c>
      <c r="G5" s="368"/>
      <c r="H5" s="368"/>
      <c r="I5" s="368"/>
      <c r="J5" s="368"/>
      <c r="K5" s="368"/>
      <c r="L5" s="369" t="s">
        <v>254</v>
      </c>
      <c r="M5" s="369"/>
      <c r="N5" s="369"/>
      <c r="O5" s="370">
        <v>45107</v>
      </c>
      <c r="P5" s="370"/>
      <c r="Q5" s="370"/>
      <c r="R5" s="370"/>
      <c r="S5" s="371"/>
      <c r="T5" s="371"/>
      <c r="U5" s="371"/>
      <c r="V5" s="371"/>
      <c r="W5" s="11"/>
      <c r="X5" s="11"/>
      <c r="Y5" s="11"/>
      <c r="Z5" s="11"/>
      <c r="AA5" s="11"/>
      <c r="AB5" s="11"/>
      <c r="AC5" s="11"/>
      <c r="AD5" s="11"/>
      <c r="AE5" s="11"/>
    </row>
    <row r="6" spans="1:31" x14ac:dyDescent="0.35">
      <c r="A6" s="359"/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359"/>
      <c r="Q6" s="359"/>
      <c r="R6" s="359"/>
      <c r="S6" s="359"/>
      <c r="T6" s="359"/>
      <c r="U6" s="359"/>
      <c r="V6" s="359"/>
      <c r="W6" s="11"/>
      <c r="X6" s="11"/>
      <c r="Y6" s="11"/>
      <c r="Z6" s="11"/>
      <c r="AA6" s="11"/>
      <c r="AB6" s="11"/>
      <c r="AC6" s="11"/>
      <c r="AD6" s="11"/>
      <c r="AE6" s="11"/>
    </row>
    <row r="7" spans="1:31" x14ac:dyDescent="0.35">
      <c r="A7" s="362" t="s">
        <v>0</v>
      </c>
      <c r="B7" s="362"/>
      <c r="C7" s="362"/>
      <c r="D7" s="362" t="s">
        <v>1</v>
      </c>
      <c r="E7" s="362"/>
      <c r="F7" s="362"/>
      <c r="G7" s="362"/>
      <c r="H7" s="362"/>
      <c r="I7" s="362"/>
      <c r="J7" s="362" t="s">
        <v>1</v>
      </c>
      <c r="K7" s="362"/>
      <c r="L7" s="362"/>
      <c r="M7" s="362"/>
      <c r="N7" s="362"/>
      <c r="O7" s="362"/>
      <c r="P7" s="362" t="s">
        <v>2</v>
      </c>
      <c r="Q7" s="362"/>
      <c r="R7" s="362"/>
      <c r="S7" s="362"/>
      <c r="T7" s="362" t="s">
        <v>3</v>
      </c>
      <c r="U7" s="362"/>
      <c r="V7" s="362"/>
      <c r="W7" s="272"/>
      <c r="X7" s="11"/>
      <c r="Y7" s="11"/>
      <c r="Z7" s="11"/>
      <c r="AA7" s="11"/>
      <c r="AB7" s="11"/>
      <c r="AC7" s="11"/>
      <c r="AD7" s="11"/>
      <c r="AE7" s="11"/>
    </row>
    <row r="8" spans="1:31" x14ac:dyDescent="0.35">
      <c r="A8" s="363">
        <v>45107</v>
      </c>
      <c r="B8" s="363"/>
      <c r="C8" s="363"/>
      <c r="D8" s="359" t="s">
        <v>4</v>
      </c>
      <c r="E8" s="359"/>
      <c r="F8" s="359"/>
      <c r="G8" s="359"/>
      <c r="H8" s="359" t="s">
        <v>5</v>
      </c>
      <c r="I8" s="359"/>
      <c r="J8" s="359"/>
      <c r="K8" s="360">
        <v>18.558104437066103</v>
      </c>
      <c r="L8" s="360"/>
      <c r="M8" s="360"/>
      <c r="N8" s="360"/>
      <c r="O8" s="360"/>
      <c r="P8" s="360"/>
      <c r="Q8" s="360"/>
      <c r="R8" s="361">
        <v>1.3251999999999999</v>
      </c>
      <c r="S8" s="361"/>
      <c r="T8" s="361"/>
      <c r="U8" s="359"/>
      <c r="V8" s="359"/>
      <c r="W8" s="11"/>
      <c r="X8" s="11"/>
      <c r="Y8" s="11"/>
      <c r="Z8" s="11"/>
      <c r="AA8" s="11"/>
      <c r="AB8" s="11"/>
      <c r="AC8" s="11"/>
      <c r="AD8" s="11"/>
      <c r="AE8" s="11"/>
    </row>
    <row r="9" spans="1:31" x14ac:dyDescent="0.35">
      <c r="A9" s="363"/>
      <c r="B9" s="363"/>
      <c r="C9" s="363"/>
      <c r="D9" s="359" t="s">
        <v>6</v>
      </c>
      <c r="E9" s="359"/>
      <c r="F9" s="359"/>
      <c r="G9" s="359"/>
      <c r="H9" s="359" t="s">
        <v>7</v>
      </c>
      <c r="I9" s="359"/>
      <c r="J9" s="359"/>
      <c r="K9" s="360">
        <v>1.8565109081301399E-2</v>
      </c>
      <c r="L9" s="360"/>
      <c r="M9" s="360"/>
      <c r="N9" s="360"/>
      <c r="O9" s="360"/>
      <c r="P9" s="360"/>
      <c r="Q9" s="360"/>
      <c r="R9" s="361">
        <v>1324.7</v>
      </c>
      <c r="S9" s="361"/>
      <c r="T9" s="361"/>
      <c r="U9" s="359"/>
      <c r="V9" s="359"/>
      <c r="W9" s="11"/>
      <c r="X9" s="11"/>
      <c r="Y9" s="11"/>
      <c r="Z9" s="11"/>
      <c r="AA9" s="11"/>
      <c r="AB9" s="11"/>
      <c r="AC9" s="11"/>
      <c r="AD9" s="11"/>
      <c r="AE9" s="11"/>
    </row>
    <row r="10" spans="1:31" x14ac:dyDescent="0.35">
      <c r="A10" s="363"/>
      <c r="B10" s="363"/>
      <c r="C10" s="363"/>
      <c r="D10" s="359" t="s">
        <v>8</v>
      </c>
      <c r="E10" s="359"/>
      <c r="F10" s="359"/>
      <c r="G10" s="359"/>
      <c r="H10" s="359" t="s">
        <v>9</v>
      </c>
      <c r="I10" s="359"/>
      <c r="J10" s="359"/>
      <c r="K10" s="360">
        <v>32.710770139311926</v>
      </c>
      <c r="L10" s="360"/>
      <c r="M10" s="360"/>
      <c r="N10" s="360"/>
      <c r="O10" s="360"/>
      <c r="P10" s="360"/>
      <c r="Q10" s="360"/>
      <c r="R10" s="361">
        <v>0.75183800000000001</v>
      </c>
      <c r="S10" s="361"/>
      <c r="T10" s="361"/>
      <c r="U10" s="359"/>
      <c r="V10" s="359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x14ac:dyDescent="0.35">
      <c r="A11" s="363"/>
      <c r="B11" s="363"/>
      <c r="C11" s="363"/>
      <c r="D11" s="359" t="s">
        <v>10</v>
      </c>
      <c r="E11" s="359"/>
      <c r="F11" s="359"/>
      <c r="G11" s="359"/>
      <c r="H11" s="359" t="s">
        <v>11</v>
      </c>
      <c r="I11" s="359"/>
      <c r="J11" s="359"/>
      <c r="K11" s="360">
        <v>3.5881005529537067</v>
      </c>
      <c r="L11" s="360"/>
      <c r="M11" s="360"/>
      <c r="N11" s="360"/>
      <c r="O11" s="360"/>
      <c r="P11" s="360"/>
      <c r="Q11" s="360"/>
      <c r="R11" s="361">
        <v>6.8540999999999999</v>
      </c>
      <c r="S11" s="361"/>
      <c r="T11" s="361"/>
      <c r="U11" s="359"/>
      <c r="V11" s="359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ht="25" customHeight="1" x14ac:dyDescent="0.35">
      <c r="A12" s="363"/>
      <c r="B12" s="363"/>
      <c r="C12" s="363"/>
      <c r="D12" s="359" t="s">
        <v>12</v>
      </c>
      <c r="E12" s="359"/>
      <c r="F12" s="359"/>
      <c r="G12" s="359"/>
      <c r="H12" s="359" t="s">
        <v>13</v>
      </c>
      <c r="I12" s="359"/>
      <c r="J12" s="359"/>
      <c r="K12" s="360">
        <v>24.5932</v>
      </c>
      <c r="L12" s="360"/>
      <c r="M12" s="360"/>
      <c r="N12" s="360"/>
      <c r="O12" s="360"/>
      <c r="P12" s="360"/>
      <c r="Q12" s="360"/>
      <c r="R12" s="361">
        <v>1</v>
      </c>
      <c r="S12" s="361"/>
      <c r="T12" s="361"/>
      <c r="U12" s="359"/>
      <c r="V12" s="359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x14ac:dyDescent="0.35">
      <c r="A13" s="363"/>
      <c r="B13" s="363"/>
      <c r="C13" s="363"/>
      <c r="D13" s="359" t="s">
        <v>14</v>
      </c>
      <c r="E13" s="359"/>
      <c r="F13" s="359"/>
      <c r="G13" s="359"/>
      <c r="H13" s="359" t="s">
        <v>15</v>
      </c>
      <c r="I13" s="359"/>
      <c r="J13" s="359"/>
      <c r="K13" s="360">
        <v>26.82134391999999</v>
      </c>
      <c r="L13" s="360"/>
      <c r="M13" s="360"/>
      <c r="N13" s="360"/>
      <c r="O13" s="360"/>
      <c r="P13" s="360"/>
      <c r="Q13" s="360"/>
      <c r="R13" s="361">
        <v>0.91692646249770804</v>
      </c>
      <c r="S13" s="361"/>
      <c r="T13" s="361"/>
      <c r="U13" s="359"/>
      <c r="V13" s="359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x14ac:dyDescent="0.35">
      <c r="A14" s="363"/>
      <c r="B14" s="363"/>
      <c r="C14" s="363"/>
      <c r="D14" s="364" t="s">
        <v>16</v>
      </c>
      <c r="E14" s="364"/>
      <c r="F14" s="364"/>
      <c r="G14" s="364"/>
      <c r="H14" s="364" t="s">
        <v>17</v>
      </c>
      <c r="I14" s="364"/>
      <c r="J14" s="364"/>
      <c r="K14" s="365">
        <v>1</v>
      </c>
      <c r="L14" s="365"/>
      <c r="M14" s="365"/>
      <c r="N14" s="365"/>
      <c r="O14" s="365"/>
      <c r="P14" s="365"/>
      <c r="Q14" s="365"/>
      <c r="R14" s="366">
        <v>24.5932</v>
      </c>
      <c r="S14" s="366"/>
      <c r="T14" s="366"/>
      <c r="U14" s="359"/>
      <c r="V14" s="359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x14ac:dyDescent="0.35">
      <c r="A15" s="363"/>
      <c r="B15" s="363"/>
      <c r="C15" s="363"/>
      <c r="D15" s="359" t="s">
        <v>18</v>
      </c>
      <c r="E15" s="359"/>
      <c r="F15" s="359"/>
      <c r="G15" s="359"/>
      <c r="H15" s="359" t="s">
        <v>19</v>
      </c>
      <c r="I15" s="359"/>
      <c r="J15" s="359"/>
      <c r="K15" s="360">
        <v>0.16988947222989781</v>
      </c>
      <c r="L15" s="360"/>
      <c r="M15" s="360"/>
      <c r="N15" s="360"/>
      <c r="O15" s="360"/>
      <c r="P15" s="360"/>
      <c r="Q15" s="360"/>
      <c r="R15" s="361">
        <v>144.76</v>
      </c>
      <c r="S15" s="361"/>
      <c r="T15" s="361"/>
      <c r="U15" s="359"/>
      <c r="V15" s="359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 x14ac:dyDescent="0.35">
      <c r="A16" s="363"/>
      <c r="B16" s="363"/>
      <c r="C16" s="363"/>
      <c r="D16" s="359" t="s">
        <v>20</v>
      </c>
      <c r="E16" s="359"/>
      <c r="F16" s="359"/>
      <c r="G16" s="359"/>
      <c r="H16" s="359" t="s">
        <v>21</v>
      </c>
      <c r="I16" s="359"/>
      <c r="J16" s="359"/>
      <c r="K16" s="360">
        <v>80.095098518156647</v>
      </c>
      <c r="L16" s="360"/>
      <c r="M16" s="360"/>
      <c r="N16" s="360"/>
      <c r="O16" s="360"/>
      <c r="P16" s="360"/>
      <c r="Q16" s="360"/>
      <c r="R16" s="361">
        <v>0.30704999999999999</v>
      </c>
      <c r="S16" s="361"/>
      <c r="T16" s="361"/>
      <c r="U16" s="359"/>
      <c r="V16" s="359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x14ac:dyDescent="0.35">
      <c r="A17" s="363"/>
      <c r="B17" s="363"/>
      <c r="C17" s="363"/>
      <c r="D17" s="359" t="s">
        <v>181</v>
      </c>
      <c r="E17" s="359"/>
      <c r="F17" s="359"/>
      <c r="G17" s="359"/>
      <c r="H17" s="359" t="s">
        <v>182</v>
      </c>
      <c r="I17" s="359"/>
      <c r="J17" s="359"/>
      <c r="K17" s="360">
        <v>1.5127900000000001</v>
      </c>
      <c r="L17" s="360"/>
      <c r="M17" s="360"/>
      <c r="N17" s="360"/>
      <c r="O17" s="360"/>
      <c r="P17" s="360"/>
      <c r="Q17" s="360"/>
      <c r="R17" s="361">
        <v>16.256849926295125</v>
      </c>
      <c r="S17" s="361"/>
      <c r="T17" s="361"/>
      <c r="U17" s="359"/>
      <c r="V17" s="359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x14ac:dyDescent="0.35">
      <c r="A18" s="363"/>
      <c r="B18" s="363"/>
      <c r="C18" s="363"/>
      <c r="D18" s="359" t="s">
        <v>22</v>
      </c>
      <c r="E18" s="359"/>
      <c r="F18" s="359"/>
      <c r="G18" s="359"/>
      <c r="H18" s="359" t="s">
        <v>23</v>
      </c>
      <c r="I18" s="359"/>
      <c r="J18" s="359"/>
      <c r="K18" s="360">
        <v>1.4360154151582389</v>
      </c>
      <c r="L18" s="360"/>
      <c r="M18" s="360"/>
      <c r="N18" s="360"/>
      <c r="O18" s="360"/>
      <c r="P18" s="360"/>
      <c r="Q18" s="360"/>
      <c r="R18" s="361">
        <v>17.126000000000001</v>
      </c>
      <c r="S18" s="361"/>
      <c r="T18" s="361"/>
      <c r="U18" s="359"/>
      <c r="V18" s="359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x14ac:dyDescent="0.35">
      <c r="A19" s="363"/>
      <c r="B19" s="363"/>
      <c r="C19" s="363"/>
      <c r="D19" s="359" t="s">
        <v>24</v>
      </c>
      <c r="E19" s="359"/>
      <c r="F19" s="359"/>
      <c r="G19" s="359"/>
      <c r="H19" s="359" t="s">
        <v>25</v>
      </c>
      <c r="I19" s="359"/>
      <c r="J19" s="359"/>
      <c r="K19" s="360">
        <v>45.831779560493338</v>
      </c>
      <c r="L19" s="360"/>
      <c r="M19" s="360"/>
      <c r="N19" s="360"/>
      <c r="O19" s="360"/>
      <c r="P19" s="360"/>
      <c r="Q19" s="360"/>
      <c r="R19" s="361">
        <v>0.53659710000000005</v>
      </c>
      <c r="S19" s="361"/>
      <c r="T19" s="361"/>
      <c r="U19" s="359"/>
      <c r="V19" s="359"/>
      <c r="W19" s="11"/>
      <c r="X19" s="11"/>
      <c r="Y19" s="11"/>
      <c r="Z19" s="11"/>
      <c r="AA19" s="11"/>
      <c r="AB19" s="11"/>
      <c r="AC19" s="11"/>
      <c r="AD19" s="11"/>
      <c r="AE19" s="11"/>
    </row>
    <row r="20" spans="1:31" x14ac:dyDescent="0.35">
      <c r="A20" s="363"/>
      <c r="B20" s="363"/>
      <c r="C20" s="363"/>
      <c r="D20" s="359" t="s">
        <v>26</v>
      </c>
      <c r="E20" s="359"/>
      <c r="F20" s="359"/>
      <c r="G20" s="359"/>
      <c r="H20" s="359" t="s">
        <v>9</v>
      </c>
      <c r="I20" s="359"/>
      <c r="J20" s="359"/>
      <c r="K20" s="360">
        <v>32.710770139311926</v>
      </c>
      <c r="L20" s="360"/>
      <c r="M20" s="360"/>
      <c r="N20" s="360"/>
      <c r="O20" s="360"/>
      <c r="P20" s="360"/>
      <c r="Q20" s="360"/>
      <c r="R20" s="361">
        <v>0.75183800000000001</v>
      </c>
      <c r="S20" s="361"/>
      <c r="T20" s="361"/>
      <c r="U20" s="359"/>
      <c r="V20" s="359"/>
      <c r="W20" s="11"/>
      <c r="X20" s="11"/>
      <c r="Y20" s="11"/>
      <c r="Z20" s="11"/>
      <c r="AA20" s="11"/>
      <c r="AB20" s="11"/>
      <c r="AC20" s="11"/>
      <c r="AD20" s="11"/>
      <c r="AE20" s="11"/>
    </row>
    <row r="21" spans="1:31" x14ac:dyDescent="0.35">
      <c r="A21" s="363"/>
      <c r="B21" s="363"/>
      <c r="C21" s="363"/>
      <c r="D21" s="359" t="s">
        <v>27</v>
      </c>
      <c r="E21" s="359"/>
      <c r="F21" s="359"/>
      <c r="G21" s="359"/>
      <c r="H21" s="359" t="s">
        <v>28</v>
      </c>
      <c r="I21" s="359"/>
      <c r="J21" s="359"/>
      <c r="K21" s="360">
        <v>2.2771903183392284</v>
      </c>
      <c r="L21" s="360"/>
      <c r="M21" s="360"/>
      <c r="N21" s="360"/>
      <c r="O21" s="360"/>
      <c r="P21" s="360"/>
      <c r="Q21" s="360"/>
      <c r="R21" s="361">
        <v>10.799799999999999</v>
      </c>
      <c r="S21" s="361"/>
      <c r="T21" s="361"/>
      <c r="U21" s="359"/>
      <c r="V21" s="359"/>
      <c r="W21" s="11"/>
      <c r="X21" s="11"/>
      <c r="Y21" s="11"/>
      <c r="Z21" s="11"/>
      <c r="AA21" s="11"/>
      <c r="AB21" s="11"/>
      <c r="AC21" s="11"/>
      <c r="AD21" s="11"/>
      <c r="AE21" s="11"/>
    </row>
    <row r="22" spans="1:31" x14ac:dyDescent="0.35">
      <c r="A22" s="363"/>
      <c r="B22" s="363"/>
      <c r="C22" s="363"/>
      <c r="D22" s="359" t="s">
        <v>29</v>
      </c>
      <c r="E22" s="359"/>
      <c r="F22" s="359"/>
      <c r="G22" s="359"/>
      <c r="H22" s="359" t="s">
        <v>30</v>
      </c>
      <c r="I22" s="359"/>
      <c r="J22" s="359"/>
      <c r="K22" s="360">
        <v>31.225986040000016</v>
      </c>
      <c r="L22" s="360"/>
      <c r="M22" s="360"/>
      <c r="N22" s="360"/>
      <c r="O22" s="360"/>
      <c r="P22" s="360"/>
      <c r="Q22" s="360"/>
      <c r="R22" s="361">
        <v>0.78758761912262698</v>
      </c>
      <c r="S22" s="361"/>
      <c r="T22" s="361"/>
      <c r="U22" s="359"/>
      <c r="V22" s="359"/>
      <c r="W22" s="11"/>
      <c r="X22" s="11"/>
      <c r="Y22" s="11"/>
      <c r="Z22" s="11"/>
      <c r="AA22" s="11"/>
      <c r="AB22" s="11"/>
      <c r="AC22" s="11"/>
      <c r="AD22" s="11"/>
      <c r="AE22" s="11"/>
    </row>
    <row r="23" spans="1:31" x14ac:dyDescent="0.35">
      <c r="A23" s="363"/>
      <c r="B23" s="363"/>
      <c r="C23" s="363"/>
      <c r="D23" s="359" t="s">
        <v>31</v>
      </c>
      <c r="E23" s="359"/>
      <c r="F23" s="359"/>
      <c r="G23" s="359"/>
      <c r="H23" s="359" t="s">
        <v>32</v>
      </c>
      <c r="I23" s="359"/>
      <c r="J23" s="359"/>
      <c r="K23" s="360">
        <v>2.2621093103257972</v>
      </c>
      <c r="L23" s="360"/>
      <c r="M23" s="360"/>
      <c r="N23" s="360"/>
      <c r="O23" s="360"/>
      <c r="P23" s="360"/>
      <c r="Q23" s="360"/>
      <c r="R23" s="361">
        <v>10.8718</v>
      </c>
      <c r="S23" s="361"/>
      <c r="T23" s="361"/>
      <c r="U23" s="359"/>
      <c r="V23" s="359"/>
      <c r="W23" s="11"/>
      <c r="X23" s="11"/>
      <c r="Y23" s="11"/>
      <c r="Z23" s="11"/>
      <c r="AA23" s="11"/>
      <c r="AB23" s="11"/>
      <c r="AC23" s="11"/>
      <c r="AD23" s="11"/>
      <c r="AE23" s="11"/>
    </row>
    <row r="24" spans="1:31" x14ac:dyDescent="0.35">
      <c r="A24" s="363"/>
      <c r="B24" s="363"/>
      <c r="C24" s="363"/>
      <c r="D24" s="359" t="s">
        <v>33</v>
      </c>
      <c r="E24" s="359"/>
      <c r="F24" s="359"/>
      <c r="G24" s="359"/>
      <c r="H24" s="359" t="s">
        <v>34</v>
      </c>
      <c r="I24" s="359"/>
      <c r="J24" s="359"/>
      <c r="K24" s="360">
        <v>27.344007115855014</v>
      </c>
      <c r="L24" s="360"/>
      <c r="M24" s="360"/>
      <c r="N24" s="360"/>
      <c r="O24" s="360"/>
      <c r="P24" s="360"/>
      <c r="Q24" s="360"/>
      <c r="R24" s="361">
        <v>0.89939999999999998</v>
      </c>
      <c r="S24" s="361"/>
      <c r="T24" s="361"/>
      <c r="U24" s="359"/>
      <c r="V24" s="359"/>
      <c r="W24" s="11"/>
      <c r="X24" s="11"/>
      <c r="Y24" s="11"/>
      <c r="Z24" s="11"/>
      <c r="AA24" s="11"/>
      <c r="AB24" s="11"/>
      <c r="AC24" s="11"/>
      <c r="AD24" s="11"/>
      <c r="AE24" s="11"/>
    </row>
    <row r="25" spans="1:31" ht="15" thickBot="1" x14ac:dyDescent="0.4">
      <c r="A25" s="353"/>
      <c r="B25" s="353"/>
      <c r="C25" s="353"/>
      <c r="D25" s="353"/>
      <c r="E25" s="353"/>
      <c r="F25" s="353"/>
      <c r="G25" s="353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  <c r="S25" s="353"/>
      <c r="T25" s="353"/>
      <c r="U25" s="353"/>
      <c r="V25" s="353"/>
      <c r="W25" s="11"/>
      <c r="X25" s="11"/>
      <c r="Y25" s="11"/>
      <c r="Z25" s="11"/>
      <c r="AA25" s="11"/>
      <c r="AB25" s="11"/>
      <c r="AC25" s="11"/>
      <c r="AD25" s="11"/>
      <c r="AE25" s="11"/>
    </row>
    <row r="26" spans="1:31" x14ac:dyDescent="0.35">
      <c r="A26" s="358" t="s">
        <v>255</v>
      </c>
      <c r="B26" s="358"/>
      <c r="C26" s="358"/>
      <c r="D26" s="358"/>
      <c r="E26" s="358"/>
      <c r="F26" s="358"/>
      <c r="G26" s="272"/>
      <c r="H26" s="273"/>
      <c r="I26" s="354"/>
      <c r="J26" s="354"/>
      <c r="K26" s="354"/>
      <c r="L26" s="354"/>
      <c r="M26" s="272"/>
      <c r="N26" s="355"/>
      <c r="O26" s="355"/>
      <c r="P26" s="355"/>
      <c r="Q26" s="355"/>
      <c r="R26" s="355"/>
      <c r="S26" s="355"/>
      <c r="T26" s="355"/>
      <c r="U26" s="355"/>
      <c r="V26" s="355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x14ac:dyDescent="0.35">
      <c r="A27" s="272"/>
      <c r="B27" s="356"/>
      <c r="C27" s="356"/>
      <c r="D27" s="356"/>
      <c r="E27" s="356"/>
      <c r="F27" s="356"/>
      <c r="G27" s="356"/>
      <c r="H27" s="356"/>
      <c r="I27" s="356"/>
      <c r="J27" s="356"/>
      <c r="K27" s="356"/>
      <c r="L27" s="356"/>
      <c r="M27" s="356"/>
      <c r="N27" s="357"/>
      <c r="O27" s="357"/>
      <c r="P27" s="357"/>
      <c r="Q27" s="357"/>
      <c r="R27" s="357"/>
      <c r="S27" s="357"/>
      <c r="T27" s="357"/>
      <c r="U27" s="357"/>
      <c r="V27" s="273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x14ac:dyDescent="0.35">
      <c r="A28" s="210" t="s">
        <v>198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</row>
    <row r="29" spans="1:31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spans="1:31" x14ac:dyDescent="0.3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</row>
    <row r="31" spans="1:31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</row>
    <row r="32" spans="1:31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  <row r="33" spans="1:31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</row>
    <row r="34" spans="1:31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</row>
    <row r="35" spans="1:31" x14ac:dyDescent="0.3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</row>
    <row r="36" spans="1:31" x14ac:dyDescent="0.3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</row>
    <row r="37" spans="1:31" x14ac:dyDescent="0.3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</row>
    <row r="38" spans="1:31" x14ac:dyDescent="0.3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x14ac:dyDescent="0.3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1:31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1:31" x14ac:dyDescent="0.3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</row>
    <row r="42" spans="1:31" x14ac:dyDescent="0.3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</row>
    <row r="43" spans="1:31" x14ac:dyDescent="0.3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x14ac:dyDescent="0.3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</row>
    <row r="45" spans="1:31" x14ac:dyDescent="0.3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</row>
  </sheetData>
  <mergeCells count="102">
    <mergeCell ref="A1:D1"/>
    <mergeCell ref="E1:P1"/>
    <mergeCell ref="Q1:V1"/>
    <mergeCell ref="A2:D2"/>
    <mergeCell ref="E2:P2"/>
    <mergeCell ref="Q2:V2"/>
    <mergeCell ref="A5:E5"/>
    <mergeCell ref="F5:K5"/>
    <mergeCell ref="L5:N5"/>
    <mergeCell ref="O5:R5"/>
    <mergeCell ref="S5:V5"/>
    <mergeCell ref="A6:D6"/>
    <mergeCell ref="E6:P6"/>
    <mergeCell ref="Q6:V6"/>
    <mergeCell ref="A3:D3"/>
    <mergeCell ref="E3:P3"/>
    <mergeCell ref="Q3:V3"/>
    <mergeCell ref="A4:D4"/>
    <mergeCell ref="E4:P4"/>
    <mergeCell ref="Q4:V4"/>
    <mergeCell ref="A7:C7"/>
    <mergeCell ref="D7:I7"/>
    <mergeCell ref="J7:O7"/>
    <mergeCell ref="P7:S7"/>
    <mergeCell ref="T7:V7"/>
    <mergeCell ref="A8:C24"/>
    <mergeCell ref="D8:G8"/>
    <mergeCell ref="H8:J8"/>
    <mergeCell ref="K8:Q8"/>
    <mergeCell ref="R8:T8"/>
    <mergeCell ref="D13:G13"/>
    <mergeCell ref="H13:J13"/>
    <mergeCell ref="K13:Q13"/>
    <mergeCell ref="R13:T13"/>
    <mergeCell ref="D14:G14"/>
    <mergeCell ref="H14:J14"/>
    <mergeCell ref="K14:Q14"/>
    <mergeCell ref="R14:T14"/>
    <mergeCell ref="H11:J11"/>
    <mergeCell ref="K11:Q11"/>
    <mergeCell ref="R11:T11"/>
    <mergeCell ref="D12:G12"/>
    <mergeCell ref="H12:J12"/>
    <mergeCell ref="K12:Q12"/>
    <mergeCell ref="R12:T12"/>
    <mergeCell ref="D11:G11"/>
    <mergeCell ref="D17:G17"/>
    <mergeCell ref="H17:J17"/>
    <mergeCell ref="K17:Q17"/>
    <mergeCell ref="R17:T17"/>
    <mergeCell ref="D18:G18"/>
    <mergeCell ref="H18:J18"/>
    <mergeCell ref="K18:Q18"/>
    <mergeCell ref="R18:T18"/>
    <mergeCell ref="D15:G15"/>
    <mergeCell ref="H15:J15"/>
    <mergeCell ref="K15:Q15"/>
    <mergeCell ref="R15:T15"/>
    <mergeCell ref="D16:G16"/>
    <mergeCell ref="H16:J16"/>
    <mergeCell ref="K16:Q16"/>
    <mergeCell ref="R16:T16"/>
    <mergeCell ref="D21:G21"/>
    <mergeCell ref="H21:J21"/>
    <mergeCell ref="K21:Q21"/>
    <mergeCell ref="R21:T21"/>
    <mergeCell ref="D22:G22"/>
    <mergeCell ref="H22:J22"/>
    <mergeCell ref="K22:Q22"/>
    <mergeCell ref="R22:T22"/>
    <mergeCell ref="D19:G19"/>
    <mergeCell ref="H19:J19"/>
    <mergeCell ref="K19:Q19"/>
    <mergeCell ref="R19:T19"/>
    <mergeCell ref="D20:G20"/>
    <mergeCell ref="H20:J20"/>
    <mergeCell ref="K20:Q20"/>
    <mergeCell ref="R20:T20"/>
    <mergeCell ref="A25:V25"/>
    <mergeCell ref="I26:L26"/>
    <mergeCell ref="N26:V26"/>
    <mergeCell ref="B27:F27"/>
    <mergeCell ref="G27:M27"/>
    <mergeCell ref="N27:U27"/>
    <mergeCell ref="A26:F26"/>
    <mergeCell ref="D23:G23"/>
    <mergeCell ref="H23:J23"/>
    <mergeCell ref="K23:Q23"/>
    <mergeCell ref="R23:T23"/>
    <mergeCell ref="D24:G24"/>
    <mergeCell ref="H24:J24"/>
    <mergeCell ref="K24:Q24"/>
    <mergeCell ref="R24:T24"/>
    <mergeCell ref="U8:V24"/>
    <mergeCell ref="D9:G9"/>
    <mergeCell ref="H9:J9"/>
    <mergeCell ref="K9:Q9"/>
    <mergeCell ref="R9:T9"/>
    <mergeCell ref="D10:G10"/>
    <mergeCell ref="H10:J10"/>
    <mergeCell ref="K10:Q10"/>
    <mergeCell ref="R10:T10"/>
  </mergeCells>
  <hyperlinks>
    <hyperlink ref="A28" location="Portada!A36" display="REGRESO A LA PORTADA" xr:uid="{BA5E37C1-E62A-460C-81B5-8DF538D4D217}"/>
  </hyperlinks>
  <pageMargins left="0.25" right="0.25" top="0.25" bottom="9.9999993999999995E-2" header="0.5" footer="0.5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B0F0"/>
  </sheetPr>
  <dimension ref="A1:I51"/>
  <sheetViews>
    <sheetView zoomScale="90" zoomScaleNormal="90" workbookViewId="0">
      <selection activeCell="A7" sqref="A7:C7"/>
    </sheetView>
  </sheetViews>
  <sheetFormatPr baseColWidth="10" defaultRowHeight="14.5" x14ac:dyDescent="0.35"/>
  <cols>
    <col min="1" max="1" width="27.7265625" customWidth="1"/>
    <col min="2" max="2" width="24.453125" customWidth="1"/>
    <col min="3" max="3" width="15" customWidth="1"/>
    <col min="5" max="5" width="32.54296875" customWidth="1"/>
    <col min="7" max="7" width="19.26953125" customWidth="1"/>
  </cols>
  <sheetData>
    <row r="1" spans="1:9" x14ac:dyDescent="0.35">
      <c r="A1" s="11"/>
      <c r="B1" s="11"/>
      <c r="C1" s="11"/>
      <c r="D1" s="11"/>
      <c r="E1" s="11"/>
      <c r="F1" s="11"/>
      <c r="G1" s="11"/>
      <c r="H1" s="11"/>
      <c r="I1" s="11"/>
    </row>
    <row r="2" spans="1:9" x14ac:dyDescent="0.35">
      <c r="A2" s="11"/>
      <c r="B2" s="11"/>
      <c r="C2" s="11"/>
      <c r="D2" s="11"/>
      <c r="E2" s="11"/>
      <c r="F2" s="11"/>
      <c r="G2" s="11"/>
      <c r="H2" s="11"/>
      <c r="I2" s="11"/>
    </row>
    <row r="3" spans="1:9" x14ac:dyDescent="0.35">
      <c r="A3" s="11"/>
      <c r="B3" s="11"/>
      <c r="C3" s="11"/>
      <c r="D3" s="11"/>
      <c r="E3" s="11"/>
      <c r="F3" s="11"/>
      <c r="G3" s="11"/>
      <c r="H3" s="11"/>
      <c r="I3" s="11"/>
    </row>
    <row r="4" spans="1:9" x14ac:dyDescent="0.35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35">
      <c r="A5" s="11"/>
      <c r="B5" s="11"/>
      <c r="C5" s="11"/>
      <c r="D5" s="11"/>
      <c r="E5" s="11"/>
      <c r="F5" s="11"/>
      <c r="G5" s="11"/>
      <c r="H5" s="11"/>
      <c r="I5" s="11"/>
    </row>
    <row r="6" spans="1:9" ht="31.9" customHeight="1" x14ac:dyDescent="0.35">
      <c r="A6" s="291" t="s">
        <v>227</v>
      </c>
      <c r="B6" s="291"/>
      <c r="C6" s="291"/>
      <c r="D6" s="11"/>
      <c r="E6" s="11"/>
      <c r="F6" s="11"/>
      <c r="G6" s="11"/>
      <c r="H6" s="11"/>
      <c r="I6" s="11"/>
    </row>
    <row r="7" spans="1:9" ht="15.5" x14ac:dyDescent="0.35">
      <c r="A7" s="372" t="s">
        <v>106</v>
      </c>
      <c r="B7" s="372"/>
      <c r="C7" s="372"/>
      <c r="D7" s="11"/>
      <c r="E7" s="11"/>
      <c r="F7" s="11"/>
      <c r="G7" s="11"/>
      <c r="H7" s="11"/>
      <c r="I7" s="11"/>
    </row>
    <row r="8" spans="1:9" x14ac:dyDescent="0.35">
      <c r="A8" s="294" t="s">
        <v>109</v>
      </c>
      <c r="B8" s="294"/>
      <c r="C8" s="294"/>
      <c r="D8" s="11"/>
      <c r="E8" s="11"/>
      <c r="F8" s="11"/>
      <c r="G8" s="11"/>
      <c r="H8" s="11"/>
      <c r="I8" s="11"/>
    </row>
    <row r="9" spans="1:9" x14ac:dyDescent="0.35">
      <c r="A9" s="292" t="s">
        <v>91</v>
      </c>
      <c r="B9" s="292"/>
      <c r="C9" s="69">
        <f>+SUM(C10:C15)</f>
        <v>5985.8209999999999</v>
      </c>
      <c r="D9" s="11"/>
      <c r="E9" s="11"/>
      <c r="F9" s="11"/>
      <c r="G9" s="11"/>
      <c r="H9" s="11"/>
    </row>
    <row r="10" spans="1:9" x14ac:dyDescent="0.35">
      <c r="A10" s="295" t="s">
        <v>69</v>
      </c>
      <c r="B10" s="295"/>
      <c r="C10" s="5">
        <v>3062.739</v>
      </c>
      <c r="D10" s="11"/>
      <c r="E10" s="11"/>
      <c r="F10" s="11"/>
      <c r="G10" s="11"/>
      <c r="H10" s="11"/>
    </row>
    <row r="11" spans="1:9" x14ac:dyDescent="0.35">
      <c r="A11" s="293" t="s">
        <v>68</v>
      </c>
      <c r="B11" s="293"/>
      <c r="C11" s="6">
        <v>1871.9470000000003</v>
      </c>
      <c r="D11" s="11"/>
      <c r="E11" s="11"/>
      <c r="F11" s="11"/>
      <c r="G11" s="11"/>
      <c r="H11" s="11"/>
    </row>
    <row r="12" spans="1:9" x14ac:dyDescent="0.35">
      <c r="A12" s="293" t="s">
        <v>71</v>
      </c>
      <c r="B12" s="293"/>
      <c r="C12" s="6">
        <v>919.04600000000016</v>
      </c>
      <c r="D12" s="11"/>
      <c r="E12" s="11"/>
      <c r="F12" s="11"/>
      <c r="G12" s="11"/>
      <c r="H12" s="11"/>
    </row>
    <row r="13" spans="1:9" x14ac:dyDescent="0.35">
      <c r="A13" s="293" t="s">
        <v>70</v>
      </c>
      <c r="B13" s="293"/>
      <c r="C13" s="6">
        <v>66.614000000000004</v>
      </c>
      <c r="D13" s="11"/>
      <c r="E13" s="11"/>
      <c r="F13" s="11"/>
      <c r="G13" s="11"/>
      <c r="H13" s="11"/>
    </row>
    <row r="14" spans="1:9" x14ac:dyDescent="0.35">
      <c r="A14" s="293" t="s">
        <v>73</v>
      </c>
      <c r="B14" s="293"/>
      <c r="C14" s="6">
        <v>38.650000000000006</v>
      </c>
      <c r="D14" s="11"/>
      <c r="E14" s="11"/>
      <c r="F14" s="11"/>
      <c r="G14" s="11"/>
      <c r="H14" s="11"/>
    </row>
    <row r="15" spans="1:9" x14ac:dyDescent="0.35">
      <c r="A15" s="293" t="s">
        <v>72</v>
      </c>
      <c r="B15" s="293"/>
      <c r="C15" s="6">
        <v>26.824999999999999</v>
      </c>
      <c r="D15" s="11"/>
      <c r="E15" s="11"/>
      <c r="F15" s="11"/>
      <c r="G15" s="11"/>
      <c r="H15" s="11"/>
    </row>
    <row r="16" spans="1:9" x14ac:dyDescent="0.35">
      <c r="A16" s="292" t="s">
        <v>74</v>
      </c>
      <c r="B16" s="292"/>
      <c r="C16" s="69">
        <f>+SUM(C17:C19)</f>
        <v>1466.6669999999999</v>
      </c>
      <c r="D16" s="11"/>
      <c r="E16" s="11"/>
      <c r="F16" s="11"/>
      <c r="G16" s="11"/>
      <c r="H16" s="11"/>
    </row>
    <row r="17" spans="1:9" x14ac:dyDescent="0.35">
      <c r="A17" s="290" t="s">
        <v>92</v>
      </c>
      <c r="B17" s="290"/>
      <c r="C17" s="5">
        <v>166.667</v>
      </c>
      <c r="D17" s="11"/>
      <c r="E17" s="11"/>
      <c r="F17" s="11"/>
      <c r="G17" s="11"/>
      <c r="H17" s="11"/>
    </row>
    <row r="18" spans="1:9" x14ac:dyDescent="0.35">
      <c r="A18" s="290" t="s">
        <v>93</v>
      </c>
      <c r="B18" s="290"/>
      <c r="C18" s="5">
        <v>700</v>
      </c>
      <c r="D18" s="11"/>
      <c r="E18" s="11"/>
      <c r="F18" s="11"/>
      <c r="G18" s="11"/>
      <c r="H18" s="11"/>
    </row>
    <row r="19" spans="1:9" x14ac:dyDescent="0.35">
      <c r="A19" s="290" t="s">
        <v>94</v>
      </c>
      <c r="B19" s="290"/>
      <c r="C19" s="5">
        <v>600</v>
      </c>
      <c r="D19" s="11"/>
      <c r="E19" s="11"/>
      <c r="F19" s="11"/>
      <c r="G19" s="11"/>
      <c r="H19" s="11"/>
    </row>
    <row r="20" spans="1:9" x14ac:dyDescent="0.35">
      <c r="A20" s="292" t="s">
        <v>75</v>
      </c>
      <c r="B20" s="292"/>
      <c r="C20" s="69">
        <f>+SUM(C21:C31)</f>
        <v>845.82</v>
      </c>
      <c r="D20" s="11"/>
      <c r="E20" s="11"/>
      <c r="F20" s="11"/>
      <c r="G20" s="211"/>
      <c r="H20" s="211"/>
    </row>
    <row r="21" spans="1:9" x14ac:dyDescent="0.35">
      <c r="A21" s="290" t="s">
        <v>95</v>
      </c>
      <c r="B21" s="290"/>
      <c r="C21" s="6">
        <v>440</v>
      </c>
      <c r="D21" s="11"/>
      <c r="E21" s="211"/>
      <c r="F21" s="211"/>
      <c r="G21" s="211"/>
      <c r="H21" s="211"/>
      <c r="I21" s="15"/>
    </row>
    <row r="22" spans="1:9" x14ac:dyDescent="0.35">
      <c r="A22" s="290" t="s">
        <v>104</v>
      </c>
      <c r="B22" s="290"/>
      <c r="C22" s="6">
        <v>99.828000000000003</v>
      </c>
      <c r="D22" s="11"/>
      <c r="E22" s="211"/>
      <c r="F22" s="211"/>
      <c r="G22" s="211"/>
      <c r="H22" s="211"/>
      <c r="I22" s="15"/>
    </row>
    <row r="23" spans="1:9" x14ac:dyDescent="0.35">
      <c r="A23" s="290" t="s">
        <v>96</v>
      </c>
      <c r="B23" s="290"/>
      <c r="C23" s="6">
        <v>66.706999999999994</v>
      </c>
      <c r="D23" s="11"/>
      <c r="E23" s="211"/>
      <c r="F23" s="211"/>
      <c r="G23" s="211"/>
      <c r="H23" s="211"/>
      <c r="I23" s="15"/>
    </row>
    <row r="24" spans="1:9" x14ac:dyDescent="0.35">
      <c r="A24" s="290" t="s">
        <v>79</v>
      </c>
      <c r="B24" s="290"/>
      <c r="C24" s="6">
        <v>54.223999999999997</v>
      </c>
      <c r="D24" s="11"/>
      <c r="E24" s="211"/>
      <c r="F24" s="211"/>
      <c r="G24" s="211"/>
      <c r="H24" s="211"/>
      <c r="I24" s="15"/>
    </row>
    <row r="25" spans="1:9" x14ac:dyDescent="0.35">
      <c r="A25" s="290" t="s">
        <v>97</v>
      </c>
      <c r="B25" s="290"/>
      <c r="C25" s="6">
        <v>53.625</v>
      </c>
      <c r="D25" s="11"/>
      <c r="E25" s="211"/>
      <c r="F25" s="211"/>
      <c r="G25" s="211"/>
      <c r="H25" s="211"/>
      <c r="I25" s="15"/>
    </row>
    <row r="26" spans="1:9" x14ac:dyDescent="0.35">
      <c r="A26" s="290" t="s">
        <v>98</v>
      </c>
      <c r="B26" s="290"/>
      <c r="C26" s="6">
        <v>34.613999999999997</v>
      </c>
      <c r="D26" s="11"/>
      <c r="E26" s="11"/>
      <c r="F26" s="11"/>
      <c r="G26" s="211"/>
      <c r="H26" s="211"/>
      <c r="I26" s="15"/>
    </row>
    <row r="27" spans="1:9" x14ac:dyDescent="0.35">
      <c r="A27" s="290" t="s">
        <v>100</v>
      </c>
      <c r="B27" s="290"/>
      <c r="C27" s="6">
        <v>29.313000000000002</v>
      </c>
      <c r="D27" s="11"/>
      <c r="E27" s="211"/>
      <c r="F27" s="211"/>
      <c r="G27" s="211"/>
      <c r="H27" s="211"/>
      <c r="I27" s="15"/>
    </row>
    <row r="28" spans="1:9" x14ac:dyDescent="0.35">
      <c r="A28" s="290" t="s">
        <v>99</v>
      </c>
      <c r="B28" s="290"/>
      <c r="C28" s="6">
        <v>27.986000000000001</v>
      </c>
      <c r="D28" s="11"/>
      <c r="E28" s="11"/>
      <c r="F28" s="11"/>
      <c r="G28" s="211"/>
      <c r="H28" s="211"/>
      <c r="I28" s="15"/>
    </row>
    <row r="29" spans="1:9" x14ac:dyDescent="0.35">
      <c r="A29" s="290" t="s">
        <v>101</v>
      </c>
      <c r="B29" s="290"/>
      <c r="C29" s="6">
        <v>24.75</v>
      </c>
      <c r="D29" s="11"/>
      <c r="E29" s="211"/>
      <c r="F29" s="211"/>
      <c r="G29" s="211"/>
      <c r="H29" s="211"/>
      <c r="I29" s="15"/>
    </row>
    <row r="30" spans="1:9" x14ac:dyDescent="0.35">
      <c r="A30" s="290" t="s">
        <v>102</v>
      </c>
      <c r="B30" s="290"/>
      <c r="C30" s="6">
        <v>12.763999999999999</v>
      </c>
      <c r="D30" s="11"/>
      <c r="E30" s="211"/>
      <c r="F30" s="211"/>
      <c r="G30" s="211"/>
      <c r="H30" s="211"/>
      <c r="I30" s="15"/>
    </row>
    <row r="31" spans="1:9" x14ac:dyDescent="0.35">
      <c r="A31" s="290" t="s">
        <v>103</v>
      </c>
      <c r="B31" s="290"/>
      <c r="C31" s="6">
        <v>2.0089999999999999</v>
      </c>
      <c r="D31" s="11"/>
      <c r="E31" s="211"/>
      <c r="F31" s="211"/>
      <c r="G31" s="11"/>
      <c r="H31" s="11"/>
      <c r="I31" s="22"/>
    </row>
    <row r="32" spans="1:9" x14ac:dyDescent="0.35">
      <c r="A32" s="292" t="s">
        <v>105</v>
      </c>
      <c r="B32" s="292"/>
      <c r="C32" s="69">
        <f>+SUM(C33:C39)</f>
        <v>196.238</v>
      </c>
      <c r="D32" s="11"/>
      <c r="E32" s="11"/>
      <c r="F32" s="11"/>
      <c r="G32" s="11"/>
      <c r="H32" s="11"/>
    </row>
    <row r="33" spans="1:8" x14ac:dyDescent="0.35">
      <c r="A33" s="290" t="s">
        <v>85</v>
      </c>
      <c r="B33" s="290"/>
      <c r="C33" s="7">
        <v>74.593999999999994</v>
      </c>
      <c r="D33" s="11"/>
      <c r="E33" s="11"/>
      <c r="F33" s="11"/>
      <c r="G33" s="11"/>
      <c r="H33" s="11"/>
    </row>
    <row r="34" spans="1:8" x14ac:dyDescent="0.35">
      <c r="A34" s="290" t="s">
        <v>90</v>
      </c>
      <c r="B34" s="290"/>
      <c r="C34" s="7">
        <v>40.260999999999996</v>
      </c>
      <c r="D34" s="11"/>
      <c r="E34" s="11"/>
      <c r="F34" s="11"/>
      <c r="G34" s="11"/>
      <c r="H34" s="11"/>
    </row>
    <row r="35" spans="1:8" x14ac:dyDescent="0.35">
      <c r="A35" s="290" t="s">
        <v>89</v>
      </c>
      <c r="B35" s="290"/>
      <c r="C35" s="7">
        <v>29.690999999999999</v>
      </c>
      <c r="D35" s="11"/>
      <c r="E35" s="11"/>
      <c r="F35" s="11"/>
      <c r="G35" s="11"/>
      <c r="H35" s="11"/>
    </row>
    <row r="36" spans="1:8" x14ac:dyDescent="0.35">
      <c r="A36" s="290" t="s">
        <v>86</v>
      </c>
      <c r="B36" s="290"/>
      <c r="C36" s="7">
        <v>28.984999999999999</v>
      </c>
      <c r="D36" s="11"/>
      <c r="E36" s="11"/>
      <c r="F36" s="11"/>
      <c r="G36" s="11"/>
      <c r="H36" s="11"/>
    </row>
    <row r="37" spans="1:8" x14ac:dyDescent="0.35">
      <c r="A37" s="290" t="s">
        <v>87</v>
      </c>
      <c r="B37" s="290"/>
      <c r="C37" s="7">
        <v>16.559999999999999</v>
      </c>
      <c r="D37" s="11"/>
      <c r="E37" s="11"/>
      <c r="F37" s="11"/>
      <c r="G37" s="11"/>
      <c r="H37" s="11"/>
    </row>
    <row r="38" spans="1:8" x14ac:dyDescent="0.35">
      <c r="A38" s="290" t="s">
        <v>88</v>
      </c>
      <c r="B38" s="290"/>
      <c r="C38" s="7">
        <v>3.3330000000000002</v>
      </c>
      <c r="D38" s="11"/>
      <c r="E38" s="11"/>
      <c r="F38" s="11"/>
      <c r="G38" s="11"/>
      <c r="H38" s="11"/>
    </row>
    <row r="39" spans="1:8" x14ac:dyDescent="0.35">
      <c r="A39" s="290" t="s">
        <v>199</v>
      </c>
      <c r="B39" s="290"/>
      <c r="C39" s="7">
        <v>2.8140000000000001</v>
      </c>
      <c r="D39" s="11"/>
      <c r="E39" s="11"/>
      <c r="F39" s="11"/>
      <c r="G39" s="11"/>
      <c r="H39" s="11"/>
    </row>
    <row r="40" spans="1:8" x14ac:dyDescent="0.35">
      <c r="A40" s="70" t="s">
        <v>51</v>
      </c>
      <c r="B40" s="70"/>
      <c r="C40" s="69">
        <f>+C32+C20+C16+C9</f>
        <v>8494.5460000000003</v>
      </c>
      <c r="D40" s="11"/>
      <c r="E40" s="11"/>
      <c r="F40" s="11"/>
      <c r="G40" s="11"/>
      <c r="H40" s="11"/>
    </row>
    <row r="41" spans="1:8" x14ac:dyDescent="0.35">
      <c r="A41" s="11" t="s">
        <v>118</v>
      </c>
      <c r="B41" s="11"/>
      <c r="C41" s="11"/>
      <c r="D41" s="11"/>
      <c r="E41" s="11"/>
      <c r="F41" s="11"/>
      <c r="G41" s="11"/>
      <c r="H41" s="11"/>
    </row>
    <row r="42" spans="1:8" x14ac:dyDescent="0.35">
      <c r="A42" s="288"/>
      <c r="B42" s="289"/>
      <c r="C42" s="289"/>
      <c r="D42" s="11"/>
      <c r="E42" s="11"/>
      <c r="F42" s="11"/>
      <c r="G42" s="11"/>
      <c r="H42" s="11"/>
    </row>
    <row r="43" spans="1:8" x14ac:dyDescent="0.35">
      <c r="A43" s="11"/>
      <c r="B43" s="11"/>
      <c r="C43" s="11"/>
      <c r="D43" s="11"/>
      <c r="E43" s="11"/>
      <c r="F43" s="11"/>
      <c r="G43" s="11"/>
      <c r="H43" s="11"/>
    </row>
    <row r="44" spans="1:8" x14ac:dyDescent="0.35">
      <c r="A44" s="210" t="s">
        <v>198</v>
      </c>
      <c r="B44" s="11"/>
      <c r="C44" s="11"/>
      <c r="D44" s="11"/>
      <c r="E44" s="11"/>
      <c r="F44" s="11"/>
      <c r="G44" s="11"/>
      <c r="H44" s="11"/>
    </row>
    <row r="45" spans="1:8" x14ac:dyDescent="0.35">
      <c r="A45" s="11"/>
      <c r="B45" s="11"/>
      <c r="C45" s="11"/>
      <c r="D45" s="11"/>
      <c r="E45" s="11"/>
      <c r="F45" s="11"/>
      <c r="G45" s="11"/>
      <c r="H45" s="11"/>
    </row>
    <row r="46" spans="1:8" x14ac:dyDescent="0.35">
      <c r="A46" s="11"/>
      <c r="B46" s="11"/>
      <c r="C46" s="11"/>
      <c r="D46" s="11"/>
      <c r="E46" s="11"/>
      <c r="F46" s="11"/>
      <c r="G46" s="11"/>
      <c r="H46" s="11"/>
    </row>
    <row r="47" spans="1:8" x14ac:dyDescent="0.35">
      <c r="A47" s="11"/>
      <c r="B47" s="11"/>
      <c r="C47" s="11"/>
      <c r="D47" s="11"/>
      <c r="E47" s="11"/>
      <c r="F47" s="11"/>
      <c r="G47" s="11"/>
      <c r="H47" s="11"/>
    </row>
    <row r="48" spans="1:8" x14ac:dyDescent="0.35">
      <c r="C48" s="15"/>
    </row>
    <row r="49" spans="3:3" x14ac:dyDescent="0.35">
      <c r="C49" s="15"/>
    </row>
    <row r="50" spans="3:3" x14ac:dyDescent="0.35">
      <c r="C50" s="15"/>
    </row>
    <row r="51" spans="3:3" x14ac:dyDescent="0.35">
      <c r="C51" s="15"/>
    </row>
  </sheetData>
  <sortState xmlns:xlrd2="http://schemas.microsoft.com/office/spreadsheetml/2017/richdata2" ref="G31:H41">
    <sortCondition descending="1" ref="H31:H41"/>
  </sortState>
  <mergeCells count="35">
    <mergeCell ref="A8:C8"/>
    <mergeCell ref="A9:B9"/>
    <mergeCell ref="A10:B10"/>
    <mergeCell ref="A11:B11"/>
    <mergeCell ref="A17:B17"/>
    <mergeCell ref="A23:B23"/>
    <mergeCell ref="A18:B18"/>
    <mergeCell ref="A19:B19"/>
    <mergeCell ref="A20:B20"/>
    <mergeCell ref="A12:B12"/>
    <mergeCell ref="A13:B13"/>
    <mergeCell ref="A14:B14"/>
    <mergeCell ref="A15:B15"/>
    <mergeCell ref="A16:B16"/>
    <mergeCell ref="A6:C6"/>
    <mergeCell ref="A7:C7"/>
    <mergeCell ref="A36:B36"/>
    <mergeCell ref="A37:B37"/>
    <mergeCell ref="A38:B38"/>
    <mergeCell ref="A30:B30"/>
    <mergeCell ref="A31:B31"/>
    <mergeCell ref="A32:B32"/>
    <mergeCell ref="A33:B33"/>
    <mergeCell ref="A34:B34"/>
    <mergeCell ref="A21:B21"/>
    <mergeCell ref="A25:B25"/>
    <mergeCell ref="A24:B24"/>
    <mergeCell ref="A28:B28"/>
    <mergeCell ref="A26:B26"/>
    <mergeCell ref="A22:B22"/>
    <mergeCell ref="A42:C42"/>
    <mergeCell ref="A35:B35"/>
    <mergeCell ref="A27:B27"/>
    <mergeCell ref="A39:B39"/>
    <mergeCell ref="A29:B29"/>
  </mergeCells>
  <hyperlinks>
    <hyperlink ref="A44" location="Portada!A17" display="REGRESO A LA PORTADA" xr:uid="{4387F754-8230-4D69-913E-CA735A419168}"/>
  </hyperlinks>
  <pageMargins left="1.63" right="0.7" top="0.75" bottom="0.75" header="0.3" footer="0.3"/>
  <pageSetup paperSize="9" orientation="portrait" verticalDpi="300" r:id="rId1"/>
  <ignoredErrors>
    <ignoredError sqref="C9 C20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00B0F0"/>
  </sheetPr>
  <dimension ref="A6:F20"/>
  <sheetViews>
    <sheetView showGridLines="0" topLeftCell="A4" workbookViewId="0">
      <selection activeCell="A8" sqref="A8:F8"/>
    </sheetView>
  </sheetViews>
  <sheetFormatPr baseColWidth="10" defaultRowHeight="14.5" x14ac:dyDescent="0.35"/>
  <cols>
    <col min="4" max="4" width="29.54296875" customWidth="1"/>
    <col min="5" max="5" width="17.7265625" customWidth="1"/>
    <col min="6" max="6" width="10.453125" customWidth="1"/>
    <col min="7" max="7" width="10.26953125" customWidth="1"/>
    <col min="8" max="8" width="7.453125" customWidth="1"/>
    <col min="9" max="9" width="20.26953125" customWidth="1"/>
  </cols>
  <sheetData>
    <row r="6" spans="1:6" ht="12" customHeight="1" x14ac:dyDescent="0.35"/>
    <row r="7" spans="1:6" ht="35.5" customHeight="1" x14ac:dyDescent="0.35">
      <c r="A7" s="301" t="s">
        <v>228</v>
      </c>
      <c r="B7" s="301"/>
      <c r="C7" s="301"/>
      <c r="D7" s="301"/>
      <c r="E7" s="301"/>
      <c r="F7" s="301"/>
    </row>
    <row r="8" spans="1:6" ht="15.5" x14ac:dyDescent="0.35">
      <c r="A8" s="302" t="s">
        <v>55</v>
      </c>
      <c r="B8" s="303"/>
      <c r="C8" s="303"/>
      <c r="D8" s="303"/>
      <c r="E8" s="303"/>
      <c r="F8" s="303"/>
    </row>
    <row r="9" spans="1:6" x14ac:dyDescent="0.35">
      <c r="A9" s="290" t="s">
        <v>109</v>
      </c>
      <c r="B9" s="290"/>
      <c r="C9" s="290"/>
      <c r="D9" s="290"/>
      <c r="E9" s="290"/>
      <c r="F9" s="290"/>
    </row>
    <row r="10" spans="1:6" ht="18.5" x14ac:dyDescent="0.45">
      <c r="A10" s="300" t="s">
        <v>54</v>
      </c>
      <c r="B10" s="300"/>
      <c r="C10" s="300"/>
      <c r="D10" s="300"/>
      <c r="E10" s="71" t="s">
        <v>47</v>
      </c>
      <c r="F10" s="71" t="s">
        <v>200</v>
      </c>
    </row>
    <row r="11" spans="1:6" ht="15.5" x14ac:dyDescent="0.35">
      <c r="A11" s="298" t="s">
        <v>110</v>
      </c>
      <c r="B11" s="298"/>
      <c r="C11" s="298"/>
      <c r="D11" s="298"/>
      <c r="E11" s="8">
        <v>506.39214285714286</v>
      </c>
      <c r="F11" s="86">
        <f>+E11/$E$16</f>
        <v>5.961379723614927E-2</v>
      </c>
    </row>
    <row r="12" spans="1:6" ht="15.5" x14ac:dyDescent="0.35">
      <c r="A12" s="298" t="s">
        <v>111</v>
      </c>
      <c r="B12" s="298"/>
      <c r="C12" s="298"/>
      <c r="D12" s="298"/>
      <c r="E12" s="2">
        <v>2386.7095714285715</v>
      </c>
      <c r="F12" s="86">
        <f t="shared" ref="F12:F15" si="0">+E12/$E$16</f>
        <v>0.28096964469067226</v>
      </c>
    </row>
    <row r="13" spans="1:6" ht="15.5" x14ac:dyDescent="0.35">
      <c r="A13" s="298" t="s">
        <v>56</v>
      </c>
      <c r="B13" s="298" t="s">
        <v>56</v>
      </c>
      <c r="C13" s="298" t="s">
        <v>56</v>
      </c>
      <c r="D13" s="298" t="s">
        <v>56</v>
      </c>
      <c r="E13" s="2">
        <v>2097.0637142857145</v>
      </c>
      <c r="F13" s="86">
        <f t="shared" si="0"/>
        <v>0.24687178270453941</v>
      </c>
    </row>
    <row r="14" spans="1:6" ht="15.5" x14ac:dyDescent="0.35">
      <c r="A14" s="298" t="s">
        <v>57</v>
      </c>
      <c r="B14" s="298" t="s">
        <v>56</v>
      </c>
      <c r="C14" s="298" t="s">
        <v>56</v>
      </c>
      <c r="D14" s="298" t="s">
        <v>56</v>
      </c>
      <c r="E14" s="2">
        <v>2099.0375714285715</v>
      </c>
      <c r="F14" s="86">
        <f t="shared" si="0"/>
        <v>0.24710415028991206</v>
      </c>
    </row>
    <row r="15" spans="1:6" ht="15.5" x14ac:dyDescent="0.35">
      <c r="A15" s="298" t="s">
        <v>58</v>
      </c>
      <c r="B15" s="298" t="s">
        <v>56</v>
      </c>
      <c r="C15" s="298" t="s">
        <v>56</v>
      </c>
      <c r="D15" s="298" t="s">
        <v>56</v>
      </c>
      <c r="E15" s="2">
        <v>1405.3430000000008</v>
      </c>
      <c r="F15" s="86">
        <f t="shared" si="0"/>
        <v>0.16544062507872706</v>
      </c>
    </row>
    <row r="16" spans="1:6" ht="18.5" x14ac:dyDescent="0.45">
      <c r="A16" s="299" t="s">
        <v>51</v>
      </c>
      <c r="B16" s="299"/>
      <c r="C16" s="299"/>
      <c r="D16" s="299"/>
      <c r="E16" s="72">
        <f>SUM(E11:E15)</f>
        <v>8494.5460000000003</v>
      </c>
      <c r="F16" s="87">
        <f>SUM(F11:F15)</f>
        <v>1</v>
      </c>
    </row>
    <row r="17" spans="1:3" x14ac:dyDescent="0.35">
      <c r="A17" t="s">
        <v>118</v>
      </c>
    </row>
    <row r="18" spans="1:3" x14ac:dyDescent="0.35">
      <c r="A18" s="296" t="s">
        <v>201</v>
      </c>
      <c r="B18" s="297"/>
      <c r="C18" s="297"/>
    </row>
    <row r="20" spans="1:3" x14ac:dyDescent="0.35">
      <c r="A20" s="85" t="s">
        <v>198</v>
      </c>
    </row>
  </sheetData>
  <mergeCells count="11">
    <mergeCell ref="A11:D11"/>
    <mergeCell ref="A13:D13"/>
    <mergeCell ref="A10:D10"/>
    <mergeCell ref="A7:F7"/>
    <mergeCell ref="A8:F8"/>
    <mergeCell ref="A9:F9"/>
    <mergeCell ref="A18:C18"/>
    <mergeCell ref="A12:D12"/>
    <mergeCell ref="A14:D14"/>
    <mergeCell ref="A15:D15"/>
    <mergeCell ref="A16:D16"/>
  </mergeCells>
  <hyperlinks>
    <hyperlink ref="A20" location="Portada!A18" display="REGRESO A LA PORTADA" xr:uid="{77C6D9B6-5E6F-4DA4-8F90-A113E0F008EB}"/>
  </hyperlinks>
  <pageMargins left="1.0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00B0F0"/>
  </sheetPr>
  <dimension ref="A1:J54"/>
  <sheetViews>
    <sheetView topLeftCell="A29" zoomScale="110" zoomScaleNormal="110" workbookViewId="0">
      <selection activeCell="A38" sqref="A38:C38"/>
    </sheetView>
  </sheetViews>
  <sheetFormatPr baseColWidth="10" defaultRowHeight="14.5" x14ac:dyDescent="0.35"/>
  <cols>
    <col min="1" max="1" width="26.54296875" customWidth="1"/>
    <col min="2" max="2" width="19.54296875" customWidth="1"/>
  </cols>
  <sheetData>
    <row r="1" spans="1:10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ht="30" customHeight="1" x14ac:dyDescent="0.35">
      <c r="A6" s="291" t="s">
        <v>229</v>
      </c>
      <c r="B6" s="291"/>
      <c r="C6" s="291"/>
      <c r="D6" s="11"/>
      <c r="E6" s="11"/>
      <c r="F6" s="11"/>
      <c r="G6" s="11"/>
      <c r="H6" s="11"/>
      <c r="I6" s="11"/>
      <c r="J6" s="11"/>
    </row>
    <row r="7" spans="1:10" ht="16.149999999999999" customHeight="1" x14ac:dyDescent="0.35">
      <c r="A7" s="306" t="s">
        <v>170</v>
      </c>
      <c r="B7" s="307"/>
      <c r="C7" s="307"/>
      <c r="D7" s="11"/>
      <c r="E7" s="11"/>
      <c r="F7" s="11"/>
      <c r="G7" s="11"/>
      <c r="H7" s="11"/>
      <c r="I7" s="11"/>
      <c r="J7" s="11"/>
    </row>
    <row r="8" spans="1:10" x14ac:dyDescent="0.35">
      <c r="A8" s="305"/>
      <c r="B8" s="305"/>
      <c r="C8" s="11"/>
      <c r="D8" s="11"/>
      <c r="E8" s="11"/>
      <c r="F8" s="11"/>
      <c r="G8" s="11"/>
      <c r="H8" s="11"/>
      <c r="I8" s="11"/>
      <c r="J8" s="11"/>
    </row>
    <row r="9" spans="1:10" ht="101.5" x14ac:dyDescent="0.35">
      <c r="A9" s="73" t="s">
        <v>171</v>
      </c>
      <c r="B9" s="73" t="s">
        <v>256</v>
      </c>
      <c r="C9" s="73" t="s">
        <v>257</v>
      </c>
      <c r="D9" s="211"/>
      <c r="E9" s="11"/>
      <c r="F9" s="11"/>
      <c r="G9" s="11"/>
      <c r="H9" s="11"/>
      <c r="I9" s="11"/>
      <c r="J9" s="11"/>
    </row>
    <row r="10" spans="1:10" x14ac:dyDescent="0.35">
      <c r="A10" s="109" t="s">
        <v>39</v>
      </c>
      <c r="B10" s="110">
        <v>2.8653531567954339E-2</v>
      </c>
      <c r="C10" s="110">
        <v>6.5266787623537875E-4</v>
      </c>
      <c r="D10" s="211"/>
      <c r="E10" s="11"/>
      <c r="F10" s="11"/>
      <c r="G10" s="11"/>
      <c r="H10" s="11"/>
      <c r="I10" s="11"/>
      <c r="J10" s="11"/>
    </row>
    <row r="11" spans="1:10" x14ac:dyDescent="0.35">
      <c r="A11" s="115" t="s">
        <v>85</v>
      </c>
      <c r="B11" s="114">
        <v>4.6020000000000005E-2</v>
      </c>
      <c r="C11" s="114">
        <v>4.0425391192279773E-4</v>
      </c>
      <c r="D11" s="211"/>
      <c r="E11" s="11"/>
      <c r="F11" s="11"/>
      <c r="G11" s="11"/>
      <c r="H11" s="11"/>
      <c r="I11" s="11"/>
      <c r="J11" s="11"/>
    </row>
    <row r="12" spans="1:10" x14ac:dyDescent="0.35">
      <c r="A12" s="115" t="s">
        <v>86</v>
      </c>
      <c r="B12" s="114">
        <v>2.8309999999999998E-2</v>
      </c>
      <c r="C12" s="114">
        <v>9.8984778370301915E-5</v>
      </c>
      <c r="D12" s="211"/>
      <c r="E12" s="11"/>
      <c r="F12" s="11"/>
      <c r="G12" s="11"/>
      <c r="H12" s="11"/>
      <c r="I12" s="11"/>
      <c r="J12" s="11"/>
    </row>
    <row r="13" spans="1:10" x14ac:dyDescent="0.35">
      <c r="A13" s="112" t="s">
        <v>87</v>
      </c>
      <c r="B13" s="114">
        <v>1.5097137681159422E-2</v>
      </c>
      <c r="C13" s="114">
        <v>2.9441414307469928E-5</v>
      </c>
      <c r="D13" s="211"/>
      <c r="E13" s="11"/>
      <c r="F13" s="11"/>
      <c r="G13" s="11"/>
      <c r="H13" s="11"/>
      <c r="I13" s="11"/>
      <c r="J13" s="11"/>
    </row>
    <row r="14" spans="1:10" x14ac:dyDescent="0.35">
      <c r="A14" s="112" t="s">
        <v>88</v>
      </c>
      <c r="B14" s="114">
        <v>3.3000000000000002E-2</v>
      </c>
      <c r="C14" s="114">
        <v>1.2952481307700256E-5</v>
      </c>
      <c r="D14" s="211"/>
      <c r="E14" s="11"/>
      <c r="F14" s="11"/>
      <c r="G14" s="11"/>
      <c r="H14" s="11"/>
      <c r="I14" s="11"/>
      <c r="J14" s="11"/>
    </row>
    <row r="15" spans="1:10" x14ac:dyDescent="0.35">
      <c r="A15" s="112" t="s">
        <v>89</v>
      </c>
      <c r="B15" s="114">
        <v>3.0739313437985163E-2</v>
      </c>
      <c r="C15" s="114">
        <v>1.0492311815775636E-4</v>
      </c>
      <c r="D15" s="211"/>
      <c r="E15" s="11"/>
      <c r="F15" s="11"/>
      <c r="G15" s="11"/>
      <c r="H15" s="11"/>
      <c r="I15" s="11"/>
      <c r="J15" s="11"/>
    </row>
    <row r="16" spans="1:10" x14ac:dyDescent="0.35">
      <c r="A16" s="112" t="s">
        <v>90</v>
      </c>
      <c r="B16" s="113">
        <v>4.4549315714959882E-4</v>
      </c>
      <c r="C16" s="113">
        <v>2.1121721693524962E-6</v>
      </c>
      <c r="D16" s="211"/>
      <c r="E16" s="11"/>
      <c r="F16" s="11"/>
      <c r="G16" s="11"/>
      <c r="H16" s="11"/>
      <c r="I16" s="11"/>
      <c r="J16" s="11"/>
    </row>
    <row r="17" spans="1:10" x14ac:dyDescent="0.35">
      <c r="A17" s="109" t="s">
        <v>177</v>
      </c>
      <c r="B17" s="110">
        <v>3.557636281951241E-2</v>
      </c>
      <c r="C17" s="110">
        <v>3.54358795119771E-3</v>
      </c>
      <c r="D17" s="213"/>
      <c r="E17" s="11"/>
      <c r="F17" s="11"/>
      <c r="G17" s="11"/>
      <c r="H17" s="11"/>
      <c r="I17" s="11"/>
      <c r="J17" s="11"/>
    </row>
    <row r="18" spans="1:10" x14ac:dyDescent="0.35">
      <c r="A18" s="112" t="s">
        <v>76</v>
      </c>
      <c r="B18" s="113">
        <v>0.03</v>
      </c>
      <c r="C18" s="113">
        <v>8.7437992626239325E-5</v>
      </c>
      <c r="D18" s="211"/>
      <c r="E18" s="11"/>
      <c r="F18" s="11"/>
      <c r="G18" s="11"/>
      <c r="H18" s="11"/>
      <c r="I18" s="11"/>
      <c r="J18" s="11"/>
    </row>
    <row r="19" spans="1:10" x14ac:dyDescent="0.35">
      <c r="A19" s="112" t="s">
        <v>128</v>
      </c>
      <c r="B19" s="113">
        <v>1.7272625061837588E-3</v>
      </c>
      <c r="C19" s="113">
        <v>1.3568551150695771E-5</v>
      </c>
      <c r="D19" s="211"/>
      <c r="E19" s="11"/>
      <c r="F19" s="11"/>
      <c r="G19" s="11"/>
      <c r="H19" s="11"/>
      <c r="I19" s="11"/>
      <c r="J19" s="11"/>
    </row>
    <row r="20" spans="1:10" x14ac:dyDescent="0.35">
      <c r="A20" s="112" t="s">
        <v>77</v>
      </c>
      <c r="B20" s="113">
        <v>0.19359714285714286</v>
      </c>
      <c r="C20" s="113">
        <v>3.1917634706323775E-3</v>
      </c>
      <c r="D20" s="211"/>
      <c r="E20" s="11"/>
      <c r="F20" s="11"/>
      <c r="G20" s="11"/>
      <c r="H20" s="11"/>
      <c r="I20" s="11"/>
      <c r="J20" s="11"/>
    </row>
    <row r="21" spans="1:10" x14ac:dyDescent="0.35">
      <c r="A21" s="112" t="s">
        <v>78</v>
      </c>
      <c r="B21" s="113">
        <v>1.7500000000000002E-2</v>
      </c>
      <c r="C21" s="113">
        <v>2.6304409983734791E-5</v>
      </c>
      <c r="D21" s="211"/>
      <c r="E21" s="11"/>
      <c r="F21" s="11"/>
      <c r="G21" s="11"/>
      <c r="H21" s="11"/>
      <c r="I21" s="11"/>
      <c r="J21" s="11"/>
    </row>
    <row r="22" spans="1:10" x14ac:dyDescent="0.35">
      <c r="A22" s="112" t="s">
        <v>79</v>
      </c>
      <c r="B22" s="113">
        <v>4.3630311301268813E-3</v>
      </c>
      <c r="C22" s="113">
        <v>2.7860158563647578E-5</v>
      </c>
      <c r="D22" s="211"/>
      <c r="E22" s="11"/>
      <c r="F22" s="11"/>
      <c r="G22" s="11"/>
      <c r="H22" s="11"/>
      <c r="I22" s="11"/>
      <c r="J22" s="11"/>
    </row>
    <row r="23" spans="1:10" x14ac:dyDescent="0.35">
      <c r="A23" s="112" t="s">
        <v>80</v>
      </c>
      <c r="B23" s="113">
        <v>1.0019295361966699E-3</v>
      </c>
      <c r="C23" s="113">
        <v>3.3020354387067354E-6</v>
      </c>
      <c r="D23" s="211"/>
      <c r="E23" s="11"/>
      <c r="F23" s="11"/>
      <c r="G23" s="11"/>
      <c r="H23" s="11"/>
      <c r="I23" s="11"/>
      <c r="J23" s="11"/>
    </row>
    <row r="24" spans="1:10" x14ac:dyDescent="0.35">
      <c r="A24" s="112" t="s">
        <v>81</v>
      </c>
      <c r="B24" s="113">
        <v>2.9253359880537583E-2</v>
      </c>
      <c r="C24" s="113">
        <v>6.9208495981738531E-6</v>
      </c>
      <c r="D24" s="211"/>
      <c r="E24" s="11"/>
      <c r="F24" s="11"/>
      <c r="G24" s="11"/>
      <c r="H24" s="11"/>
      <c r="I24" s="11"/>
      <c r="J24" s="11"/>
    </row>
    <row r="25" spans="1:10" x14ac:dyDescent="0.35">
      <c r="A25" s="112" t="s">
        <v>82</v>
      </c>
      <c r="B25" s="113">
        <v>7.0804483711984611E-4</v>
      </c>
      <c r="C25" s="113">
        <v>8.3237082847174246E-6</v>
      </c>
      <c r="D25" s="211"/>
      <c r="E25" s="11"/>
      <c r="F25" s="11"/>
      <c r="G25" s="11"/>
      <c r="H25" s="11"/>
      <c r="I25" s="11"/>
      <c r="J25" s="11"/>
    </row>
    <row r="26" spans="1:10" x14ac:dyDescent="0.35">
      <c r="A26" s="112" t="s">
        <v>83</v>
      </c>
      <c r="B26" s="113">
        <v>2.3452393136151196E-2</v>
      </c>
      <c r="C26" s="113">
        <v>8.0956393819305727E-5</v>
      </c>
      <c r="D26" s="211"/>
      <c r="E26" s="11"/>
      <c r="F26" s="11"/>
      <c r="G26" s="11"/>
      <c r="H26" s="11"/>
      <c r="I26" s="11"/>
      <c r="J26" s="11"/>
    </row>
    <row r="27" spans="1:10" x14ac:dyDescent="0.35">
      <c r="A27" s="112" t="s">
        <v>129</v>
      </c>
      <c r="B27" s="113">
        <v>7.4999999999999997E-3</v>
      </c>
      <c r="C27" s="113">
        <v>3.0571501785501499E-5</v>
      </c>
      <c r="D27" s="211"/>
      <c r="E27" s="11"/>
      <c r="F27" s="11"/>
      <c r="G27" s="11"/>
      <c r="H27" s="11"/>
      <c r="I27" s="11"/>
      <c r="J27" s="11"/>
    </row>
    <row r="28" spans="1:10" x14ac:dyDescent="0.35">
      <c r="A28" s="112" t="s">
        <v>84</v>
      </c>
      <c r="B28" s="113">
        <v>1.0543030303030302E-2</v>
      </c>
      <c r="C28" s="113">
        <v>6.657887931460866E-5</v>
      </c>
      <c r="D28" s="211"/>
      <c r="E28" s="11"/>
      <c r="F28" s="11"/>
      <c r="G28" s="11"/>
      <c r="H28" s="11"/>
      <c r="I28" s="11"/>
      <c r="J28" s="11"/>
    </row>
    <row r="29" spans="1:10" x14ac:dyDescent="0.35">
      <c r="A29" s="109" t="s">
        <v>74</v>
      </c>
      <c r="B29" s="110">
        <v>6.1363639462809212E-2</v>
      </c>
      <c r="C29" s="110">
        <v>1.0598547504796441E-2</v>
      </c>
      <c r="D29" s="213"/>
      <c r="E29" s="11"/>
      <c r="F29" s="11"/>
      <c r="G29" s="11"/>
      <c r="H29" s="11"/>
      <c r="I29" s="11"/>
      <c r="J29" s="11"/>
    </row>
    <row r="30" spans="1:10" x14ac:dyDescent="0.35">
      <c r="A30" s="109" t="s">
        <v>91</v>
      </c>
      <c r="B30" s="110">
        <v>3.7314346733722921E-2</v>
      </c>
      <c r="C30" s="110">
        <v>2.6302879115827047E-2</v>
      </c>
      <c r="D30" s="211"/>
      <c r="E30" s="11"/>
      <c r="F30" s="11"/>
      <c r="G30" s="11"/>
      <c r="H30" s="11"/>
      <c r="I30" s="11"/>
      <c r="J30" s="11"/>
    </row>
    <row r="31" spans="1:10" x14ac:dyDescent="0.35">
      <c r="A31" s="112" t="s">
        <v>68</v>
      </c>
      <c r="B31" s="113">
        <v>6.8532856694126468E-2</v>
      </c>
      <c r="C31" s="113">
        <v>1.5107621800829335E-2</v>
      </c>
      <c r="D31" s="211"/>
      <c r="E31" s="11"/>
      <c r="F31" s="11"/>
      <c r="G31" s="11"/>
      <c r="H31" s="11"/>
      <c r="I31" s="11"/>
      <c r="J31" s="11"/>
    </row>
    <row r="32" spans="1:10" x14ac:dyDescent="0.35">
      <c r="A32" s="112" t="s">
        <v>69</v>
      </c>
      <c r="B32" s="113">
        <v>2.6045173189749443E-2</v>
      </c>
      <c r="C32" s="113">
        <v>9.3937924194970046E-3</v>
      </c>
      <c r="D32" s="211"/>
      <c r="E32" s="11"/>
      <c r="F32" s="11"/>
      <c r="G32" s="11"/>
      <c r="H32" s="11"/>
      <c r="I32" s="11"/>
      <c r="J32" s="11"/>
    </row>
    <row r="33" spans="1:10" x14ac:dyDescent="0.35">
      <c r="A33" s="112" t="s">
        <v>70</v>
      </c>
      <c r="B33" s="114">
        <v>1.0020678836280661E-2</v>
      </c>
      <c r="C33" s="114">
        <v>7.8607932987051469E-5</v>
      </c>
      <c r="D33" s="211"/>
      <c r="E33" s="11"/>
      <c r="F33" s="11"/>
      <c r="G33" s="11"/>
      <c r="H33" s="11"/>
      <c r="I33" s="11"/>
      <c r="J33" s="11"/>
    </row>
    <row r="34" spans="1:10" x14ac:dyDescent="0.35">
      <c r="A34" s="112" t="s">
        <v>71</v>
      </c>
      <c r="B34" s="114">
        <v>1.4596074734017661E-2</v>
      </c>
      <c r="C34" s="114">
        <v>1.5797088391390603E-3</v>
      </c>
      <c r="D34" s="211"/>
      <c r="E34" s="11"/>
      <c r="F34" s="11"/>
      <c r="G34" s="11"/>
      <c r="H34" s="11"/>
      <c r="I34" s="11"/>
      <c r="J34" s="11"/>
    </row>
    <row r="35" spans="1:10" x14ac:dyDescent="0.35">
      <c r="A35" s="112" t="s">
        <v>72</v>
      </c>
      <c r="B35" s="114">
        <v>7.5179764922793258E-3</v>
      </c>
      <c r="C35" s="114">
        <v>1.9207212380230577E-5</v>
      </c>
      <c r="D35" s="211"/>
      <c r="E35" s="11"/>
      <c r="F35" s="11"/>
      <c r="G35" s="11"/>
      <c r="H35" s="11"/>
      <c r="I35" s="11"/>
      <c r="J35" s="11"/>
    </row>
    <row r="36" spans="1:10" x14ac:dyDescent="0.35">
      <c r="A36" s="112" t="s">
        <v>73</v>
      </c>
      <c r="B36" s="113">
        <v>3.1625739956128489E-2</v>
      </c>
      <c r="C36" s="113">
        <v>1.23940910994365E-4</v>
      </c>
      <c r="D36" s="211"/>
      <c r="E36" s="11"/>
      <c r="F36" s="11"/>
      <c r="G36" s="11"/>
      <c r="H36" s="11"/>
      <c r="I36" s="11"/>
      <c r="J36" s="11"/>
    </row>
    <row r="37" spans="1:10" x14ac:dyDescent="0.35">
      <c r="A37" s="74" t="s">
        <v>52</v>
      </c>
      <c r="B37" s="75">
        <v>4.1097682448056533E-2</v>
      </c>
      <c r="C37" s="75">
        <v>4.1097682448056574E-2</v>
      </c>
      <c r="D37" s="213"/>
      <c r="E37" s="11"/>
      <c r="F37" s="11"/>
      <c r="G37" s="11"/>
      <c r="H37" s="11"/>
      <c r="I37" s="11"/>
      <c r="J37" s="11"/>
    </row>
    <row r="38" spans="1:10" ht="22" customHeight="1" x14ac:dyDescent="0.35">
      <c r="A38" s="304" t="s">
        <v>137</v>
      </c>
      <c r="B38" s="304"/>
      <c r="C38" s="304"/>
      <c r="D38" s="211"/>
      <c r="E38" s="11"/>
      <c r="F38" s="11"/>
      <c r="G38" s="11"/>
      <c r="H38" s="11"/>
      <c r="I38" s="11"/>
      <c r="J38" s="11"/>
    </row>
    <row r="39" spans="1:10" x14ac:dyDescent="0.35">
      <c r="A39" s="214" t="s">
        <v>164</v>
      </c>
      <c r="B39" s="11"/>
      <c r="C39" s="11"/>
      <c r="D39" s="11"/>
      <c r="E39" s="11"/>
      <c r="F39" s="11"/>
      <c r="G39" s="11"/>
      <c r="H39" s="11"/>
      <c r="I39" s="11"/>
      <c r="J39" s="11"/>
    </row>
    <row r="40" spans="1:10" x14ac:dyDescent="0.35">
      <c r="A40" s="11" t="s">
        <v>118</v>
      </c>
      <c r="B40" s="11"/>
      <c r="C40" s="11"/>
      <c r="D40" s="11"/>
      <c r="E40" s="11"/>
      <c r="F40" s="11"/>
      <c r="G40" s="11"/>
      <c r="H40" s="11"/>
      <c r="I40" s="11"/>
      <c r="J40" s="11"/>
    </row>
    <row r="41" spans="1:10" x14ac:dyDescent="0.35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spans="1:10" x14ac:dyDescent="0.35">
      <c r="A42" s="210" t="s">
        <v>198</v>
      </c>
      <c r="B42" s="11"/>
      <c r="C42" s="11"/>
      <c r="D42" s="11"/>
      <c r="E42" s="11"/>
      <c r="F42" s="11"/>
      <c r="G42" s="11"/>
      <c r="H42" s="11"/>
      <c r="I42" s="11"/>
      <c r="J42" s="11"/>
    </row>
    <row r="43" spans="1:10" x14ac:dyDescent="0.35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 spans="1:10" x14ac:dyDescent="0.35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spans="1:10" x14ac:dyDescent="0.35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spans="1:10" x14ac:dyDescent="0.35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spans="1:10" x14ac:dyDescent="0.35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spans="1:10" x14ac:dyDescent="0.35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 x14ac:dyDescent="0.35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spans="1:10" x14ac:dyDescent="0.35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x14ac:dyDescent="0.35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 x14ac:dyDescent="0.35">
      <c r="A52" s="11"/>
      <c r="B52" s="11"/>
      <c r="C52" s="11"/>
      <c r="D52" s="11"/>
      <c r="E52" s="11"/>
      <c r="F52" s="11"/>
      <c r="G52" s="11"/>
      <c r="H52" s="11"/>
      <c r="I52" s="11"/>
      <c r="J52" s="11"/>
    </row>
    <row r="53" spans="1:10" x14ac:dyDescent="0.35">
      <c r="A53" s="11"/>
      <c r="B53" s="11"/>
      <c r="C53" s="11"/>
      <c r="D53" s="11"/>
      <c r="E53" s="11"/>
      <c r="F53" s="11"/>
      <c r="G53" s="11"/>
      <c r="H53" s="11"/>
      <c r="I53" s="11"/>
      <c r="J53" s="11"/>
    </row>
    <row r="54" spans="1:10" x14ac:dyDescent="0.35">
      <c r="A54" s="11"/>
      <c r="B54" s="11"/>
      <c r="C54" s="11"/>
      <c r="D54" s="11"/>
      <c r="E54" s="11"/>
      <c r="F54" s="11"/>
      <c r="G54" s="11"/>
      <c r="H54" s="11"/>
      <c r="I54" s="11"/>
      <c r="J54" s="11"/>
    </row>
  </sheetData>
  <mergeCells count="4">
    <mergeCell ref="A38:C38"/>
    <mergeCell ref="A8:B8"/>
    <mergeCell ref="A7:C7"/>
    <mergeCell ref="A6:C6"/>
  </mergeCells>
  <hyperlinks>
    <hyperlink ref="A42" location="Portada!A19" display="REGRESO A LA PORTADA" xr:uid="{4992C642-E9C0-4A0B-AB80-15F78757D537}"/>
  </hyperlinks>
  <pageMargins left="2.31" right="0.7" top="0.75" bottom="0.75" header="0.3" footer="0.3"/>
  <pageSetup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00B0F0"/>
  </sheetPr>
  <dimension ref="A7:K22"/>
  <sheetViews>
    <sheetView showGridLines="0" topLeftCell="A4" zoomScale="110" zoomScaleNormal="110" workbookViewId="0">
      <selection activeCell="G8" sqref="G8"/>
    </sheetView>
  </sheetViews>
  <sheetFormatPr baseColWidth="10" defaultRowHeight="14.5" x14ac:dyDescent="0.35"/>
  <cols>
    <col min="4" max="4" width="14.26953125" customWidth="1"/>
    <col min="5" max="5" width="17.7265625" customWidth="1"/>
    <col min="7" max="7" width="25.7265625" customWidth="1"/>
  </cols>
  <sheetData>
    <row r="7" spans="1:11" ht="33" customHeight="1" x14ac:dyDescent="0.35">
      <c r="A7" s="301" t="s">
        <v>230</v>
      </c>
      <c r="B7" s="301"/>
      <c r="C7" s="301"/>
      <c r="D7" s="301"/>
      <c r="E7" s="301"/>
      <c r="F7" s="301"/>
    </row>
    <row r="8" spans="1:11" ht="18.649999999999999" customHeight="1" x14ac:dyDescent="0.35">
      <c r="A8" s="302" t="s">
        <v>117</v>
      </c>
      <c r="B8" s="303"/>
      <c r="C8" s="303"/>
      <c r="D8" s="303"/>
      <c r="E8" s="303"/>
      <c r="F8" s="303"/>
    </row>
    <row r="9" spans="1:11" x14ac:dyDescent="0.35">
      <c r="A9" s="290" t="s">
        <v>109</v>
      </c>
      <c r="B9" s="290"/>
      <c r="C9" s="290"/>
      <c r="D9" s="290"/>
      <c r="E9" s="290"/>
      <c r="F9" s="290"/>
    </row>
    <row r="10" spans="1:11" ht="18.5" x14ac:dyDescent="0.45">
      <c r="A10" s="300" t="s">
        <v>1</v>
      </c>
      <c r="B10" s="300"/>
      <c r="C10" s="300"/>
      <c r="D10" s="300"/>
      <c r="E10" s="71" t="s">
        <v>47</v>
      </c>
      <c r="F10" s="71" t="s">
        <v>200</v>
      </c>
    </row>
    <row r="11" spans="1:11" ht="15.5" x14ac:dyDescent="0.35">
      <c r="A11" s="309" t="s">
        <v>263</v>
      </c>
      <c r="B11" s="298"/>
      <c r="C11" s="298"/>
      <c r="D11" s="310"/>
      <c r="E11" s="20">
        <v>7499.110999999999</v>
      </c>
      <c r="F11" s="88">
        <f>+E11/$E$17</f>
        <v>0.88281480846651494</v>
      </c>
    </row>
    <row r="12" spans="1:11" ht="15.5" x14ac:dyDescent="0.35">
      <c r="A12" s="309" t="s">
        <v>188</v>
      </c>
      <c r="B12" s="298"/>
      <c r="C12" s="298"/>
      <c r="D12" s="310"/>
      <c r="E12" s="20">
        <v>622.42000000000007</v>
      </c>
      <c r="F12" s="88">
        <f t="shared" ref="F12:F16" si="0">+E12/$E$17</f>
        <v>7.3272897692236896E-2</v>
      </c>
      <c r="H12" s="311"/>
      <c r="I12" s="311"/>
      <c r="J12" s="311"/>
      <c r="K12" s="311"/>
    </row>
    <row r="13" spans="1:11" ht="15.5" x14ac:dyDescent="0.35">
      <c r="A13" s="309" t="s">
        <v>107</v>
      </c>
      <c r="B13" s="298"/>
      <c r="C13" s="298"/>
      <c r="D13" s="310"/>
      <c r="E13" s="20">
        <v>189.64999999999998</v>
      </c>
      <c r="F13" s="88">
        <f t="shared" si="0"/>
        <v>2.2326090175978801E-2</v>
      </c>
      <c r="H13" s="311"/>
      <c r="I13" s="311"/>
      <c r="J13" s="311"/>
      <c r="K13" s="311"/>
    </row>
    <row r="14" spans="1:11" ht="15.5" x14ac:dyDescent="0.35">
      <c r="A14" s="309" t="s">
        <v>108</v>
      </c>
      <c r="B14" s="298"/>
      <c r="C14" s="298"/>
      <c r="D14" s="310"/>
      <c r="E14" s="20">
        <v>99.828000000000003</v>
      </c>
      <c r="F14" s="88">
        <f t="shared" si="0"/>
        <v>1.1752011231677363E-2</v>
      </c>
      <c r="H14" s="311"/>
      <c r="I14" s="311"/>
      <c r="J14" s="311"/>
      <c r="K14" s="311"/>
    </row>
    <row r="15" spans="1:11" ht="15.5" x14ac:dyDescent="0.35">
      <c r="A15" s="309" t="s">
        <v>180</v>
      </c>
      <c r="B15" s="298"/>
      <c r="C15" s="298"/>
      <c r="D15" s="310"/>
      <c r="E15" s="20">
        <v>54.223999999999997</v>
      </c>
      <c r="F15" s="88">
        <f t="shared" si="0"/>
        <v>6.383390001066567E-3</v>
      </c>
      <c r="H15" s="311"/>
      <c r="I15" s="311"/>
      <c r="J15" s="311"/>
      <c r="K15" s="311"/>
    </row>
    <row r="16" spans="1:11" ht="19.149999999999999" customHeight="1" x14ac:dyDescent="0.35">
      <c r="A16" s="309" t="s">
        <v>179</v>
      </c>
      <c r="B16" s="298"/>
      <c r="C16" s="298"/>
      <c r="D16" s="310"/>
      <c r="E16" s="20">
        <v>29.313000000000002</v>
      </c>
      <c r="F16" s="88">
        <f t="shared" si="0"/>
        <v>3.4508024325255295E-3</v>
      </c>
      <c r="H16" s="311"/>
      <c r="I16" s="311"/>
      <c r="J16" s="311"/>
      <c r="K16" s="311"/>
    </row>
    <row r="17" spans="1:11" ht="18.5" x14ac:dyDescent="0.45">
      <c r="A17" s="299" t="s">
        <v>51</v>
      </c>
      <c r="B17" s="299"/>
      <c r="C17" s="299"/>
      <c r="D17" s="299"/>
      <c r="E17" s="72">
        <f>SUM(E11:E16)</f>
        <v>8494.5459999999985</v>
      </c>
      <c r="F17" s="87">
        <f>SUM(F11:F16)</f>
        <v>1</v>
      </c>
      <c r="H17" s="311"/>
      <c r="I17" s="311"/>
      <c r="J17" s="311"/>
      <c r="K17" s="311"/>
    </row>
    <row r="18" spans="1:11" x14ac:dyDescent="0.35">
      <c r="A18" t="s">
        <v>118</v>
      </c>
    </row>
    <row r="19" spans="1:11" ht="21" customHeight="1" x14ac:dyDescent="0.35">
      <c r="A19" s="308" t="s">
        <v>214</v>
      </c>
      <c r="B19" s="308"/>
      <c r="C19" s="308"/>
      <c r="D19" s="308"/>
      <c r="E19" s="308"/>
      <c r="F19" s="308"/>
    </row>
    <row r="20" spans="1:11" x14ac:dyDescent="0.35">
      <c r="A20" s="4" t="s">
        <v>164</v>
      </c>
    </row>
    <row r="22" spans="1:11" x14ac:dyDescent="0.35">
      <c r="A22" s="85" t="s">
        <v>198</v>
      </c>
    </row>
  </sheetData>
  <sortState xmlns:xlrd2="http://schemas.microsoft.com/office/spreadsheetml/2017/richdata2" ref="A29:B35">
    <sortCondition descending="1" ref="B29:B35"/>
  </sortState>
  <mergeCells count="18">
    <mergeCell ref="H17:K17"/>
    <mergeCell ref="H12:K12"/>
    <mergeCell ref="H13:K13"/>
    <mergeCell ref="H14:K14"/>
    <mergeCell ref="H15:K15"/>
    <mergeCell ref="H16:K16"/>
    <mergeCell ref="A19:F19"/>
    <mergeCell ref="A11:D11"/>
    <mergeCell ref="A10:D10"/>
    <mergeCell ref="A8:F8"/>
    <mergeCell ref="A7:F7"/>
    <mergeCell ref="A9:F9"/>
    <mergeCell ref="A12:D12"/>
    <mergeCell ref="A13:D13"/>
    <mergeCell ref="A17:D17"/>
    <mergeCell ref="A14:D14"/>
    <mergeCell ref="A15:D15"/>
    <mergeCell ref="A16:D16"/>
  </mergeCells>
  <hyperlinks>
    <hyperlink ref="A22" location="Portada!A20" display="REGRESO A LA PORTADA" xr:uid="{081194A0-C0DC-4430-845E-E6F3767CFFC9}"/>
  </hyperlinks>
  <pageMargins left="1.31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00B0F0"/>
  </sheetPr>
  <dimension ref="A7:F17"/>
  <sheetViews>
    <sheetView showGridLines="0" workbookViewId="0">
      <selection activeCell="A9" sqref="A9:F9"/>
    </sheetView>
  </sheetViews>
  <sheetFormatPr baseColWidth="10" defaultRowHeight="14.5" x14ac:dyDescent="0.35"/>
  <cols>
    <col min="4" max="4" width="23.7265625" customWidth="1"/>
    <col min="5" max="5" width="17.7265625" customWidth="1"/>
  </cols>
  <sheetData>
    <row r="7" spans="1:6" ht="40.9" customHeight="1" x14ac:dyDescent="0.35">
      <c r="A7" s="312" t="s">
        <v>231</v>
      </c>
      <c r="B7" s="312"/>
      <c r="C7" s="312"/>
      <c r="D7" s="312"/>
      <c r="E7" s="312"/>
      <c r="F7" s="312"/>
    </row>
    <row r="8" spans="1:6" ht="15.5" x14ac:dyDescent="0.35">
      <c r="A8" s="302" t="s">
        <v>65</v>
      </c>
      <c r="B8" s="303"/>
      <c r="C8" s="303"/>
      <c r="D8" s="303"/>
      <c r="E8" s="303"/>
      <c r="F8" s="303"/>
    </row>
    <row r="9" spans="1:6" x14ac:dyDescent="0.35">
      <c r="A9" s="290" t="s">
        <v>109</v>
      </c>
      <c r="B9" s="290"/>
      <c r="C9" s="290"/>
      <c r="D9" s="290"/>
      <c r="E9" s="290"/>
      <c r="F9" s="290"/>
    </row>
    <row r="10" spans="1:6" ht="18.5" x14ac:dyDescent="0.45">
      <c r="A10" s="300" t="s">
        <v>66</v>
      </c>
      <c r="B10" s="300"/>
      <c r="C10" s="300"/>
      <c r="D10" s="300"/>
      <c r="E10" s="76" t="s">
        <v>47</v>
      </c>
      <c r="F10" s="76" t="s">
        <v>200</v>
      </c>
    </row>
    <row r="11" spans="1:6" ht="15.5" x14ac:dyDescent="0.35">
      <c r="A11" s="298" t="s">
        <v>63</v>
      </c>
      <c r="B11" s="298"/>
      <c r="C11" s="298"/>
      <c r="D11" s="298"/>
      <c r="E11" s="2">
        <v>3781.6619999999998</v>
      </c>
      <c r="F11" s="89">
        <f>+E11/$E$13</f>
        <v>0.44518706473541969</v>
      </c>
    </row>
    <row r="12" spans="1:6" ht="15.5" x14ac:dyDescent="0.35">
      <c r="A12" s="298" t="s">
        <v>64</v>
      </c>
      <c r="B12" s="298"/>
      <c r="C12" s="298"/>
      <c r="D12" s="298"/>
      <c r="E12" s="2">
        <v>4712.8839999999982</v>
      </c>
      <c r="F12" s="89">
        <f>+E12/$E$13</f>
        <v>0.5548129352645802</v>
      </c>
    </row>
    <row r="13" spans="1:6" ht="18.5" x14ac:dyDescent="0.45">
      <c r="A13" s="299" t="s">
        <v>51</v>
      </c>
      <c r="B13" s="299"/>
      <c r="C13" s="299"/>
      <c r="D13" s="299"/>
      <c r="E13" s="72">
        <f>SUM(E11:E12)</f>
        <v>8494.5459999999985</v>
      </c>
      <c r="F13" s="87">
        <f>SUM(F11:F12)</f>
        <v>0.99999999999999989</v>
      </c>
    </row>
    <row r="14" spans="1:6" x14ac:dyDescent="0.35">
      <c r="A14" t="s">
        <v>120</v>
      </c>
    </row>
    <row r="15" spans="1:6" x14ac:dyDescent="0.35">
      <c r="A15" s="308" t="s">
        <v>164</v>
      </c>
      <c r="B15" s="308"/>
      <c r="C15" s="308"/>
      <c r="D15" s="308"/>
      <c r="E15" s="308"/>
    </row>
    <row r="17" spans="1:1" x14ac:dyDescent="0.35">
      <c r="A17" s="85" t="s">
        <v>198</v>
      </c>
    </row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1" display="REGRESO A LA PORTADA" xr:uid="{DA2DD173-344D-49EE-AB8B-70823BD3541C}"/>
  </hyperlinks>
  <pageMargins left="0.98" right="0.49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00B0F0"/>
  </sheetPr>
  <dimension ref="A7:F17"/>
  <sheetViews>
    <sheetView showGridLines="0" workbookViewId="0">
      <selection activeCell="A9" sqref="A9:F9"/>
    </sheetView>
  </sheetViews>
  <sheetFormatPr baseColWidth="10" defaultRowHeight="14.5" x14ac:dyDescent="0.35"/>
  <cols>
    <col min="4" max="4" width="16.26953125" customWidth="1"/>
    <col min="5" max="5" width="17.7265625" customWidth="1"/>
  </cols>
  <sheetData>
    <row r="7" spans="1:6" ht="39" customHeight="1" x14ac:dyDescent="0.35">
      <c r="A7" s="312" t="s">
        <v>232</v>
      </c>
      <c r="B7" s="312"/>
      <c r="C7" s="312"/>
      <c r="D7" s="312"/>
      <c r="E7" s="312"/>
      <c r="F7" s="312"/>
    </row>
    <row r="8" spans="1:6" ht="15.5" x14ac:dyDescent="0.35">
      <c r="A8" s="303" t="s">
        <v>119</v>
      </c>
      <c r="B8" s="303"/>
      <c r="C8" s="303"/>
      <c r="D8" s="303"/>
      <c r="E8" s="303"/>
      <c r="F8" s="303"/>
    </row>
    <row r="9" spans="1:6" x14ac:dyDescent="0.35">
      <c r="A9" s="290" t="s">
        <v>109</v>
      </c>
      <c r="B9" s="290"/>
      <c r="C9" s="290"/>
      <c r="D9" s="290"/>
      <c r="E9" s="290"/>
      <c r="F9" s="290"/>
    </row>
    <row r="10" spans="1:6" ht="18.5" x14ac:dyDescent="0.45">
      <c r="A10" s="300" t="s">
        <v>262</v>
      </c>
      <c r="B10" s="300"/>
      <c r="C10" s="300"/>
      <c r="D10" s="300"/>
      <c r="E10" s="76" t="s">
        <v>47</v>
      </c>
      <c r="F10" s="71" t="s">
        <v>200</v>
      </c>
    </row>
    <row r="11" spans="1:6" ht="15.5" x14ac:dyDescent="0.35">
      <c r="A11" s="298" t="s">
        <v>116</v>
      </c>
      <c r="B11" s="298"/>
      <c r="C11" s="298"/>
      <c r="D11" s="298"/>
      <c r="E11" s="2">
        <v>7027.8789999999972</v>
      </c>
      <c r="F11" s="90">
        <f>+E11/$E$13</f>
        <v>0.827340154494425</v>
      </c>
    </row>
    <row r="12" spans="1:6" ht="15.5" x14ac:dyDescent="0.35">
      <c r="A12" s="298" t="s">
        <v>67</v>
      </c>
      <c r="B12" s="298"/>
      <c r="C12" s="298"/>
      <c r="D12" s="298"/>
      <c r="E12" s="2">
        <v>1466.6669999999999</v>
      </c>
      <c r="F12" s="90">
        <f>+E12/$E$13</f>
        <v>0.17265984550557506</v>
      </c>
    </row>
    <row r="13" spans="1:6" ht="18.5" x14ac:dyDescent="0.45">
      <c r="A13" s="299" t="s">
        <v>51</v>
      </c>
      <c r="B13" s="299"/>
      <c r="C13" s="299"/>
      <c r="D13" s="299"/>
      <c r="E13" s="72">
        <f>SUM(E11:E12)</f>
        <v>8494.5459999999966</v>
      </c>
      <c r="F13" s="91">
        <f>SUM(F11:F12)</f>
        <v>1</v>
      </c>
    </row>
    <row r="14" spans="1:6" x14ac:dyDescent="0.35">
      <c r="A14" t="s">
        <v>120</v>
      </c>
    </row>
    <row r="15" spans="1:6" x14ac:dyDescent="0.35">
      <c r="A15" s="308" t="s">
        <v>164</v>
      </c>
      <c r="B15" s="308"/>
      <c r="C15" s="308"/>
      <c r="D15" s="308"/>
      <c r="E15" s="308"/>
    </row>
    <row r="17" spans="1:1" x14ac:dyDescent="0.35">
      <c r="A17" s="85" t="s">
        <v>198</v>
      </c>
    </row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2" display="REGRESO A LA PORTADA" xr:uid="{4ED2ED0D-A8D1-4A02-A2F4-F1C30FE1DE4E}"/>
  </hyperlinks>
  <pageMargins left="1.42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00B0F0"/>
  </sheetPr>
  <dimension ref="A1:BD102"/>
  <sheetViews>
    <sheetView zoomScaleNormal="100" workbookViewId="0">
      <pane xSplit="1" topLeftCell="B1" activePane="topRight" state="frozen"/>
      <selection pane="topRight" activeCell="A9" sqref="A9"/>
    </sheetView>
  </sheetViews>
  <sheetFormatPr baseColWidth="10" defaultRowHeight="14.5" x14ac:dyDescent="0.35"/>
  <cols>
    <col min="1" max="1" width="36.453125" customWidth="1"/>
  </cols>
  <sheetData>
    <row r="1" spans="1:56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</row>
    <row r="2" spans="1:56" x14ac:dyDescent="0.35">
      <c r="A2" s="11"/>
      <c r="B2" s="11"/>
      <c r="C2" s="11"/>
      <c r="D2" s="11"/>
      <c r="E2" s="215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</row>
    <row r="3" spans="1:56" x14ac:dyDescent="0.35">
      <c r="A3" s="11"/>
      <c r="B3" s="11"/>
      <c r="C3" s="11"/>
      <c r="D3" s="11"/>
      <c r="E3" s="215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</row>
    <row r="4" spans="1:56" x14ac:dyDescent="0.35">
      <c r="A4" s="11"/>
      <c r="B4" s="216"/>
      <c r="C4" s="216"/>
      <c r="D4" s="216"/>
      <c r="E4" s="216"/>
      <c r="F4" s="216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</row>
    <row r="5" spans="1:56" x14ac:dyDescent="0.35">
      <c r="A5" s="11"/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</row>
    <row r="6" spans="1:56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217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</row>
    <row r="7" spans="1:56" x14ac:dyDescent="0.35">
      <c r="A7" s="218" t="s">
        <v>259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</row>
    <row r="8" spans="1:56" x14ac:dyDescent="0.35">
      <c r="A8" s="220" t="s">
        <v>158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</row>
    <row r="9" spans="1:56" x14ac:dyDescent="0.35">
      <c r="A9" s="214" t="s">
        <v>267</v>
      </c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</row>
    <row r="10" spans="1:56" ht="15.5" x14ac:dyDescent="0.35">
      <c r="A10" s="77" t="s">
        <v>53</v>
      </c>
      <c r="B10" s="77">
        <v>2023</v>
      </c>
      <c r="C10" s="77">
        <v>2024</v>
      </c>
      <c r="D10" s="77">
        <f t="shared" ref="D10:AO10" si="0">+C10+1</f>
        <v>2025</v>
      </c>
      <c r="E10" s="77">
        <f t="shared" si="0"/>
        <v>2026</v>
      </c>
      <c r="F10" s="77">
        <f t="shared" si="0"/>
        <v>2027</v>
      </c>
      <c r="G10" s="77">
        <f t="shared" si="0"/>
        <v>2028</v>
      </c>
      <c r="H10" s="77">
        <f t="shared" si="0"/>
        <v>2029</v>
      </c>
      <c r="I10" s="77">
        <f t="shared" si="0"/>
        <v>2030</v>
      </c>
      <c r="J10" s="77">
        <f t="shared" si="0"/>
        <v>2031</v>
      </c>
      <c r="K10" s="77">
        <f t="shared" si="0"/>
        <v>2032</v>
      </c>
      <c r="L10" s="77">
        <f t="shared" si="0"/>
        <v>2033</v>
      </c>
      <c r="M10" s="77">
        <f t="shared" si="0"/>
        <v>2034</v>
      </c>
      <c r="N10" s="77">
        <f t="shared" si="0"/>
        <v>2035</v>
      </c>
      <c r="O10" s="77">
        <f t="shared" si="0"/>
        <v>2036</v>
      </c>
      <c r="P10" s="77">
        <f t="shared" si="0"/>
        <v>2037</v>
      </c>
      <c r="Q10" s="77">
        <f t="shared" si="0"/>
        <v>2038</v>
      </c>
      <c r="R10" s="77">
        <f t="shared" si="0"/>
        <v>2039</v>
      </c>
      <c r="S10" s="77">
        <f t="shared" si="0"/>
        <v>2040</v>
      </c>
      <c r="T10" s="77">
        <f t="shared" si="0"/>
        <v>2041</v>
      </c>
      <c r="U10" s="77">
        <f t="shared" si="0"/>
        <v>2042</v>
      </c>
      <c r="V10" s="77">
        <f t="shared" si="0"/>
        <v>2043</v>
      </c>
      <c r="W10" s="77">
        <f t="shared" si="0"/>
        <v>2044</v>
      </c>
      <c r="X10" s="77">
        <f t="shared" si="0"/>
        <v>2045</v>
      </c>
      <c r="Y10" s="77">
        <f t="shared" si="0"/>
        <v>2046</v>
      </c>
      <c r="Z10" s="77">
        <f t="shared" si="0"/>
        <v>2047</v>
      </c>
      <c r="AA10" s="77">
        <f t="shared" si="0"/>
        <v>2048</v>
      </c>
      <c r="AB10" s="77">
        <f t="shared" si="0"/>
        <v>2049</v>
      </c>
      <c r="AC10" s="77">
        <f t="shared" si="0"/>
        <v>2050</v>
      </c>
      <c r="AD10" s="77">
        <f t="shared" si="0"/>
        <v>2051</v>
      </c>
      <c r="AE10" s="77">
        <f t="shared" si="0"/>
        <v>2052</v>
      </c>
      <c r="AF10" s="77">
        <f t="shared" si="0"/>
        <v>2053</v>
      </c>
      <c r="AG10" s="77">
        <f t="shared" si="0"/>
        <v>2054</v>
      </c>
      <c r="AH10" s="77">
        <f t="shared" si="0"/>
        <v>2055</v>
      </c>
      <c r="AI10" s="77">
        <f t="shared" si="0"/>
        <v>2056</v>
      </c>
      <c r="AJ10" s="77">
        <f t="shared" si="0"/>
        <v>2057</v>
      </c>
      <c r="AK10" s="77">
        <f t="shared" si="0"/>
        <v>2058</v>
      </c>
      <c r="AL10" s="77">
        <f t="shared" si="0"/>
        <v>2059</v>
      </c>
      <c r="AM10" s="77">
        <f t="shared" si="0"/>
        <v>2060</v>
      </c>
      <c r="AN10" s="77">
        <f t="shared" si="0"/>
        <v>2061</v>
      </c>
      <c r="AO10" s="77">
        <f t="shared" si="0"/>
        <v>2062</v>
      </c>
      <c r="AP10" s="78" t="s">
        <v>51</v>
      </c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</row>
    <row r="11" spans="1:56" x14ac:dyDescent="0.35">
      <c r="A11" s="141" t="s">
        <v>235</v>
      </c>
      <c r="B11" s="142">
        <v>168.36757142857141</v>
      </c>
      <c r="C11" s="142">
        <v>509.78114285714287</v>
      </c>
      <c r="D11" s="142">
        <v>610.72214285714279</v>
      </c>
      <c r="E11" s="142">
        <v>361.3881428571429</v>
      </c>
      <c r="F11" s="142">
        <v>1063.950142857143</v>
      </c>
      <c r="G11" s="142">
        <v>341.18214285714288</v>
      </c>
      <c r="H11" s="142">
        <v>302.18614285714284</v>
      </c>
      <c r="I11" s="142">
        <v>908.92314285714292</v>
      </c>
      <c r="J11" s="142">
        <v>294.91814285714287</v>
      </c>
      <c r="K11" s="142">
        <v>286.40914285714285</v>
      </c>
      <c r="L11" s="142">
        <v>283.81914285714282</v>
      </c>
      <c r="M11" s="142">
        <v>278.18199999999996</v>
      </c>
      <c r="N11" s="142">
        <v>269.59999999999997</v>
      </c>
      <c r="O11" s="142">
        <v>256.88900000000001</v>
      </c>
      <c r="P11" s="142">
        <v>281.07600000000002</v>
      </c>
      <c r="Q11" s="142">
        <v>217.22099999999998</v>
      </c>
      <c r="R11" s="142">
        <v>201.14099999999914</v>
      </c>
      <c r="S11" s="142">
        <v>179.99699999999999</v>
      </c>
      <c r="T11" s="142">
        <v>130.51499999999996</v>
      </c>
      <c r="U11" s="142">
        <v>106.09399999999998</v>
      </c>
      <c r="V11" s="142">
        <v>74.186000000000007</v>
      </c>
      <c r="W11" s="142">
        <v>61.802</v>
      </c>
      <c r="X11" s="142">
        <v>53.120000000000005</v>
      </c>
      <c r="Y11" s="142">
        <v>45.500000000000007</v>
      </c>
      <c r="Z11" s="142">
        <v>38.091000000000008</v>
      </c>
      <c r="AA11" s="142">
        <v>73.695999999999998</v>
      </c>
      <c r="AB11" s="142">
        <v>54.564000000000007</v>
      </c>
      <c r="AC11" s="142">
        <v>131.86199999999999</v>
      </c>
      <c r="AD11" s="142">
        <v>39.848000000000589</v>
      </c>
      <c r="AE11" s="142">
        <v>61.287999999999997</v>
      </c>
      <c r="AF11" s="142">
        <v>66.228999999999999</v>
      </c>
      <c r="AG11" s="142">
        <v>40.605000000000004</v>
      </c>
      <c r="AH11" s="142">
        <v>91.483000000000004</v>
      </c>
      <c r="AI11" s="142">
        <v>65.274000000000001</v>
      </c>
      <c r="AJ11" s="142">
        <v>28.347000000000001</v>
      </c>
      <c r="AK11" s="142">
        <v>148.922</v>
      </c>
      <c r="AL11" s="142">
        <v>157.35600000000002</v>
      </c>
      <c r="AM11" s="142">
        <v>86.475000000000009</v>
      </c>
      <c r="AN11" s="142">
        <v>55.286000000000001</v>
      </c>
      <c r="AO11" s="142">
        <v>68.25</v>
      </c>
      <c r="AP11" s="142">
        <v>8494.5460000000003</v>
      </c>
      <c r="AQ11" s="11"/>
      <c r="AR11" s="217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</row>
    <row r="12" spans="1:56" x14ac:dyDescent="0.35">
      <c r="A12" s="9" t="s">
        <v>39</v>
      </c>
      <c r="B12" s="9">
        <v>14.414000000000001</v>
      </c>
      <c r="C12" s="9">
        <v>27.600999999999999</v>
      </c>
      <c r="D12" s="9">
        <v>24.19</v>
      </c>
      <c r="E12" s="9">
        <v>24.501000000000001</v>
      </c>
      <c r="F12" s="9">
        <v>24.501000000000001</v>
      </c>
      <c r="G12" s="9">
        <v>18.956000000000003</v>
      </c>
      <c r="H12" s="9">
        <v>12.61</v>
      </c>
      <c r="I12" s="9">
        <v>7.18</v>
      </c>
      <c r="J12" s="9">
        <v>5.8029999999999999</v>
      </c>
      <c r="K12" s="9">
        <v>4.9139999999999997</v>
      </c>
      <c r="L12" s="9">
        <v>4.9139999999999997</v>
      </c>
      <c r="M12" s="9">
        <v>4.9139999999999997</v>
      </c>
      <c r="N12" s="9">
        <v>4.9139999999999997</v>
      </c>
      <c r="O12" s="9">
        <v>4.9139999999999997</v>
      </c>
      <c r="P12" s="9">
        <v>4.141</v>
      </c>
      <c r="Q12" s="9">
        <v>3.3679999999999999</v>
      </c>
      <c r="R12" s="9">
        <v>0.91800000000000004</v>
      </c>
      <c r="S12" s="9">
        <v>0.34899999999999998</v>
      </c>
      <c r="T12" s="9">
        <v>0.311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193.41300000000001</v>
      </c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</row>
    <row r="13" spans="1:56" x14ac:dyDescent="0.35">
      <c r="A13" s="38" t="s">
        <v>85</v>
      </c>
      <c r="B13" s="38">
        <v>2.282</v>
      </c>
      <c r="C13" s="38">
        <v>4.5650000000000004</v>
      </c>
      <c r="D13" s="38">
        <v>4.6029999999999998</v>
      </c>
      <c r="E13" s="38">
        <v>4.9139999999999997</v>
      </c>
      <c r="F13" s="38">
        <v>4.9139999999999997</v>
      </c>
      <c r="G13" s="38">
        <v>4.9139999999999997</v>
      </c>
      <c r="H13" s="38">
        <v>4.9139999999999997</v>
      </c>
      <c r="I13" s="38">
        <v>4.9139999999999997</v>
      </c>
      <c r="J13" s="38">
        <v>4.9139999999999997</v>
      </c>
      <c r="K13" s="38">
        <v>4.9139999999999997</v>
      </c>
      <c r="L13" s="38">
        <v>4.9139999999999997</v>
      </c>
      <c r="M13" s="38">
        <v>4.9139999999999997</v>
      </c>
      <c r="N13" s="38">
        <v>4.9139999999999997</v>
      </c>
      <c r="O13" s="38">
        <v>4.9139999999999997</v>
      </c>
      <c r="P13" s="38">
        <v>4.141</v>
      </c>
      <c r="Q13" s="38">
        <v>3.3679999999999999</v>
      </c>
      <c r="R13" s="38">
        <v>0.91800000000000004</v>
      </c>
      <c r="S13" s="38">
        <v>0.34899999999999998</v>
      </c>
      <c r="T13" s="38">
        <v>0.311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8">
        <v>0</v>
      </c>
      <c r="AE13" s="38">
        <v>0</v>
      </c>
      <c r="AF13" s="38">
        <v>0</v>
      </c>
      <c r="AG13" s="38">
        <v>0</v>
      </c>
      <c r="AH13" s="38">
        <v>0</v>
      </c>
      <c r="AI13" s="38">
        <v>0</v>
      </c>
      <c r="AJ13" s="38">
        <v>0</v>
      </c>
      <c r="AK13" s="38">
        <v>0</v>
      </c>
      <c r="AL13" s="38">
        <v>0</v>
      </c>
      <c r="AM13" s="38">
        <v>0</v>
      </c>
      <c r="AN13" s="38">
        <v>0</v>
      </c>
      <c r="AO13" s="38">
        <v>0</v>
      </c>
      <c r="AP13" s="38">
        <v>74.591000000000022</v>
      </c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</row>
    <row r="14" spans="1:56" x14ac:dyDescent="0.35">
      <c r="A14" s="38" t="s">
        <v>86</v>
      </c>
      <c r="B14" s="38">
        <v>2.4740000000000002</v>
      </c>
      <c r="C14" s="38">
        <v>4.9480000000000004</v>
      </c>
      <c r="D14" s="38">
        <v>4.9480000000000004</v>
      </c>
      <c r="E14" s="38">
        <v>4.9480000000000004</v>
      </c>
      <c r="F14" s="38">
        <v>4.9480000000000004</v>
      </c>
      <c r="G14" s="38">
        <v>4.9480000000000004</v>
      </c>
      <c r="H14" s="38">
        <v>2.4740000000000002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38">
        <v>0</v>
      </c>
      <c r="AG14" s="38">
        <v>0</v>
      </c>
      <c r="AH14" s="38">
        <v>0</v>
      </c>
      <c r="AI14" s="38">
        <v>0</v>
      </c>
      <c r="AJ14" s="38">
        <v>0</v>
      </c>
      <c r="AK14" s="38">
        <v>0</v>
      </c>
      <c r="AL14" s="38">
        <v>0</v>
      </c>
      <c r="AM14" s="38">
        <v>0</v>
      </c>
      <c r="AN14" s="38">
        <v>0</v>
      </c>
      <c r="AO14" s="38">
        <v>0</v>
      </c>
      <c r="AP14" s="38">
        <v>29.688000000000002</v>
      </c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</row>
    <row r="15" spans="1:56" x14ac:dyDescent="0.35">
      <c r="A15" s="38" t="s">
        <v>87</v>
      </c>
      <c r="B15" s="38">
        <v>2.403</v>
      </c>
      <c r="C15" s="38">
        <v>3.5780000000000003</v>
      </c>
      <c r="D15" s="38">
        <v>2.351</v>
      </c>
      <c r="E15" s="38">
        <v>2.351</v>
      </c>
      <c r="F15" s="38">
        <v>2.351</v>
      </c>
      <c r="G15" s="38">
        <v>2.351</v>
      </c>
      <c r="H15" s="38">
        <v>1.1759999999999999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38">
        <v>0</v>
      </c>
      <c r="AG15" s="38">
        <v>0</v>
      </c>
      <c r="AH15" s="38">
        <v>0</v>
      </c>
      <c r="AI15" s="38">
        <v>0</v>
      </c>
      <c r="AJ15" s="38">
        <v>0</v>
      </c>
      <c r="AK15" s="38">
        <v>0</v>
      </c>
      <c r="AL15" s="38">
        <v>0</v>
      </c>
      <c r="AM15" s="38">
        <v>0</v>
      </c>
      <c r="AN15" s="38">
        <v>0</v>
      </c>
      <c r="AO15" s="38">
        <v>0</v>
      </c>
      <c r="AP15" s="38">
        <v>16.560999999999996</v>
      </c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</row>
    <row r="16" spans="1:56" x14ac:dyDescent="0.35">
      <c r="A16" s="38" t="s">
        <v>88</v>
      </c>
      <c r="B16" s="38">
        <v>1.111</v>
      </c>
      <c r="C16" s="38">
        <v>2.222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v>0</v>
      </c>
      <c r="AD16" s="38">
        <v>0</v>
      </c>
      <c r="AE16" s="38">
        <v>0</v>
      </c>
      <c r="AF16" s="38">
        <v>0</v>
      </c>
      <c r="AG16" s="38">
        <v>0</v>
      </c>
      <c r="AH16" s="38">
        <v>0</v>
      </c>
      <c r="AI16" s="38">
        <v>0</v>
      </c>
      <c r="AJ16" s="38">
        <v>0</v>
      </c>
      <c r="AK16" s="38">
        <v>0</v>
      </c>
      <c r="AL16" s="38">
        <v>0</v>
      </c>
      <c r="AM16" s="38">
        <v>0</v>
      </c>
      <c r="AN16" s="38">
        <v>0</v>
      </c>
      <c r="AO16" s="38">
        <v>0</v>
      </c>
      <c r="AP16" s="38">
        <v>3.3330000000000002</v>
      </c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</row>
    <row r="17" spans="1:56" s="21" customFormat="1" x14ac:dyDescent="0.35">
      <c r="A17" s="38" t="s">
        <v>89</v>
      </c>
      <c r="B17" s="38">
        <v>2.8249999999999997</v>
      </c>
      <c r="C17" s="38">
        <v>5.6509999999999998</v>
      </c>
      <c r="D17" s="38">
        <v>5.6509999999999998</v>
      </c>
      <c r="E17" s="38">
        <v>5.6509999999999998</v>
      </c>
      <c r="F17" s="38">
        <v>5.6509999999999998</v>
      </c>
      <c r="G17" s="38">
        <v>0.88900000000000001</v>
      </c>
      <c r="H17" s="38">
        <v>0.88900000000000001</v>
      </c>
      <c r="I17" s="38">
        <v>0.88900000000000001</v>
      </c>
      <c r="J17" s="38">
        <v>0.88900000000000001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38">
        <v>0</v>
      </c>
      <c r="AL17" s="38">
        <v>0</v>
      </c>
      <c r="AM17" s="38">
        <v>0</v>
      </c>
      <c r="AN17" s="38">
        <v>0</v>
      </c>
      <c r="AO17" s="38">
        <v>0</v>
      </c>
      <c r="AP17" s="38">
        <v>28.984999999999999</v>
      </c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6"/>
      <c r="BB17" s="216"/>
      <c r="BC17" s="216"/>
      <c r="BD17" s="216"/>
    </row>
    <row r="18" spans="1:56" x14ac:dyDescent="0.35">
      <c r="A18" s="38" t="s">
        <v>90</v>
      </c>
      <c r="B18" s="38">
        <v>3.319</v>
      </c>
      <c r="C18" s="38">
        <v>6.6370000000000005</v>
      </c>
      <c r="D18" s="38">
        <v>6.6370000000000005</v>
      </c>
      <c r="E18" s="38">
        <v>6.6370000000000005</v>
      </c>
      <c r="F18" s="38">
        <v>6.6370000000000005</v>
      </c>
      <c r="G18" s="38">
        <v>5.854000000000001</v>
      </c>
      <c r="H18" s="38">
        <v>3.157</v>
      </c>
      <c r="I18" s="38">
        <v>1.377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8">
        <v>0</v>
      </c>
      <c r="AI18" s="38">
        <v>0</v>
      </c>
      <c r="AJ18" s="38">
        <v>0</v>
      </c>
      <c r="AK18" s="38">
        <v>0</v>
      </c>
      <c r="AL18" s="38">
        <v>0</v>
      </c>
      <c r="AM18" s="38">
        <v>0</v>
      </c>
      <c r="AN18" s="38">
        <v>0</v>
      </c>
      <c r="AO18" s="38">
        <v>0</v>
      </c>
      <c r="AP18" s="38">
        <v>40.254999999999995</v>
      </c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</row>
    <row r="19" spans="1:56" x14ac:dyDescent="0.35">
      <c r="A19" s="9" t="s">
        <v>233</v>
      </c>
      <c r="B19" s="9">
        <v>2.8140000000000001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2.8140000000000001</v>
      </c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</row>
    <row r="20" spans="1:56" x14ac:dyDescent="0.35">
      <c r="A20" s="38" t="s">
        <v>189</v>
      </c>
      <c r="B20" s="38">
        <v>0.30299999999999999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8">
        <v>0</v>
      </c>
      <c r="AF20" s="38">
        <v>0</v>
      </c>
      <c r="AG20" s="38">
        <v>0</v>
      </c>
      <c r="AH20" s="38">
        <v>0</v>
      </c>
      <c r="AI20" s="38">
        <v>0</v>
      </c>
      <c r="AJ20" s="38">
        <v>0</v>
      </c>
      <c r="AK20" s="38">
        <v>0</v>
      </c>
      <c r="AL20" s="38">
        <v>0</v>
      </c>
      <c r="AM20" s="38">
        <v>0</v>
      </c>
      <c r="AN20" s="38">
        <v>0</v>
      </c>
      <c r="AO20" s="38">
        <v>0</v>
      </c>
      <c r="AP20" s="38">
        <v>0.30299999999999999</v>
      </c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</row>
    <row r="21" spans="1:56" x14ac:dyDescent="0.35">
      <c r="A21" s="38" t="s">
        <v>190</v>
      </c>
      <c r="B21" s="38">
        <v>0.95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  <c r="AI21" s="38">
        <v>0</v>
      </c>
      <c r="AJ21" s="38">
        <v>0</v>
      </c>
      <c r="AK21" s="38">
        <v>0</v>
      </c>
      <c r="AL21" s="38">
        <v>0</v>
      </c>
      <c r="AM21" s="38">
        <v>0</v>
      </c>
      <c r="AN21" s="38">
        <v>0</v>
      </c>
      <c r="AO21" s="38">
        <v>0</v>
      </c>
      <c r="AP21" s="38">
        <v>0.95</v>
      </c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</row>
    <row r="22" spans="1:56" x14ac:dyDescent="0.35">
      <c r="A22" s="38" t="s">
        <v>191</v>
      </c>
      <c r="B22" s="38">
        <v>7.6999999999999999E-2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  <c r="AI22" s="38">
        <v>0</v>
      </c>
      <c r="AJ22" s="38">
        <v>0</v>
      </c>
      <c r="AK22" s="38">
        <v>0</v>
      </c>
      <c r="AL22" s="38">
        <v>0</v>
      </c>
      <c r="AM22" s="38">
        <v>0</v>
      </c>
      <c r="AN22" s="38">
        <v>0</v>
      </c>
      <c r="AO22" s="38">
        <v>0</v>
      </c>
      <c r="AP22" s="38">
        <v>7.6999999999999999E-2</v>
      </c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</row>
    <row r="23" spans="1:56" x14ac:dyDescent="0.35">
      <c r="A23" s="38" t="s">
        <v>192</v>
      </c>
      <c r="B23" s="38">
        <v>1.484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0</v>
      </c>
      <c r="AF23" s="38">
        <v>0</v>
      </c>
      <c r="AG23" s="38">
        <v>0</v>
      </c>
      <c r="AH23" s="38">
        <v>0</v>
      </c>
      <c r="AI23" s="38">
        <v>0</v>
      </c>
      <c r="AJ23" s="38">
        <v>0</v>
      </c>
      <c r="AK23" s="38">
        <v>0</v>
      </c>
      <c r="AL23" s="38">
        <v>0</v>
      </c>
      <c r="AM23" s="38">
        <v>0</v>
      </c>
      <c r="AN23" s="38">
        <v>0</v>
      </c>
      <c r="AO23" s="38">
        <v>0</v>
      </c>
      <c r="AP23" s="38">
        <v>1.484</v>
      </c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</row>
    <row r="24" spans="1:56" x14ac:dyDescent="0.35">
      <c r="A24" s="9" t="s">
        <v>177</v>
      </c>
      <c r="B24" s="9">
        <v>12.252571428571427</v>
      </c>
      <c r="C24" s="9">
        <v>26.308142857142855</v>
      </c>
      <c r="D24" s="9">
        <v>34.017142857142858</v>
      </c>
      <c r="E24" s="9">
        <v>41.793142857142861</v>
      </c>
      <c r="F24" s="9">
        <v>41.841142857142856</v>
      </c>
      <c r="G24" s="9">
        <v>39.869142857142855</v>
      </c>
      <c r="H24" s="9">
        <v>41.13014285714285</v>
      </c>
      <c r="I24" s="9">
        <v>56.034142857142847</v>
      </c>
      <c r="J24" s="9">
        <v>53.18814285714285</v>
      </c>
      <c r="K24" s="9">
        <v>50.491142857142854</v>
      </c>
      <c r="L24" s="9">
        <v>49.674142857142854</v>
      </c>
      <c r="M24" s="9">
        <v>45.224999999999987</v>
      </c>
      <c r="N24" s="9">
        <v>36.874999999999993</v>
      </c>
      <c r="O24" s="9">
        <v>31.787999999999997</v>
      </c>
      <c r="P24" s="9">
        <v>23.073000000000004</v>
      </c>
      <c r="Q24" s="9">
        <v>22.724999999999998</v>
      </c>
      <c r="R24" s="9">
        <v>21.914000000000001</v>
      </c>
      <c r="S24" s="9">
        <v>21.914000000000001</v>
      </c>
      <c r="T24" s="9">
        <v>21.373000000000001</v>
      </c>
      <c r="U24" s="9">
        <v>18.452000000000002</v>
      </c>
      <c r="V24" s="9">
        <v>18.390000000000004</v>
      </c>
      <c r="W24" s="9">
        <v>19.828000000000003</v>
      </c>
      <c r="X24" s="9">
        <v>19.763000000000002</v>
      </c>
      <c r="Y24" s="9">
        <v>19.698000000000004</v>
      </c>
      <c r="Z24" s="9">
        <v>19.698000000000004</v>
      </c>
      <c r="AA24" s="9">
        <v>19.698000000000004</v>
      </c>
      <c r="AB24" s="9">
        <v>19.499000000000002</v>
      </c>
      <c r="AC24" s="9">
        <v>4.4990000000000006</v>
      </c>
      <c r="AD24" s="9">
        <v>4.4990000000000006</v>
      </c>
      <c r="AE24" s="9">
        <v>4.3019999999999996</v>
      </c>
      <c r="AF24" s="9">
        <v>3.9199999999999995</v>
      </c>
      <c r="AG24" s="9">
        <v>1.4890000000000017</v>
      </c>
      <c r="AH24" s="9">
        <v>0.44799999999999995</v>
      </c>
      <c r="AI24" s="9">
        <v>5.2999999999999999E-2</v>
      </c>
      <c r="AJ24" s="9">
        <v>5.2999999999999999E-2</v>
      </c>
      <c r="AK24" s="9">
        <v>5.2999999999999999E-2</v>
      </c>
      <c r="AL24" s="9">
        <v>0</v>
      </c>
      <c r="AM24" s="9">
        <v>0</v>
      </c>
      <c r="AN24" s="9">
        <v>0</v>
      </c>
      <c r="AO24" s="9">
        <v>0</v>
      </c>
      <c r="AP24" s="9">
        <v>845.82799999999997</v>
      </c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</row>
    <row r="25" spans="1:56" x14ac:dyDescent="0.35">
      <c r="A25" s="38" t="s">
        <v>76</v>
      </c>
      <c r="B25" s="38">
        <v>1.1785714285714286</v>
      </c>
      <c r="C25" s="38">
        <v>2.3571428571428572</v>
      </c>
      <c r="D25" s="38">
        <v>2.3571428571428572</v>
      </c>
      <c r="E25" s="38">
        <v>2.3571428571428572</v>
      </c>
      <c r="F25" s="38">
        <v>2.3571428571428572</v>
      </c>
      <c r="G25" s="38">
        <v>2.3571428571428572</v>
      </c>
      <c r="H25" s="38">
        <v>2.3571428571428572</v>
      </c>
      <c r="I25" s="38">
        <v>2.3571428571428572</v>
      </c>
      <c r="J25" s="38">
        <v>2.3571428571428572</v>
      </c>
      <c r="K25" s="38">
        <v>2.3571428571428572</v>
      </c>
      <c r="L25" s="38">
        <v>2.3571428571428572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8">
        <v>0</v>
      </c>
      <c r="AF25" s="38">
        <v>0</v>
      </c>
      <c r="AG25" s="38">
        <v>0</v>
      </c>
      <c r="AH25" s="38">
        <v>0</v>
      </c>
      <c r="AI25" s="38">
        <v>0</v>
      </c>
      <c r="AJ25" s="38">
        <v>0</v>
      </c>
      <c r="AK25" s="38">
        <v>0</v>
      </c>
      <c r="AL25" s="38">
        <v>0</v>
      </c>
      <c r="AM25" s="38">
        <v>0</v>
      </c>
      <c r="AN25" s="38">
        <v>0</v>
      </c>
      <c r="AO25" s="38">
        <v>0</v>
      </c>
      <c r="AP25" s="38">
        <v>24.750000000000004</v>
      </c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</row>
    <row r="26" spans="1:56" x14ac:dyDescent="0.35">
      <c r="A26" s="38" t="s">
        <v>234</v>
      </c>
      <c r="B26" s="38">
        <v>0.40700000000000003</v>
      </c>
      <c r="C26" s="38">
        <v>0.81300000000000006</v>
      </c>
      <c r="D26" s="38">
        <v>0.87800000000000011</v>
      </c>
      <c r="E26" s="38">
        <v>0.94300000000000006</v>
      </c>
      <c r="F26" s="38">
        <v>0.94300000000000006</v>
      </c>
      <c r="G26" s="38">
        <v>1.4849999999999999</v>
      </c>
      <c r="H26" s="38">
        <v>3.5609999999999999</v>
      </c>
      <c r="I26" s="38">
        <v>3.5609999999999999</v>
      </c>
      <c r="J26" s="38">
        <v>3.5609999999999999</v>
      </c>
      <c r="K26" s="38">
        <v>3.5609999999999999</v>
      </c>
      <c r="L26" s="38">
        <v>3.5609999999999999</v>
      </c>
      <c r="M26" s="38">
        <v>3.5609999999999999</v>
      </c>
      <c r="N26" s="38">
        <v>3.5609999999999999</v>
      </c>
      <c r="O26" s="38">
        <v>3.5609999999999999</v>
      </c>
      <c r="P26" s="38">
        <v>3.5609999999999999</v>
      </c>
      <c r="Q26" s="38">
        <v>3.5609999999999999</v>
      </c>
      <c r="R26" s="38">
        <v>3.5609999999999999</v>
      </c>
      <c r="S26" s="38">
        <v>3.5609999999999999</v>
      </c>
      <c r="T26" s="38">
        <v>3.02</v>
      </c>
      <c r="U26" s="38">
        <v>0.14600000000000002</v>
      </c>
      <c r="V26" s="38">
        <v>0.13</v>
      </c>
      <c r="W26" s="38">
        <v>1.5670000000000002</v>
      </c>
      <c r="X26" s="38">
        <v>1.502</v>
      </c>
      <c r="Y26" s="38">
        <v>1.4370000000000001</v>
      </c>
      <c r="Z26" s="38">
        <v>1.4370000000000001</v>
      </c>
      <c r="AA26" s="38">
        <v>1.4370000000000001</v>
      </c>
      <c r="AB26" s="38">
        <v>1.4370000000000001</v>
      </c>
      <c r="AC26" s="38">
        <v>1.4370000000000001</v>
      </c>
      <c r="AD26" s="38">
        <v>1.4370000000000001</v>
      </c>
      <c r="AE26" s="38">
        <v>1.4370000000000001</v>
      </c>
      <c r="AF26" s="38">
        <v>1.4370000000000001</v>
      </c>
      <c r="AG26" s="38">
        <v>0.64500000000000191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66.706999999999994</v>
      </c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</row>
    <row r="27" spans="1:56" x14ac:dyDescent="0.35">
      <c r="A27" s="38" t="s">
        <v>77</v>
      </c>
      <c r="B27" s="38">
        <v>2.5</v>
      </c>
      <c r="C27" s="38">
        <v>5</v>
      </c>
      <c r="D27" s="38">
        <v>10</v>
      </c>
      <c r="E27" s="38">
        <v>15</v>
      </c>
      <c r="F27" s="38">
        <v>15</v>
      </c>
      <c r="G27" s="38">
        <v>15</v>
      </c>
      <c r="H27" s="38">
        <v>15</v>
      </c>
      <c r="I27" s="38">
        <v>30</v>
      </c>
      <c r="J27" s="38">
        <v>27.5</v>
      </c>
      <c r="K27" s="38">
        <v>25</v>
      </c>
      <c r="L27" s="38">
        <v>25</v>
      </c>
      <c r="M27" s="38">
        <v>25</v>
      </c>
      <c r="N27" s="38">
        <v>20</v>
      </c>
      <c r="O27" s="38">
        <v>15</v>
      </c>
      <c r="P27" s="38">
        <v>15</v>
      </c>
      <c r="Q27" s="38">
        <v>15</v>
      </c>
      <c r="R27" s="38">
        <v>15</v>
      </c>
      <c r="S27" s="38">
        <v>15</v>
      </c>
      <c r="T27" s="38">
        <v>15</v>
      </c>
      <c r="U27" s="38">
        <v>15</v>
      </c>
      <c r="V27" s="38">
        <v>15</v>
      </c>
      <c r="W27" s="38">
        <v>15</v>
      </c>
      <c r="X27" s="38">
        <v>15</v>
      </c>
      <c r="Y27" s="38">
        <v>15</v>
      </c>
      <c r="Z27" s="38">
        <v>15</v>
      </c>
      <c r="AA27" s="38">
        <v>15</v>
      </c>
      <c r="AB27" s="38">
        <v>15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8">
        <v>0</v>
      </c>
      <c r="AI27" s="38">
        <v>0</v>
      </c>
      <c r="AJ27" s="38">
        <v>0</v>
      </c>
      <c r="AK27" s="38">
        <v>0</v>
      </c>
      <c r="AL27" s="38">
        <v>0</v>
      </c>
      <c r="AM27" s="38">
        <v>0</v>
      </c>
      <c r="AN27" s="38">
        <v>0</v>
      </c>
      <c r="AO27" s="38">
        <v>0</v>
      </c>
      <c r="AP27" s="38">
        <v>440</v>
      </c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</row>
    <row r="28" spans="1:56" x14ac:dyDescent="0.35">
      <c r="A28" s="38" t="s">
        <v>78</v>
      </c>
      <c r="B28" s="38">
        <v>1.0209999999999999</v>
      </c>
      <c r="C28" s="38">
        <v>2.0419999999999998</v>
      </c>
      <c r="D28" s="38">
        <v>2.0419999999999998</v>
      </c>
      <c r="E28" s="38">
        <v>2.0419999999999998</v>
      </c>
      <c r="F28" s="38">
        <v>2.0419999999999998</v>
      </c>
      <c r="G28" s="38">
        <v>0.39700000000000002</v>
      </c>
      <c r="H28" s="38">
        <v>0.39700000000000002</v>
      </c>
      <c r="I28" s="38">
        <v>0.39700000000000002</v>
      </c>
      <c r="J28" s="38">
        <v>0.39700000000000002</v>
      </c>
      <c r="K28" s="38">
        <v>0.39700000000000002</v>
      </c>
      <c r="L28" s="38">
        <v>0.39700000000000002</v>
      </c>
      <c r="M28" s="38">
        <v>0.39700000000000002</v>
      </c>
      <c r="N28" s="38">
        <v>0.39700000000000002</v>
      </c>
      <c r="O28" s="38">
        <v>0.39700000000000002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0</v>
      </c>
      <c r="AD28" s="38">
        <v>0</v>
      </c>
      <c r="AE28" s="38">
        <v>0</v>
      </c>
      <c r="AF28" s="38">
        <v>0</v>
      </c>
      <c r="AG28" s="38">
        <v>0</v>
      </c>
      <c r="AH28" s="38">
        <v>0</v>
      </c>
      <c r="AI28" s="38">
        <v>0</v>
      </c>
      <c r="AJ28" s="38">
        <v>0</v>
      </c>
      <c r="AK28" s="38">
        <v>0</v>
      </c>
      <c r="AL28" s="38">
        <v>0</v>
      </c>
      <c r="AM28" s="38">
        <v>0</v>
      </c>
      <c r="AN28" s="38">
        <v>0</v>
      </c>
      <c r="AO28" s="38">
        <v>0</v>
      </c>
      <c r="AP28" s="38">
        <v>12.762</v>
      </c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</row>
    <row r="29" spans="1:56" x14ac:dyDescent="0.35">
      <c r="A29" s="38" t="s">
        <v>79</v>
      </c>
      <c r="B29" s="38">
        <v>0.628</v>
      </c>
      <c r="C29" s="38">
        <v>2.5309999999999997</v>
      </c>
      <c r="D29" s="38">
        <v>2.5309999999999997</v>
      </c>
      <c r="E29" s="38">
        <v>2.5309999999999997</v>
      </c>
      <c r="F29" s="38">
        <v>2.5309999999999997</v>
      </c>
      <c r="G29" s="38">
        <v>2.5309999999999997</v>
      </c>
      <c r="H29" s="38">
        <v>2.5309999999999997</v>
      </c>
      <c r="I29" s="38">
        <v>2.5309999999999997</v>
      </c>
      <c r="J29" s="38">
        <v>2.3979999999999997</v>
      </c>
      <c r="K29" s="38">
        <v>2.266</v>
      </c>
      <c r="L29" s="38">
        <v>2.266</v>
      </c>
      <c r="M29" s="38">
        <v>2.266</v>
      </c>
      <c r="N29" s="38">
        <v>2.266</v>
      </c>
      <c r="O29" s="38">
        <v>2.1789999999999998</v>
      </c>
      <c r="P29" s="38">
        <v>1.3109999999999999</v>
      </c>
      <c r="Q29" s="38">
        <v>1.3109999999999999</v>
      </c>
      <c r="R29" s="38">
        <v>1.3109999999999999</v>
      </c>
      <c r="S29" s="38">
        <v>1.3109999999999999</v>
      </c>
      <c r="T29" s="38">
        <v>1.3109999999999999</v>
      </c>
      <c r="U29" s="38">
        <v>1.3109999999999999</v>
      </c>
      <c r="V29" s="38">
        <v>1.3109999999999999</v>
      </c>
      <c r="W29" s="38">
        <v>1.3109999999999999</v>
      </c>
      <c r="X29" s="38">
        <v>1.3109999999999999</v>
      </c>
      <c r="Y29" s="38">
        <v>1.3109999999999999</v>
      </c>
      <c r="Z29" s="38">
        <v>1.3109999999999999</v>
      </c>
      <c r="AA29" s="38">
        <v>1.3109999999999999</v>
      </c>
      <c r="AB29" s="38">
        <v>1.3109999999999999</v>
      </c>
      <c r="AC29" s="38">
        <v>1.3109999999999999</v>
      </c>
      <c r="AD29" s="38">
        <v>1.3109999999999999</v>
      </c>
      <c r="AE29" s="38">
        <v>1.2929999999999999</v>
      </c>
      <c r="AF29" s="38">
        <v>1.2749999999999999</v>
      </c>
      <c r="AG29" s="38">
        <v>0</v>
      </c>
      <c r="AH29" s="38">
        <v>0</v>
      </c>
      <c r="AI29" s="38">
        <v>0</v>
      </c>
      <c r="AJ29" s="38">
        <v>0</v>
      </c>
      <c r="AK29" s="38">
        <v>0</v>
      </c>
      <c r="AL29" s="38">
        <v>0</v>
      </c>
      <c r="AM29" s="38">
        <v>0</v>
      </c>
      <c r="AN29" s="38">
        <v>0</v>
      </c>
      <c r="AO29" s="38">
        <v>0</v>
      </c>
      <c r="AP29" s="38">
        <v>54.21899999999998</v>
      </c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</row>
    <row r="30" spans="1:56" x14ac:dyDescent="0.35">
      <c r="A30" s="38" t="s">
        <v>80</v>
      </c>
      <c r="B30" s="38">
        <v>1.9019999999999997</v>
      </c>
      <c r="C30" s="38">
        <v>3.6880000000000002</v>
      </c>
      <c r="D30" s="38">
        <v>3.1770000000000005</v>
      </c>
      <c r="E30" s="38">
        <v>2.9830000000000001</v>
      </c>
      <c r="F30" s="38">
        <v>2.9830000000000001</v>
      </c>
      <c r="G30" s="38">
        <v>2.0669999999999997</v>
      </c>
      <c r="H30" s="38">
        <v>1.1520000000000001</v>
      </c>
      <c r="I30" s="38">
        <v>1.0070000000000001</v>
      </c>
      <c r="J30" s="38">
        <v>0.86099999999999999</v>
      </c>
      <c r="K30" s="38">
        <v>0.86099999999999999</v>
      </c>
      <c r="L30" s="38">
        <v>0.86099999999999999</v>
      </c>
      <c r="M30" s="38">
        <v>0.86099999999999999</v>
      </c>
      <c r="N30" s="38">
        <v>0.86099999999999999</v>
      </c>
      <c r="O30" s="38">
        <v>0.86099999999999999</v>
      </c>
      <c r="P30" s="38">
        <v>0.86099999999999999</v>
      </c>
      <c r="Q30" s="38">
        <v>1.0099999999999973</v>
      </c>
      <c r="R30" s="38">
        <v>0.19900000000000001</v>
      </c>
      <c r="S30" s="38">
        <v>0.19900000000000001</v>
      </c>
      <c r="T30" s="38">
        <v>0.19900000000000001</v>
      </c>
      <c r="U30" s="38">
        <v>0.19900000000000001</v>
      </c>
      <c r="V30" s="38">
        <v>0.19900000000000001</v>
      </c>
      <c r="W30" s="38">
        <v>0.19900000000000001</v>
      </c>
      <c r="X30" s="38">
        <v>0.19900000000000001</v>
      </c>
      <c r="Y30" s="38">
        <v>0.19900000000000001</v>
      </c>
      <c r="Z30" s="38">
        <v>0.19900000000000001</v>
      </c>
      <c r="AA30" s="38">
        <v>0.19900000000000001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8">
        <v>0</v>
      </c>
      <c r="AI30" s="38">
        <v>0</v>
      </c>
      <c r="AJ30" s="38">
        <v>0</v>
      </c>
      <c r="AK30" s="38">
        <v>0</v>
      </c>
      <c r="AL30" s="38">
        <v>0</v>
      </c>
      <c r="AM30" s="38">
        <v>0</v>
      </c>
      <c r="AN30" s="38">
        <v>0</v>
      </c>
      <c r="AO30" s="38">
        <v>0</v>
      </c>
      <c r="AP30" s="38">
        <v>27.986000000000001</v>
      </c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</row>
    <row r="31" spans="1:56" x14ac:dyDescent="0.35">
      <c r="A31" s="38" t="s">
        <v>81</v>
      </c>
      <c r="B31" s="38">
        <v>0.26600000000000001</v>
      </c>
      <c r="C31" s="38">
        <v>0.23200000000000001</v>
      </c>
      <c r="D31" s="38">
        <v>0.23200000000000001</v>
      </c>
      <c r="E31" s="38">
        <v>0.23200000000000001</v>
      </c>
      <c r="F31" s="38">
        <v>0.23200000000000001</v>
      </c>
      <c r="G31" s="38">
        <v>0.23200000000000001</v>
      </c>
      <c r="H31" s="38">
        <v>0.23200000000000001</v>
      </c>
      <c r="I31" s="38">
        <v>0.23200000000000001</v>
      </c>
      <c r="J31" s="38">
        <v>0.11600000000000001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0</v>
      </c>
      <c r="AD31" s="38">
        <v>0</v>
      </c>
      <c r="AE31" s="38">
        <v>0</v>
      </c>
      <c r="AF31" s="38">
        <v>0</v>
      </c>
      <c r="AG31" s="38">
        <v>0</v>
      </c>
      <c r="AH31" s="38">
        <v>0</v>
      </c>
      <c r="AI31" s="38">
        <v>0</v>
      </c>
      <c r="AJ31" s="38">
        <v>0</v>
      </c>
      <c r="AK31" s="38">
        <v>0</v>
      </c>
      <c r="AL31" s="38">
        <v>0</v>
      </c>
      <c r="AM31" s="38">
        <v>0</v>
      </c>
      <c r="AN31" s="38">
        <v>0</v>
      </c>
      <c r="AO31" s="38">
        <v>0</v>
      </c>
      <c r="AP31" s="38">
        <v>2.0060000000000002</v>
      </c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</row>
    <row r="32" spans="1:56" x14ac:dyDescent="0.35">
      <c r="A32" s="38" t="s">
        <v>82</v>
      </c>
      <c r="B32" s="38">
        <v>0</v>
      </c>
      <c r="C32" s="38">
        <v>0</v>
      </c>
      <c r="D32" s="38">
        <v>3.7489999999999997</v>
      </c>
      <c r="E32" s="38">
        <v>7.4049999999999994</v>
      </c>
      <c r="F32" s="38">
        <v>7.4049999999999994</v>
      </c>
      <c r="G32" s="38">
        <v>7.4049999999999994</v>
      </c>
      <c r="H32" s="38">
        <v>7.4049999999999994</v>
      </c>
      <c r="I32" s="38">
        <v>7.4049999999999994</v>
      </c>
      <c r="J32" s="38">
        <v>7.4049999999999994</v>
      </c>
      <c r="K32" s="38">
        <v>7.4049999999999994</v>
      </c>
      <c r="L32" s="38">
        <v>7.4049999999999994</v>
      </c>
      <c r="M32" s="38">
        <v>7.4049999999999994</v>
      </c>
      <c r="N32" s="38">
        <v>7.4049999999999994</v>
      </c>
      <c r="O32" s="38">
        <v>7.4049999999999994</v>
      </c>
      <c r="P32" s="38">
        <v>0.79099999999999993</v>
      </c>
      <c r="Q32" s="38">
        <v>0.79099999999999993</v>
      </c>
      <c r="R32" s="38">
        <v>0.79099999999999993</v>
      </c>
      <c r="S32" s="38">
        <v>0.79099999999999993</v>
      </c>
      <c r="T32" s="38">
        <v>0.79099999999999993</v>
      </c>
      <c r="U32" s="38">
        <v>0.79099999999999993</v>
      </c>
      <c r="V32" s="38">
        <v>0.79099999999999993</v>
      </c>
      <c r="W32" s="38">
        <v>0.79099999999999993</v>
      </c>
      <c r="X32" s="38">
        <v>0.79099999999999993</v>
      </c>
      <c r="Y32" s="38">
        <v>0.79099999999999993</v>
      </c>
      <c r="Z32" s="38">
        <v>0.79099999999999993</v>
      </c>
      <c r="AA32" s="38">
        <v>0.79099999999999993</v>
      </c>
      <c r="AB32" s="38">
        <v>0.79099999999999993</v>
      </c>
      <c r="AC32" s="38">
        <v>0.79099999999999993</v>
      </c>
      <c r="AD32" s="38">
        <v>0.79099999999999993</v>
      </c>
      <c r="AE32" s="38">
        <v>0.79099999999999993</v>
      </c>
      <c r="AF32" s="38">
        <v>0.79099999999999993</v>
      </c>
      <c r="AG32" s="38">
        <v>0.79099999999999993</v>
      </c>
      <c r="AH32" s="38">
        <v>0.39499999999999996</v>
      </c>
      <c r="AI32" s="38">
        <v>0</v>
      </c>
      <c r="AJ32" s="38">
        <v>0</v>
      </c>
      <c r="AK32" s="38">
        <v>0</v>
      </c>
      <c r="AL32" s="38">
        <v>0</v>
      </c>
      <c r="AM32" s="38">
        <v>0</v>
      </c>
      <c r="AN32" s="38">
        <v>0</v>
      </c>
      <c r="AO32" s="38">
        <v>0</v>
      </c>
      <c r="AP32" s="38">
        <v>99.837000000000003</v>
      </c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</row>
    <row r="33" spans="1:56" x14ac:dyDescent="0.35">
      <c r="A33" s="38" t="s">
        <v>83</v>
      </c>
      <c r="B33" s="38">
        <v>1.742</v>
      </c>
      <c r="C33" s="38">
        <v>3.4849999999999994</v>
      </c>
      <c r="D33" s="38">
        <v>2.843</v>
      </c>
      <c r="E33" s="38">
        <v>2.202</v>
      </c>
      <c r="F33" s="38">
        <v>2.202</v>
      </c>
      <c r="G33" s="38">
        <v>2.202</v>
      </c>
      <c r="H33" s="38">
        <v>2.202</v>
      </c>
      <c r="I33" s="38">
        <v>2.202</v>
      </c>
      <c r="J33" s="38">
        <v>2.202</v>
      </c>
      <c r="K33" s="38">
        <v>2.202</v>
      </c>
      <c r="L33" s="38">
        <v>1.333</v>
      </c>
      <c r="M33" s="38">
        <v>1.333</v>
      </c>
      <c r="N33" s="38">
        <v>1.333</v>
      </c>
      <c r="O33" s="38">
        <v>1.333</v>
      </c>
      <c r="P33" s="38">
        <v>0.49700000000000188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>
        <v>0</v>
      </c>
      <c r="AE33" s="38">
        <v>0</v>
      </c>
      <c r="AF33" s="38">
        <v>0</v>
      </c>
      <c r="AG33" s="38">
        <v>0</v>
      </c>
      <c r="AH33" s="38">
        <v>0</v>
      </c>
      <c r="AI33" s="38">
        <v>0</v>
      </c>
      <c r="AJ33" s="38">
        <v>0</v>
      </c>
      <c r="AK33" s="38">
        <v>0</v>
      </c>
      <c r="AL33" s="38">
        <v>0</v>
      </c>
      <c r="AM33" s="38">
        <v>0</v>
      </c>
      <c r="AN33" s="38">
        <v>0</v>
      </c>
      <c r="AO33" s="38">
        <v>0</v>
      </c>
      <c r="AP33" s="38">
        <v>29.313000000000002</v>
      </c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</row>
    <row r="34" spans="1:56" x14ac:dyDescent="0.35">
      <c r="A34" s="38" t="s">
        <v>129</v>
      </c>
      <c r="B34" s="38">
        <v>0.51400000000000001</v>
      </c>
      <c r="C34" s="38">
        <v>1.391</v>
      </c>
      <c r="D34" s="38">
        <v>1.3919999999999999</v>
      </c>
      <c r="E34" s="38">
        <v>1.3919999999999999</v>
      </c>
      <c r="F34" s="38">
        <v>1.3919999999999999</v>
      </c>
      <c r="G34" s="38">
        <v>1.3919999999999999</v>
      </c>
      <c r="H34" s="38">
        <v>1.4449999999999998</v>
      </c>
      <c r="I34" s="38">
        <v>1.4449999999999998</v>
      </c>
      <c r="J34" s="38">
        <v>1.4449999999999998</v>
      </c>
      <c r="K34" s="38">
        <v>1.4459999999999997</v>
      </c>
      <c r="L34" s="38">
        <v>1.4470000000000001</v>
      </c>
      <c r="M34" s="38">
        <v>1.4510000000000001</v>
      </c>
      <c r="N34" s="38">
        <v>1.052</v>
      </c>
      <c r="O34" s="38">
        <v>1.052</v>
      </c>
      <c r="P34" s="38">
        <v>1.052</v>
      </c>
      <c r="Q34" s="38">
        <v>1.052</v>
      </c>
      <c r="R34" s="38">
        <v>1.052</v>
      </c>
      <c r="S34" s="38">
        <v>1.052</v>
      </c>
      <c r="T34" s="38">
        <v>1.052</v>
      </c>
      <c r="U34" s="38">
        <v>1.0049999999999999</v>
      </c>
      <c r="V34" s="38">
        <v>0.95900000000000007</v>
      </c>
      <c r="W34" s="38">
        <v>0.96</v>
      </c>
      <c r="X34" s="38">
        <v>0.96</v>
      </c>
      <c r="Y34" s="38">
        <v>0.96</v>
      </c>
      <c r="Z34" s="38">
        <v>0.96</v>
      </c>
      <c r="AA34" s="38">
        <v>0.96</v>
      </c>
      <c r="AB34" s="38">
        <v>0.96</v>
      </c>
      <c r="AC34" s="38">
        <v>0.96</v>
      </c>
      <c r="AD34" s="38">
        <v>0.96</v>
      </c>
      <c r="AE34" s="38">
        <v>0.78100000000000003</v>
      </c>
      <c r="AF34" s="38">
        <v>0.41699999999999998</v>
      </c>
      <c r="AG34" s="38">
        <v>5.2999999999999999E-2</v>
      </c>
      <c r="AH34" s="38">
        <v>5.2999999999999999E-2</v>
      </c>
      <c r="AI34" s="38">
        <v>5.2999999999999999E-2</v>
      </c>
      <c r="AJ34" s="38">
        <v>5.2999999999999999E-2</v>
      </c>
      <c r="AK34" s="38">
        <v>5.2999999999999999E-2</v>
      </c>
      <c r="AL34" s="38">
        <v>0</v>
      </c>
      <c r="AM34" s="38">
        <v>0</v>
      </c>
      <c r="AN34" s="38">
        <v>0</v>
      </c>
      <c r="AO34" s="38">
        <v>0</v>
      </c>
      <c r="AP34" s="38">
        <v>34.623000000000005</v>
      </c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</row>
    <row r="35" spans="1:56" x14ac:dyDescent="0.35">
      <c r="A35" s="38" t="s">
        <v>84</v>
      </c>
      <c r="B35" s="38">
        <v>2.0939999999999999</v>
      </c>
      <c r="C35" s="38">
        <v>4.7690000000000001</v>
      </c>
      <c r="D35" s="38">
        <v>4.8160000000000007</v>
      </c>
      <c r="E35" s="38">
        <v>4.7060000000000013</v>
      </c>
      <c r="F35" s="38">
        <v>4.7540000000000013</v>
      </c>
      <c r="G35" s="38">
        <v>4.8010000000000002</v>
      </c>
      <c r="H35" s="38">
        <v>4.847999999999999</v>
      </c>
      <c r="I35" s="38">
        <v>4.8969999999999994</v>
      </c>
      <c r="J35" s="38">
        <v>4.9459999999999997</v>
      </c>
      <c r="K35" s="38">
        <v>4.9959999999999996</v>
      </c>
      <c r="L35" s="38">
        <v>5.0469999999999997</v>
      </c>
      <c r="M35" s="38">
        <v>2.9509999999999925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0</v>
      </c>
      <c r="AD35" s="38">
        <v>0</v>
      </c>
      <c r="AE35" s="38">
        <v>0</v>
      </c>
      <c r="AF35" s="38">
        <v>0</v>
      </c>
      <c r="AG35" s="38">
        <v>0</v>
      </c>
      <c r="AH35" s="38">
        <v>0</v>
      </c>
      <c r="AI35" s="38">
        <v>0</v>
      </c>
      <c r="AJ35" s="38">
        <v>0</v>
      </c>
      <c r="AK35" s="38">
        <v>0</v>
      </c>
      <c r="AL35" s="38">
        <v>0</v>
      </c>
      <c r="AM35" s="38">
        <v>0</v>
      </c>
      <c r="AN35" s="38">
        <v>0</v>
      </c>
      <c r="AO35" s="38">
        <v>0</v>
      </c>
      <c r="AP35" s="38">
        <v>53.625</v>
      </c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</row>
    <row r="36" spans="1:56" x14ac:dyDescent="0.35">
      <c r="A36" s="9" t="s">
        <v>74</v>
      </c>
      <c r="B36" s="9">
        <v>0</v>
      </c>
      <c r="C36" s="9">
        <v>166.667</v>
      </c>
      <c r="D36" s="9">
        <v>0</v>
      </c>
      <c r="E36" s="9">
        <v>0</v>
      </c>
      <c r="F36" s="9">
        <v>700</v>
      </c>
      <c r="G36" s="9">
        <v>0</v>
      </c>
      <c r="H36" s="9">
        <v>0</v>
      </c>
      <c r="I36" s="9">
        <v>600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1466.6669999999999</v>
      </c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</row>
    <row r="37" spans="1:56" x14ac:dyDescent="0.35">
      <c r="A37" s="38" t="s">
        <v>74</v>
      </c>
      <c r="B37" s="38">
        <v>0</v>
      </c>
      <c r="C37" s="38">
        <v>166.667</v>
      </c>
      <c r="D37" s="38">
        <v>0</v>
      </c>
      <c r="E37" s="38">
        <v>0</v>
      </c>
      <c r="F37" s="38">
        <v>700</v>
      </c>
      <c r="G37" s="38">
        <v>0</v>
      </c>
      <c r="H37" s="38">
        <v>0</v>
      </c>
      <c r="I37" s="38">
        <v>600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>
        <v>0</v>
      </c>
      <c r="AE37" s="38">
        <v>0</v>
      </c>
      <c r="AF37" s="38">
        <v>0</v>
      </c>
      <c r="AG37" s="38">
        <v>0</v>
      </c>
      <c r="AH37" s="38">
        <v>0</v>
      </c>
      <c r="AI37" s="38">
        <v>0</v>
      </c>
      <c r="AJ37" s="38">
        <v>0</v>
      </c>
      <c r="AK37" s="38">
        <v>0</v>
      </c>
      <c r="AL37" s="38">
        <v>0</v>
      </c>
      <c r="AM37" s="38">
        <v>0</v>
      </c>
      <c r="AN37" s="38">
        <v>0</v>
      </c>
      <c r="AO37" s="38">
        <v>0</v>
      </c>
      <c r="AP37" s="38">
        <v>1466.6669999999999</v>
      </c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</row>
    <row r="38" spans="1:56" x14ac:dyDescent="0.35">
      <c r="A38" s="9" t="s">
        <v>91</v>
      </c>
      <c r="B38" s="9">
        <v>138.88699999999997</v>
      </c>
      <c r="C38" s="9">
        <v>289.20500000000004</v>
      </c>
      <c r="D38" s="9">
        <v>552.51499999999999</v>
      </c>
      <c r="E38" s="9">
        <v>295.09399999999999</v>
      </c>
      <c r="F38" s="9">
        <v>297.608</v>
      </c>
      <c r="G38" s="9">
        <v>282.35700000000003</v>
      </c>
      <c r="H38" s="9">
        <v>248.446</v>
      </c>
      <c r="I38" s="9">
        <v>245.70900000000003</v>
      </c>
      <c r="J38" s="9">
        <v>235.92700000000002</v>
      </c>
      <c r="K38" s="9">
        <v>231.00400000000002</v>
      </c>
      <c r="L38" s="9">
        <v>229.23100000000002</v>
      </c>
      <c r="M38" s="9">
        <v>228.04300000000003</v>
      </c>
      <c r="N38" s="9">
        <v>227.81100000000001</v>
      </c>
      <c r="O38" s="9">
        <v>220.18700000000004</v>
      </c>
      <c r="P38" s="9">
        <v>253.86199999999999</v>
      </c>
      <c r="Q38" s="9">
        <v>191.12799999999999</v>
      </c>
      <c r="R38" s="9">
        <v>178.30899999999912</v>
      </c>
      <c r="S38" s="9">
        <v>157.73399999999998</v>
      </c>
      <c r="T38" s="9">
        <v>108.83099999999997</v>
      </c>
      <c r="U38" s="9">
        <v>87.641999999999982</v>
      </c>
      <c r="V38" s="9">
        <v>55.795999999999985</v>
      </c>
      <c r="W38" s="9">
        <v>41.973999999999997</v>
      </c>
      <c r="X38" s="9">
        <v>33.356999999999999</v>
      </c>
      <c r="Y38" s="9">
        <v>25.802</v>
      </c>
      <c r="Z38" s="9">
        <v>18.393000000000001</v>
      </c>
      <c r="AA38" s="9">
        <v>53.997999999999998</v>
      </c>
      <c r="AB38" s="9">
        <v>35.065000000000005</v>
      </c>
      <c r="AC38" s="9">
        <v>127.363</v>
      </c>
      <c r="AD38" s="9">
        <v>35.349000000000586</v>
      </c>
      <c r="AE38" s="9">
        <v>56.985999999999997</v>
      </c>
      <c r="AF38" s="9">
        <v>62.308999999999997</v>
      </c>
      <c r="AG38" s="9">
        <v>39.116</v>
      </c>
      <c r="AH38" s="9">
        <v>91.035000000000011</v>
      </c>
      <c r="AI38" s="9">
        <v>65.221000000000004</v>
      </c>
      <c r="AJ38" s="9">
        <v>28.294</v>
      </c>
      <c r="AK38" s="9">
        <v>148.869</v>
      </c>
      <c r="AL38" s="9">
        <v>157.35600000000002</v>
      </c>
      <c r="AM38" s="9">
        <v>86.475000000000009</v>
      </c>
      <c r="AN38" s="9">
        <v>55.286000000000001</v>
      </c>
      <c r="AO38" s="9">
        <v>68.25</v>
      </c>
      <c r="AP38" s="9">
        <v>5985.8240000000005</v>
      </c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</row>
    <row r="39" spans="1:56" x14ac:dyDescent="0.35">
      <c r="A39" s="38" t="s">
        <v>68</v>
      </c>
      <c r="B39" s="38">
        <v>62.929999999999986</v>
      </c>
      <c r="C39" s="38">
        <v>125.61199999999998</v>
      </c>
      <c r="D39" s="38">
        <v>382.76400000000001</v>
      </c>
      <c r="E39" s="38">
        <v>129.05799999999999</v>
      </c>
      <c r="F39" s="38">
        <v>127.39599999999999</v>
      </c>
      <c r="G39" s="38">
        <v>111.44499999999999</v>
      </c>
      <c r="H39" s="38">
        <v>83.85199999999999</v>
      </c>
      <c r="I39" s="38">
        <v>82.753</v>
      </c>
      <c r="J39" s="38">
        <v>80.712999999999994</v>
      </c>
      <c r="K39" s="38">
        <v>77.59</v>
      </c>
      <c r="L39" s="38">
        <v>76.207000000000008</v>
      </c>
      <c r="M39" s="38">
        <v>75.288000000000011</v>
      </c>
      <c r="N39" s="38">
        <v>75.242999999999995</v>
      </c>
      <c r="O39" s="38">
        <v>67.944000000000003</v>
      </c>
      <c r="P39" s="38">
        <v>109.36099999999999</v>
      </c>
      <c r="Q39" s="38">
        <v>54.087000000000003</v>
      </c>
      <c r="R39" s="38">
        <v>54.087000000000003</v>
      </c>
      <c r="S39" s="38">
        <v>48.355000000000004</v>
      </c>
      <c r="T39" s="38">
        <v>23.471000000000004</v>
      </c>
      <c r="U39" s="38">
        <v>18.454000000000001</v>
      </c>
      <c r="V39" s="38">
        <v>1.681</v>
      </c>
      <c r="W39" s="38">
        <v>1.681</v>
      </c>
      <c r="X39" s="38">
        <v>1.681</v>
      </c>
      <c r="Y39" s="38">
        <v>0.316</v>
      </c>
      <c r="Z39" s="38">
        <v>1E-3</v>
      </c>
      <c r="AA39" s="38">
        <v>1E-3</v>
      </c>
      <c r="AB39" s="38">
        <v>1E-3</v>
      </c>
      <c r="AC39" s="38">
        <v>1E-3</v>
      </c>
      <c r="AD39" s="38">
        <v>1E-3</v>
      </c>
      <c r="AE39" s="38">
        <v>1E-3</v>
      </c>
      <c r="AF39" s="38">
        <v>0</v>
      </c>
      <c r="AG39" s="38">
        <v>0</v>
      </c>
      <c r="AH39" s="38">
        <v>0</v>
      </c>
      <c r="AI39" s="38">
        <v>0</v>
      </c>
      <c r="AJ39" s="38">
        <v>0</v>
      </c>
      <c r="AK39" s="38">
        <v>0</v>
      </c>
      <c r="AL39" s="38">
        <v>0</v>
      </c>
      <c r="AM39" s="38">
        <v>0</v>
      </c>
      <c r="AN39" s="38">
        <v>0</v>
      </c>
      <c r="AO39" s="38">
        <v>0</v>
      </c>
      <c r="AP39" s="38">
        <v>1871.9749999999999</v>
      </c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</row>
    <row r="40" spans="1:56" x14ac:dyDescent="0.35">
      <c r="A40" s="38" t="s">
        <v>69</v>
      </c>
      <c r="B40" s="38">
        <v>38.961000000000006</v>
      </c>
      <c r="C40" s="38">
        <v>86.666000000000025</v>
      </c>
      <c r="D40" s="38">
        <v>97.186000000000035</v>
      </c>
      <c r="E40" s="38">
        <v>99.248000000000033</v>
      </c>
      <c r="F40" s="38">
        <v>102.32900000000004</v>
      </c>
      <c r="G40" s="38">
        <v>107.73600000000003</v>
      </c>
      <c r="H40" s="38">
        <v>107.58600000000006</v>
      </c>
      <c r="I40" s="38">
        <v>107.59000000000005</v>
      </c>
      <c r="J40" s="38">
        <v>107.50200000000002</v>
      </c>
      <c r="K40" s="38">
        <v>107.41100000000002</v>
      </c>
      <c r="L40" s="38">
        <v>107.16200000000002</v>
      </c>
      <c r="M40" s="38">
        <v>107.16200000000002</v>
      </c>
      <c r="N40" s="38">
        <v>106.97500000000004</v>
      </c>
      <c r="O40" s="38">
        <v>106.97500000000004</v>
      </c>
      <c r="P40" s="38">
        <v>105.86900000000004</v>
      </c>
      <c r="Q40" s="38">
        <v>102.354</v>
      </c>
      <c r="R40" s="38">
        <v>91.174999999999116</v>
      </c>
      <c r="S40" s="38">
        <v>82.010999999999981</v>
      </c>
      <c r="T40" s="38">
        <v>66.244999999999976</v>
      </c>
      <c r="U40" s="38">
        <v>52.595999999999975</v>
      </c>
      <c r="V40" s="38">
        <v>39.170999999999992</v>
      </c>
      <c r="W40" s="38">
        <v>28.911999999999995</v>
      </c>
      <c r="X40" s="38">
        <v>16.672000000000001</v>
      </c>
      <c r="Y40" s="38">
        <v>9.0549999999999979</v>
      </c>
      <c r="Z40" s="38">
        <v>1.8250000000000002</v>
      </c>
      <c r="AA40" s="38">
        <v>37.643999999999998</v>
      </c>
      <c r="AB40" s="38">
        <v>20.655999999999999</v>
      </c>
      <c r="AC40" s="38">
        <v>123.755</v>
      </c>
      <c r="AD40" s="38">
        <v>35.113999999999997</v>
      </c>
      <c r="AE40" s="38">
        <v>56.984999999999999</v>
      </c>
      <c r="AF40" s="38">
        <v>62.308999999999997</v>
      </c>
      <c r="AG40" s="38">
        <v>39.116</v>
      </c>
      <c r="AH40" s="38">
        <v>91.035000000000011</v>
      </c>
      <c r="AI40" s="38">
        <v>65.221000000000004</v>
      </c>
      <c r="AJ40" s="38">
        <v>28.294</v>
      </c>
      <c r="AK40" s="38">
        <v>148.869</v>
      </c>
      <c r="AL40" s="38">
        <v>157.35600000000002</v>
      </c>
      <c r="AM40" s="38">
        <v>86.475000000000009</v>
      </c>
      <c r="AN40" s="38">
        <v>55.286000000000001</v>
      </c>
      <c r="AO40" s="38">
        <v>68.25</v>
      </c>
      <c r="AP40" s="38">
        <v>3062.739</v>
      </c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</row>
    <row r="41" spans="1:56" x14ac:dyDescent="0.35">
      <c r="A41" s="38" t="s">
        <v>70</v>
      </c>
      <c r="B41" s="38">
        <v>2.024</v>
      </c>
      <c r="C41" s="38">
        <v>4.0490000000000004</v>
      </c>
      <c r="D41" s="38">
        <v>4.0490000000000004</v>
      </c>
      <c r="E41" s="38">
        <v>4.0570000000000004</v>
      </c>
      <c r="F41" s="38">
        <v>4.0570000000000004</v>
      </c>
      <c r="G41" s="38">
        <v>4.0570000000000004</v>
      </c>
      <c r="H41" s="38">
        <v>4.0570000000000004</v>
      </c>
      <c r="I41" s="38">
        <v>3.8029999999999999</v>
      </c>
      <c r="J41" s="38">
        <v>3.8029999999999999</v>
      </c>
      <c r="K41" s="38">
        <v>3.8029999999999999</v>
      </c>
      <c r="L41" s="38">
        <v>3.8029999999999999</v>
      </c>
      <c r="M41" s="38">
        <v>3.8029999999999999</v>
      </c>
      <c r="N41" s="38">
        <v>3.8029999999999999</v>
      </c>
      <c r="O41" s="38">
        <v>3.4780000000000002</v>
      </c>
      <c r="P41" s="38">
        <v>2.6760000000000002</v>
      </c>
      <c r="Q41" s="38">
        <v>2.4820000000000002</v>
      </c>
      <c r="R41" s="38">
        <v>1.8770000000000002</v>
      </c>
      <c r="S41" s="38">
        <v>1.3559999999999999</v>
      </c>
      <c r="T41" s="38">
        <v>1.0389999999999999</v>
      </c>
      <c r="U41" s="38">
        <v>0.72200000000000009</v>
      </c>
      <c r="V41" s="38">
        <v>0.72200000000000009</v>
      </c>
      <c r="W41" s="38">
        <v>0.53900000000000003</v>
      </c>
      <c r="X41" s="38">
        <v>0.53900000000000003</v>
      </c>
      <c r="Y41" s="38">
        <v>0.53900000000000003</v>
      </c>
      <c r="Z41" s="38">
        <v>0.53100000000000003</v>
      </c>
      <c r="AA41" s="38">
        <v>0.317</v>
      </c>
      <c r="AB41" s="38">
        <v>0.317</v>
      </c>
      <c r="AC41" s="38">
        <v>0.317</v>
      </c>
      <c r="AD41" s="38">
        <v>1.7999999999999999E-2</v>
      </c>
      <c r="AE41" s="38">
        <v>0</v>
      </c>
      <c r="AF41" s="38">
        <v>0</v>
      </c>
      <c r="AG41" s="38">
        <v>0</v>
      </c>
      <c r="AH41" s="38">
        <v>0</v>
      </c>
      <c r="AI41" s="38">
        <v>0</v>
      </c>
      <c r="AJ41" s="38">
        <v>0</v>
      </c>
      <c r="AK41" s="38">
        <v>0</v>
      </c>
      <c r="AL41" s="38">
        <v>0</v>
      </c>
      <c r="AM41" s="38">
        <v>0</v>
      </c>
      <c r="AN41" s="38">
        <v>0</v>
      </c>
      <c r="AO41" s="38">
        <v>0</v>
      </c>
      <c r="AP41" s="38">
        <v>66.637000000000015</v>
      </c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</row>
    <row r="42" spans="1:56" x14ac:dyDescent="0.35">
      <c r="A42" s="38" t="s">
        <v>71</v>
      </c>
      <c r="B42" s="38">
        <v>31.992999999999999</v>
      </c>
      <c r="C42" s="38">
        <v>66.917000000000002</v>
      </c>
      <c r="D42" s="38">
        <v>63.477999999999994</v>
      </c>
      <c r="E42" s="38">
        <v>57.631999999999984</v>
      </c>
      <c r="F42" s="38">
        <v>58.726999999999983</v>
      </c>
      <c r="G42" s="38">
        <v>54.019999999999989</v>
      </c>
      <c r="H42" s="38">
        <v>47.850999999999985</v>
      </c>
      <c r="I42" s="38">
        <v>47.47999999999999</v>
      </c>
      <c r="J42" s="38">
        <v>39.851999999999997</v>
      </c>
      <c r="K42" s="38">
        <v>38.779999999999994</v>
      </c>
      <c r="L42" s="38">
        <v>39.106999999999992</v>
      </c>
      <c r="M42" s="38">
        <v>39.106999999999992</v>
      </c>
      <c r="N42" s="38">
        <v>39.106999999999992</v>
      </c>
      <c r="O42" s="38">
        <v>39.106999999999992</v>
      </c>
      <c r="P42" s="38">
        <v>33.897999999999996</v>
      </c>
      <c r="Q42" s="38">
        <v>30.771999999999998</v>
      </c>
      <c r="R42" s="38">
        <v>29.736999999999998</v>
      </c>
      <c r="S42" s="38">
        <v>24.864999999999998</v>
      </c>
      <c r="T42" s="38">
        <v>17.286999999999995</v>
      </c>
      <c r="U42" s="38">
        <v>15.306999999999997</v>
      </c>
      <c r="V42" s="38">
        <v>13.732999999999999</v>
      </c>
      <c r="W42" s="38">
        <v>10.353</v>
      </c>
      <c r="X42" s="38">
        <v>14.343</v>
      </c>
      <c r="Y42" s="38">
        <v>15.892000000000001</v>
      </c>
      <c r="Z42" s="38">
        <v>16.036000000000001</v>
      </c>
      <c r="AA42" s="38">
        <v>16.036000000000001</v>
      </c>
      <c r="AB42" s="38">
        <v>14.091000000000003</v>
      </c>
      <c r="AC42" s="38">
        <v>3.29</v>
      </c>
      <c r="AD42" s="38">
        <v>0.21600000000059283</v>
      </c>
      <c r="AE42" s="38">
        <v>0</v>
      </c>
      <c r="AF42" s="38">
        <v>0</v>
      </c>
      <c r="AG42" s="38">
        <v>0</v>
      </c>
      <c r="AH42" s="38">
        <v>0</v>
      </c>
      <c r="AI42" s="38">
        <v>0</v>
      </c>
      <c r="AJ42" s="38">
        <v>0</v>
      </c>
      <c r="AK42" s="38">
        <v>0</v>
      </c>
      <c r="AL42" s="38">
        <v>0</v>
      </c>
      <c r="AM42" s="38">
        <v>0</v>
      </c>
      <c r="AN42" s="38">
        <v>0</v>
      </c>
      <c r="AO42" s="38">
        <v>0</v>
      </c>
      <c r="AP42" s="38">
        <v>919.01400000000058</v>
      </c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</row>
    <row r="43" spans="1:56" x14ac:dyDescent="0.35">
      <c r="A43" s="38" t="s">
        <v>72</v>
      </c>
      <c r="B43" s="38">
        <v>0.59299999999999997</v>
      </c>
      <c r="C43" s="38">
        <v>1.1880000000000002</v>
      </c>
      <c r="D43" s="38">
        <v>1.3720000000000001</v>
      </c>
      <c r="E43" s="38">
        <v>1.4330000000000001</v>
      </c>
      <c r="F43" s="38">
        <v>1.4330000000000001</v>
      </c>
      <c r="G43" s="38">
        <v>1.4330000000000001</v>
      </c>
      <c r="H43" s="38">
        <v>1.4330000000000001</v>
      </c>
      <c r="I43" s="38">
        <v>1.4330000000000001</v>
      </c>
      <c r="J43" s="38">
        <v>1.4330000000000001</v>
      </c>
      <c r="K43" s="38">
        <v>1.4330000000000001</v>
      </c>
      <c r="L43" s="38">
        <v>1.4330000000000001</v>
      </c>
      <c r="M43" s="38">
        <v>1.4330000000000001</v>
      </c>
      <c r="N43" s="38">
        <v>1.4330000000000001</v>
      </c>
      <c r="O43" s="38">
        <v>1.4330000000000001</v>
      </c>
      <c r="P43" s="38">
        <v>1.4330000000000001</v>
      </c>
      <c r="Q43" s="38">
        <v>1.4330000000000001</v>
      </c>
      <c r="R43" s="38">
        <v>1.4330000000000001</v>
      </c>
      <c r="S43" s="38">
        <v>1.147</v>
      </c>
      <c r="T43" s="38">
        <v>0.78899999999999992</v>
      </c>
      <c r="U43" s="38">
        <v>0.56299999999999994</v>
      </c>
      <c r="V43" s="38">
        <v>0.48899999999999999</v>
      </c>
      <c r="W43" s="38">
        <v>0.48899999999999999</v>
      </c>
      <c r="X43" s="38">
        <v>0.122</v>
      </c>
      <c r="Y43" s="38">
        <v>0</v>
      </c>
      <c r="Z43" s="38">
        <v>0</v>
      </c>
      <c r="AA43" s="38">
        <v>0</v>
      </c>
      <c r="AB43" s="38">
        <v>0</v>
      </c>
      <c r="AC43" s="38">
        <v>0</v>
      </c>
      <c r="AD43" s="38">
        <v>0</v>
      </c>
      <c r="AE43" s="38">
        <v>0</v>
      </c>
      <c r="AF43" s="38">
        <v>0</v>
      </c>
      <c r="AG43" s="38">
        <v>0</v>
      </c>
      <c r="AH43" s="38">
        <v>0</v>
      </c>
      <c r="AI43" s="38">
        <v>0</v>
      </c>
      <c r="AJ43" s="38">
        <v>0</v>
      </c>
      <c r="AK43" s="38">
        <v>0</v>
      </c>
      <c r="AL43" s="38">
        <v>0</v>
      </c>
      <c r="AM43" s="38">
        <v>0</v>
      </c>
      <c r="AN43" s="38">
        <v>0</v>
      </c>
      <c r="AO43" s="38">
        <v>0</v>
      </c>
      <c r="AP43" s="38">
        <v>26.814</v>
      </c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</row>
    <row r="44" spans="1:56" x14ac:dyDescent="0.35">
      <c r="A44" s="38" t="s">
        <v>73</v>
      </c>
      <c r="B44" s="38">
        <v>2.3860000000000001</v>
      </c>
      <c r="C44" s="38">
        <v>4.7729999999999997</v>
      </c>
      <c r="D44" s="38">
        <v>3.6660000000000004</v>
      </c>
      <c r="E44" s="38">
        <v>3.6660000000000004</v>
      </c>
      <c r="F44" s="38">
        <v>3.6660000000000004</v>
      </c>
      <c r="G44" s="38">
        <v>3.6660000000000004</v>
      </c>
      <c r="H44" s="38">
        <v>3.6669999999999998</v>
      </c>
      <c r="I44" s="38">
        <v>2.65</v>
      </c>
      <c r="J44" s="38">
        <v>2.6239999999999997</v>
      </c>
      <c r="K44" s="38">
        <v>1.9870000000000001</v>
      </c>
      <c r="L44" s="38">
        <v>1.5190000000000001</v>
      </c>
      <c r="M44" s="38">
        <v>1.25</v>
      </c>
      <c r="N44" s="38">
        <v>1.25</v>
      </c>
      <c r="O44" s="38">
        <v>1.25</v>
      </c>
      <c r="P44" s="38">
        <v>0.625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38">
        <v>0</v>
      </c>
      <c r="W44" s="38">
        <v>0</v>
      </c>
      <c r="X44" s="38">
        <v>0</v>
      </c>
      <c r="Y44" s="38">
        <v>0</v>
      </c>
      <c r="Z44" s="38">
        <v>0</v>
      </c>
      <c r="AA44" s="38">
        <v>0</v>
      </c>
      <c r="AB44" s="38">
        <v>0</v>
      </c>
      <c r="AC44" s="38">
        <v>0</v>
      </c>
      <c r="AD44" s="38">
        <v>0</v>
      </c>
      <c r="AE44" s="38">
        <v>0</v>
      </c>
      <c r="AF44" s="38">
        <v>0</v>
      </c>
      <c r="AG44" s="38">
        <v>0</v>
      </c>
      <c r="AH44" s="38">
        <v>0</v>
      </c>
      <c r="AI44" s="38">
        <v>0</v>
      </c>
      <c r="AJ44" s="38">
        <v>0</v>
      </c>
      <c r="AK44" s="38">
        <v>0</v>
      </c>
      <c r="AL44" s="38">
        <v>0</v>
      </c>
      <c r="AM44" s="38">
        <v>0</v>
      </c>
      <c r="AN44" s="38">
        <v>0</v>
      </c>
      <c r="AO44" s="38">
        <v>0</v>
      </c>
      <c r="AP44" s="38">
        <v>38.645000000000003</v>
      </c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</row>
    <row r="45" spans="1:56" x14ac:dyDescent="0.35">
      <c r="A45" s="141" t="s">
        <v>236</v>
      </c>
      <c r="B45" s="142">
        <v>164.31200000000001</v>
      </c>
      <c r="C45" s="142">
        <v>312.26400000000007</v>
      </c>
      <c r="D45" s="142">
        <v>291.43200000000007</v>
      </c>
      <c r="E45" s="142">
        <v>277.08400000000012</v>
      </c>
      <c r="F45" s="142">
        <v>240.49200000000005</v>
      </c>
      <c r="G45" s="142">
        <v>204.39</v>
      </c>
      <c r="H45" s="142">
        <v>190.64400000000006</v>
      </c>
      <c r="I45" s="142">
        <v>161.465</v>
      </c>
      <c r="J45" s="142">
        <v>131.66800000000001</v>
      </c>
      <c r="K45" s="142">
        <v>119.36500000000001</v>
      </c>
      <c r="L45" s="142">
        <v>106.745</v>
      </c>
      <c r="M45" s="142">
        <v>94.271000000000015</v>
      </c>
      <c r="N45" s="142">
        <v>82.123000000000019</v>
      </c>
      <c r="O45" s="142">
        <v>70.593000000000004</v>
      </c>
      <c r="P45" s="142">
        <v>59.472999999999992</v>
      </c>
      <c r="Q45" s="142">
        <v>47.452999999999996</v>
      </c>
      <c r="R45" s="142">
        <v>38.22399999999999</v>
      </c>
      <c r="S45" s="142">
        <v>29.87</v>
      </c>
      <c r="T45" s="142">
        <v>22.563999999999997</v>
      </c>
      <c r="U45" s="142">
        <v>17.516999999999992</v>
      </c>
      <c r="V45" s="142">
        <v>13.617999999999997</v>
      </c>
      <c r="W45" s="142">
        <v>11.115999999999998</v>
      </c>
      <c r="X45" s="142">
        <v>9.0809999999999977</v>
      </c>
      <c r="Y45" s="142">
        <v>7.3579999999999997</v>
      </c>
      <c r="Z45" s="142">
        <v>5.9949999999999992</v>
      </c>
      <c r="AA45" s="142">
        <v>4.782</v>
      </c>
      <c r="AB45" s="142">
        <v>3.5289999999999995</v>
      </c>
      <c r="AC45" s="142">
        <v>2.5929999999999995</v>
      </c>
      <c r="AD45" s="142">
        <v>2.2679999999999998</v>
      </c>
      <c r="AE45" s="142">
        <v>2.157</v>
      </c>
      <c r="AF45" s="142">
        <v>1.9729999999999999</v>
      </c>
      <c r="AG45" s="142">
        <v>1.9050000000000002</v>
      </c>
      <c r="AH45" s="142">
        <v>1.7699999999999998</v>
      </c>
      <c r="AI45" s="142">
        <v>1.5200000000000002</v>
      </c>
      <c r="AJ45" s="142">
        <v>1.3539999999999999</v>
      </c>
      <c r="AK45" s="142">
        <v>1.2410000000000001</v>
      </c>
      <c r="AL45" s="142">
        <v>0.81299999999999994</v>
      </c>
      <c r="AM45" s="142">
        <v>0.42</v>
      </c>
      <c r="AN45" s="142">
        <v>0.24099999999999999</v>
      </c>
      <c r="AO45" s="142">
        <v>8.5999999999999993E-2</v>
      </c>
      <c r="AP45" s="142">
        <v>2735.7690000000007</v>
      </c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</row>
    <row r="46" spans="1:56" x14ac:dyDescent="0.35">
      <c r="A46" s="9" t="s">
        <v>39</v>
      </c>
      <c r="B46" s="9">
        <v>2.9379999999999997</v>
      </c>
      <c r="C46" s="9">
        <v>5.3239999999999998</v>
      </c>
      <c r="D46" s="9">
        <v>4.6640000000000006</v>
      </c>
      <c r="E46" s="9">
        <v>4.0779999999999994</v>
      </c>
      <c r="F46" s="9">
        <v>3.4730000000000003</v>
      </c>
      <c r="G46" s="9">
        <v>2.9289999999999998</v>
      </c>
      <c r="H46" s="9">
        <v>2.464</v>
      </c>
      <c r="I46" s="9">
        <v>2.1540000000000004</v>
      </c>
      <c r="J46" s="9">
        <v>1.879</v>
      </c>
      <c r="K46" s="9">
        <v>1.6180000000000001</v>
      </c>
      <c r="L46" s="9">
        <v>1.365</v>
      </c>
      <c r="M46" s="9">
        <v>1.1180000000000001</v>
      </c>
      <c r="N46" s="9">
        <v>0.872</v>
      </c>
      <c r="O46" s="9">
        <v>0.626</v>
      </c>
      <c r="P46" s="9">
        <v>0.377</v>
      </c>
      <c r="Q46" s="9">
        <v>0.19600000000000001</v>
      </c>
      <c r="R46" s="9">
        <v>5.8000000000000003E-2</v>
      </c>
      <c r="S46" s="9">
        <v>2.7E-2</v>
      </c>
      <c r="T46" s="9">
        <v>1.0999999999999999E-2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36.170999999999992</v>
      </c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</row>
    <row r="47" spans="1:56" x14ac:dyDescent="0.35">
      <c r="A47" s="38" t="s">
        <v>85</v>
      </c>
      <c r="B47" s="38">
        <v>1.8720000000000001</v>
      </c>
      <c r="C47" s="38">
        <v>3.5609999999999999</v>
      </c>
      <c r="D47" s="38">
        <v>3.3330000000000002</v>
      </c>
      <c r="E47" s="38">
        <v>3.097</v>
      </c>
      <c r="F47" s="38">
        <v>2.8450000000000002</v>
      </c>
      <c r="G47" s="38">
        <v>2.6139999999999999</v>
      </c>
      <c r="H47" s="38">
        <v>2.347</v>
      </c>
      <c r="I47" s="38">
        <v>2.1070000000000002</v>
      </c>
      <c r="J47" s="38">
        <v>1.859</v>
      </c>
      <c r="K47" s="38">
        <v>1.6180000000000001</v>
      </c>
      <c r="L47" s="38">
        <v>1.365</v>
      </c>
      <c r="M47" s="38">
        <v>1.1180000000000001</v>
      </c>
      <c r="N47" s="38">
        <v>0.872</v>
      </c>
      <c r="O47" s="38">
        <v>0.626</v>
      </c>
      <c r="P47" s="38">
        <v>0.377</v>
      </c>
      <c r="Q47" s="38">
        <v>0.19600000000000001</v>
      </c>
      <c r="R47" s="38">
        <v>5.8000000000000003E-2</v>
      </c>
      <c r="S47" s="38">
        <v>2.7E-2</v>
      </c>
      <c r="T47" s="38">
        <v>1.0999999999999999E-2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0</v>
      </c>
      <c r="AD47" s="38">
        <v>0</v>
      </c>
      <c r="AE47" s="38">
        <v>0</v>
      </c>
      <c r="AF47" s="38">
        <v>0</v>
      </c>
      <c r="AG47" s="38">
        <v>0</v>
      </c>
      <c r="AH47" s="38">
        <v>0</v>
      </c>
      <c r="AI47" s="38">
        <v>0</v>
      </c>
      <c r="AJ47" s="38">
        <v>0</v>
      </c>
      <c r="AK47" s="38">
        <v>0</v>
      </c>
      <c r="AL47" s="38">
        <v>0</v>
      </c>
      <c r="AM47" s="38">
        <v>0</v>
      </c>
      <c r="AN47" s="38">
        <v>0</v>
      </c>
      <c r="AO47" s="38">
        <v>0</v>
      </c>
      <c r="AP47" s="38">
        <v>29.902999999999995</v>
      </c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</row>
    <row r="48" spans="1:56" x14ac:dyDescent="0.35">
      <c r="A48" s="38" t="s">
        <v>86</v>
      </c>
      <c r="B48" s="38">
        <v>0.42299999999999999</v>
      </c>
      <c r="C48" s="38">
        <v>0.748</v>
      </c>
      <c r="D48" s="38">
        <v>0.60399999999999998</v>
      </c>
      <c r="E48" s="38">
        <v>0.46200000000000002</v>
      </c>
      <c r="F48" s="38">
        <v>0.32</v>
      </c>
      <c r="G48" s="38">
        <v>0.17799999999999999</v>
      </c>
      <c r="H48" s="38">
        <v>3.5999999999999997E-2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38">
        <v>0</v>
      </c>
      <c r="AB48" s="38">
        <v>0</v>
      </c>
      <c r="AC48" s="38">
        <v>0</v>
      </c>
      <c r="AD48" s="38">
        <v>0</v>
      </c>
      <c r="AE48" s="38">
        <v>0</v>
      </c>
      <c r="AF48" s="38">
        <v>0</v>
      </c>
      <c r="AG48" s="38">
        <v>0</v>
      </c>
      <c r="AH48" s="38">
        <v>0</v>
      </c>
      <c r="AI48" s="38">
        <v>0</v>
      </c>
      <c r="AJ48" s="38">
        <v>0</v>
      </c>
      <c r="AK48" s="38">
        <v>0</v>
      </c>
      <c r="AL48" s="38">
        <v>0</v>
      </c>
      <c r="AM48" s="38">
        <v>0</v>
      </c>
      <c r="AN48" s="38">
        <v>0</v>
      </c>
      <c r="AO48" s="38">
        <v>0</v>
      </c>
      <c r="AP48" s="38">
        <v>2.7709999999999999</v>
      </c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</row>
    <row r="49" spans="1:56" x14ac:dyDescent="0.35">
      <c r="A49" s="38" t="s">
        <v>87</v>
      </c>
      <c r="B49" s="38">
        <v>0.126</v>
      </c>
      <c r="C49" s="38">
        <v>0.17099999999999999</v>
      </c>
      <c r="D49" s="38">
        <v>0.122</v>
      </c>
      <c r="E49" s="38">
        <v>9.2999999999999999E-2</v>
      </c>
      <c r="F49" s="38">
        <v>6.4000000000000001E-2</v>
      </c>
      <c r="G49" s="38">
        <v>3.5999999999999997E-2</v>
      </c>
      <c r="H49" s="38">
        <v>7.0000000000000001E-3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  <c r="Y49" s="38">
        <v>0</v>
      </c>
      <c r="Z49" s="38">
        <v>0</v>
      </c>
      <c r="AA49" s="38">
        <v>0</v>
      </c>
      <c r="AB49" s="38">
        <v>0</v>
      </c>
      <c r="AC49" s="38">
        <v>0</v>
      </c>
      <c r="AD49" s="38">
        <v>0</v>
      </c>
      <c r="AE49" s="38">
        <v>0</v>
      </c>
      <c r="AF49" s="38">
        <v>0</v>
      </c>
      <c r="AG49" s="38">
        <v>0</v>
      </c>
      <c r="AH49" s="38">
        <v>0</v>
      </c>
      <c r="AI49" s="38">
        <v>0</v>
      </c>
      <c r="AJ49" s="38">
        <v>0</v>
      </c>
      <c r="AK49" s="38">
        <v>0</v>
      </c>
      <c r="AL49" s="38">
        <v>0</v>
      </c>
      <c r="AM49" s="38">
        <v>0</v>
      </c>
      <c r="AN49" s="38">
        <v>0</v>
      </c>
      <c r="AO49" s="38">
        <v>0</v>
      </c>
      <c r="AP49" s="38">
        <v>0.61899999999999999</v>
      </c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</row>
    <row r="50" spans="1:56" x14ac:dyDescent="0.35">
      <c r="A50" s="38" t="s">
        <v>88</v>
      </c>
      <c r="B50" s="38">
        <v>5.6000000000000001E-2</v>
      </c>
      <c r="C50" s="38">
        <v>5.6000000000000001E-2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38">
        <v>0</v>
      </c>
      <c r="AD50" s="38">
        <v>0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0.112</v>
      </c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</row>
    <row r="51" spans="1:56" x14ac:dyDescent="0.35">
      <c r="A51" s="38" t="s">
        <v>89</v>
      </c>
      <c r="B51" s="38">
        <v>0.45200000000000001</v>
      </c>
      <c r="C51" s="38">
        <v>0.77299999999999991</v>
      </c>
      <c r="D51" s="38">
        <v>0.59399999999999997</v>
      </c>
      <c r="E51" s="38">
        <v>0.41900000000000004</v>
      </c>
      <c r="F51" s="38">
        <v>0.24099999999999999</v>
      </c>
      <c r="G51" s="38">
        <v>0.10100000000000001</v>
      </c>
      <c r="H51" s="38">
        <v>7.3999999999999996E-2</v>
      </c>
      <c r="I51" s="38">
        <v>4.7E-2</v>
      </c>
      <c r="J51" s="38">
        <v>0.02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8">
        <v>0</v>
      </c>
      <c r="AB51" s="38">
        <v>0</v>
      </c>
      <c r="AC51" s="38">
        <v>0</v>
      </c>
      <c r="AD51" s="38">
        <v>0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2.7210000000000001</v>
      </c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</row>
    <row r="52" spans="1:56" x14ac:dyDescent="0.35">
      <c r="A52" s="38" t="s">
        <v>90</v>
      </c>
      <c r="B52" s="38">
        <v>8.9999999999999993E-3</v>
      </c>
      <c r="C52" s="38">
        <v>1.4999999999999999E-2</v>
      </c>
      <c r="D52" s="38">
        <v>1.0999999999999999E-2</v>
      </c>
      <c r="E52" s="38">
        <v>7.0000000000000001E-3</v>
      </c>
      <c r="F52" s="38">
        <v>3.0000000000000001E-3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S52" s="38">
        <v>0</v>
      </c>
      <c r="T52" s="38">
        <v>0</v>
      </c>
      <c r="U52" s="38">
        <v>0</v>
      </c>
      <c r="V52" s="38">
        <v>0</v>
      </c>
      <c r="W52" s="38">
        <v>0</v>
      </c>
      <c r="X52" s="38">
        <v>0</v>
      </c>
      <c r="Y52" s="38">
        <v>0</v>
      </c>
      <c r="Z52" s="38">
        <v>0</v>
      </c>
      <c r="AA52" s="38">
        <v>0</v>
      </c>
      <c r="AB52" s="38">
        <v>0</v>
      </c>
      <c r="AC52" s="38">
        <v>0</v>
      </c>
      <c r="AD52" s="38">
        <v>0</v>
      </c>
      <c r="AE52" s="38">
        <v>0</v>
      </c>
      <c r="AF52" s="38">
        <v>0</v>
      </c>
      <c r="AG52" s="38">
        <v>0</v>
      </c>
      <c r="AH52" s="38">
        <v>0</v>
      </c>
      <c r="AI52" s="38">
        <v>0</v>
      </c>
      <c r="AJ52" s="38">
        <v>0</v>
      </c>
      <c r="AK52" s="38">
        <v>0</v>
      </c>
      <c r="AL52" s="38">
        <v>0</v>
      </c>
      <c r="AM52" s="38">
        <v>0</v>
      </c>
      <c r="AN52" s="38">
        <v>0</v>
      </c>
      <c r="AO52" s="38">
        <v>0</v>
      </c>
      <c r="AP52" s="38">
        <v>4.5000000000000005E-2</v>
      </c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</row>
    <row r="53" spans="1:56" x14ac:dyDescent="0.35">
      <c r="A53" s="9" t="s">
        <v>177</v>
      </c>
      <c r="B53" s="9">
        <v>15.202</v>
      </c>
      <c r="C53" s="9">
        <v>30.106000000000002</v>
      </c>
      <c r="D53" s="9">
        <v>29.412000000000003</v>
      </c>
      <c r="E53" s="9">
        <v>28.393000000000001</v>
      </c>
      <c r="F53" s="9">
        <v>27.236000000000001</v>
      </c>
      <c r="G53" s="9">
        <v>26.150000000000002</v>
      </c>
      <c r="H53" s="9">
        <v>24.951000000000001</v>
      </c>
      <c r="I53" s="9">
        <v>23.595000000000002</v>
      </c>
      <c r="J53" s="9">
        <v>21.537000000000003</v>
      </c>
      <c r="K53" s="9">
        <v>19.759</v>
      </c>
      <c r="L53" s="9">
        <v>17.958000000000006</v>
      </c>
      <c r="M53" s="9">
        <v>16.020999999999997</v>
      </c>
      <c r="N53" s="9">
        <v>14.365</v>
      </c>
      <c r="O53" s="9">
        <v>13.244999999999997</v>
      </c>
      <c r="P53" s="9">
        <v>12.212999999999999</v>
      </c>
      <c r="Q53" s="9">
        <v>11.246</v>
      </c>
      <c r="R53" s="9">
        <v>10.291</v>
      </c>
      <c r="S53" s="9">
        <v>9.3659999999999997</v>
      </c>
      <c r="T53" s="9">
        <v>8.386000000000001</v>
      </c>
      <c r="U53" s="9">
        <v>7.4390000000000001</v>
      </c>
      <c r="V53" s="9">
        <v>6.49</v>
      </c>
      <c r="W53" s="9">
        <v>5.5619999999999994</v>
      </c>
      <c r="X53" s="9">
        <v>4.601</v>
      </c>
      <c r="Y53" s="9">
        <v>3.6520000000000001</v>
      </c>
      <c r="Z53" s="9">
        <v>2.7070000000000003</v>
      </c>
      <c r="AA53" s="9">
        <v>1.766</v>
      </c>
      <c r="AB53" s="9">
        <v>0.81400000000000006</v>
      </c>
      <c r="AC53" s="9">
        <v>7.8E-2</v>
      </c>
      <c r="AD53" s="9">
        <v>7.0000000000000007E-2</v>
      </c>
      <c r="AE53" s="9">
        <v>6.3E-2</v>
      </c>
      <c r="AF53" s="9">
        <v>5.7999999999999996E-2</v>
      </c>
      <c r="AG53" s="9">
        <v>5.5E-2</v>
      </c>
      <c r="AH53" s="9">
        <v>2.7999999999999997E-2</v>
      </c>
      <c r="AI53" s="9">
        <v>1E-3</v>
      </c>
      <c r="AJ53" s="9">
        <v>1E-3</v>
      </c>
      <c r="AK53" s="9">
        <v>1E-3</v>
      </c>
      <c r="AL53" s="9">
        <v>0</v>
      </c>
      <c r="AM53" s="9">
        <v>0</v>
      </c>
      <c r="AN53" s="9">
        <v>0</v>
      </c>
      <c r="AO53" s="9">
        <v>0</v>
      </c>
      <c r="AP53" s="9">
        <v>392.81800000000004</v>
      </c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</row>
    <row r="54" spans="1:56" x14ac:dyDescent="0.35">
      <c r="A54" s="38" t="s">
        <v>76</v>
      </c>
      <c r="B54" s="38">
        <v>0.35399999999999998</v>
      </c>
      <c r="C54" s="38">
        <v>0.67400000000000004</v>
      </c>
      <c r="D54" s="38">
        <v>0.627</v>
      </c>
      <c r="E54" s="38">
        <v>0.58199999999999996</v>
      </c>
      <c r="F54" s="38">
        <v>0.53600000000000003</v>
      </c>
      <c r="G54" s="38">
        <v>0.49099999999999999</v>
      </c>
      <c r="H54" s="38">
        <v>0.44500000000000001</v>
      </c>
      <c r="I54" s="38">
        <v>0.39900000000000002</v>
      </c>
      <c r="J54" s="38">
        <v>0.35399999999999998</v>
      </c>
      <c r="K54" s="38">
        <v>0.308</v>
      </c>
      <c r="L54" s="38">
        <v>0.26200000000000001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38">
        <v>0</v>
      </c>
      <c r="X54" s="38">
        <v>0</v>
      </c>
      <c r="Y54" s="38">
        <v>0</v>
      </c>
      <c r="Z54" s="38">
        <v>0</v>
      </c>
      <c r="AA54" s="38">
        <v>0</v>
      </c>
      <c r="AB54" s="38">
        <v>0</v>
      </c>
      <c r="AC54" s="38">
        <v>0</v>
      </c>
      <c r="AD54" s="38">
        <v>0</v>
      </c>
      <c r="AE54" s="38">
        <v>0</v>
      </c>
      <c r="AF54" s="38">
        <v>0</v>
      </c>
      <c r="AG54" s="38">
        <v>0</v>
      </c>
      <c r="AH54" s="38">
        <v>0</v>
      </c>
      <c r="AI54" s="38">
        <v>0</v>
      </c>
      <c r="AJ54" s="38">
        <v>0</v>
      </c>
      <c r="AK54" s="38">
        <v>0</v>
      </c>
      <c r="AL54" s="38">
        <v>0</v>
      </c>
      <c r="AM54" s="38">
        <v>0</v>
      </c>
      <c r="AN54" s="38">
        <v>0</v>
      </c>
      <c r="AO54" s="38">
        <v>0</v>
      </c>
      <c r="AP54" s="38">
        <v>5.032</v>
      </c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</row>
    <row r="55" spans="1:56" x14ac:dyDescent="0.35">
      <c r="A55" s="38" t="s">
        <v>234</v>
      </c>
      <c r="B55" s="38">
        <v>5.3999999999999992E-2</v>
      </c>
      <c r="C55" s="38">
        <v>0.112</v>
      </c>
      <c r="D55" s="38">
        <v>0.109</v>
      </c>
      <c r="E55" s="38">
        <v>0.109</v>
      </c>
      <c r="F55" s="38">
        <v>0.10500000000000001</v>
      </c>
      <c r="G55" s="38">
        <v>0.10200000000000001</v>
      </c>
      <c r="H55" s="38">
        <v>9.8000000000000004E-2</v>
      </c>
      <c r="I55" s="38">
        <v>9.0999999999999998E-2</v>
      </c>
      <c r="J55" s="38">
        <v>8.2000000000000003E-2</v>
      </c>
      <c r="K55" s="38">
        <v>7.5999999999999998E-2</v>
      </c>
      <c r="L55" s="38">
        <v>6.3E-2</v>
      </c>
      <c r="M55" s="38">
        <v>5.8999999999999997E-2</v>
      </c>
      <c r="N55" s="38">
        <v>4.9000000000000002E-2</v>
      </c>
      <c r="O55" s="38">
        <v>4.3000000000000003E-2</v>
      </c>
      <c r="P55" s="38">
        <v>3.1E-2</v>
      </c>
      <c r="Q55" s="38">
        <v>2.1000000000000001E-2</v>
      </c>
      <c r="R55" s="38">
        <v>1.2E-2</v>
      </c>
      <c r="S55" s="38">
        <v>7.0000000000000001E-3</v>
      </c>
      <c r="T55" s="38">
        <v>1E-3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38">
        <v>0</v>
      </c>
      <c r="AD55" s="38">
        <v>0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1.2240000000000002</v>
      </c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</row>
    <row r="56" spans="1:56" x14ac:dyDescent="0.35">
      <c r="A56" s="38" t="s">
        <v>77</v>
      </c>
      <c r="B56" s="38">
        <v>13.802</v>
      </c>
      <c r="C56" s="38">
        <v>27.321999999999999</v>
      </c>
      <c r="D56" s="38">
        <v>26.936</v>
      </c>
      <c r="E56" s="38">
        <v>26.157</v>
      </c>
      <c r="F56" s="38">
        <v>25.224</v>
      </c>
      <c r="G56" s="38">
        <v>24.359000000000002</v>
      </c>
      <c r="H56" s="38">
        <v>23.358000000000001</v>
      </c>
      <c r="I56" s="38">
        <v>22.204000000000001</v>
      </c>
      <c r="J56" s="38">
        <v>20.345000000000002</v>
      </c>
      <c r="K56" s="38">
        <v>18.760000000000002</v>
      </c>
      <c r="L56" s="38">
        <v>17.147000000000002</v>
      </c>
      <c r="M56" s="38">
        <v>15.586</v>
      </c>
      <c r="N56" s="38">
        <v>14.025</v>
      </c>
      <c r="O56" s="38">
        <v>12.968</v>
      </c>
      <c r="P56" s="38">
        <v>11.994</v>
      </c>
      <c r="Q56" s="38">
        <v>11.055</v>
      </c>
      <c r="R56" s="38">
        <v>10.116</v>
      </c>
      <c r="S56" s="38">
        <v>9.2029999999999994</v>
      </c>
      <c r="T56" s="38">
        <v>8.2390000000000008</v>
      </c>
      <c r="U56" s="38">
        <v>7.3</v>
      </c>
      <c r="V56" s="38">
        <v>6.3609999999999998</v>
      </c>
      <c r="W56" s="38">
        <v>5.4379999999999997</v>
      </c>
      <c r="X56" s="38">
        <v>4.484</v>
      </c>
      <c r="Y56" s="38">
        <v>3.5449999999999999</v>
      </c>
      <c r="Z56" s="38">
        <v>2.6070000000000002</v>
      </c>
      <c r="AA56" s="38">
        <v>1.673</v>
      </c>
      <c r="AB56" s="38">
        <v>0.72899999999999998</v>
      </c>
      <c r="AC56" s="38">
        <v>0</v>
      </c>
      <c r="AD56" s="38">
        <v>0</v>
      </c>
      <c r="AE56" s="38">
        <v>0</v>
      </c>
      <c r="AF56" s="38">
        <v>0</v>
      </c>
      <c r="AG56" s="38">
        <v>0</v>
      </c>
      <c r="AH56" s="38">
        <v>0</v>
      </c>
      <c r="AI56" s="38">
        <v>0</v>
      </c>
      <c r="AJ56" s="38">
        <v>0</v>
      </c>
      <c r="AK56" s="38">
        <v>0</v>
      </c>
      <c r="AL56" s="38">
        <v>0</v>
      </c>
      <c r="AM56" s="38">
        <v>0</v>
      </c>
      <c r="AN56" s="38">
        <v>0</v>
      </c>
      <c r="AO56" s="38">
        <v>0</v>
      </c>
      <c r="AP56" s="38">
        <v>370.93700000000001</v>
      </c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</row>
    <row r="57" spans="1:56" x14ac:dyDescent="0.35">
      <c r="A57" s="38" t="s">
        <v>78</v>
      </c>
      <c r="B57" s="38">
        <v>0.115</v>
      </c>
      <c r="C57" s="38">
        <v>0.20300000000000001</v>
      </c>
      <c r="D57" s="38">
        <v>0.16500000000000001</v>
      </c>
      <c r="E57" s="38">
        <v>0.129</v>
      </c>
      <c r="F57" s="38">
        <v>9.2999999999999999E-2</v>
      </c>
      <c r="G57" s="38">
        <v>6.2E-2</v>
      </c>
      <c r="H57" s="38">
        <v>5.5E-2</v>
      </c>
      <c r="I57" s="38">
        <v>4.8000000000000001E-2</v>
      </c>
      <c r="J57" s="38">
        <v>4.1000000000000002E-2</v>
      </c>
      <c r="K57" s="38">
        <v>3.4000000000000002E-2</v>
      </c>
      <c r="L57" s="38">
        <v>2.5999999999999999E-2</v>
      </c>
      <c r="M57" s="38">
        <v>1.9E-2</v>
      </c>
      <c r="N57" s="38">
        <v>1.2E-2</v>
      </c>
      <c r="O57" s="38">
        <v>4.0000000000000001E-3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0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38">
        <v>0</v>
      </c>
      <c r="AP57" s="38">
        <v>1.0060000000000002</v>
      </c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</row>
    <row r="58" spans="1:56" x14ac:dyDescent="0.35">
      <c r="A58" s="38" t="s">
        <v>79</v>
      </c>
      <c r="B58" s="38">
        <v>0.11899999999999999</v>
      </c>
      <c r="C58" s="38">
        <v>0.222</v>
      </c>
      <c r="D58" s="38">
        <v>0.20300000000000001</v>
      </c>
      <c r="E58" s="38">
        <v>0.18100000000000002</v>
      </c>
      <c r="F58" s="38">
        <v>0.16200000000000001</v>
      </c>
      <c r="G58" s="38">
        <v>0.14300000000000002</v>
      </c>
      <c r="H58" s="38">
        <v>0.123</v>
      </c>
      <c r="I58" s="38">
        <v>0.105</v>
      </c>
      <c r="J58" s="38">
        <v>8.299999999999999E-2</v>
      </c>
      <c r="K58" s="38">
        <v>6.8000000000000005E-2</v>
      </c>
      <c r="L58" s="38">
        <v>5.3000000000000005E-2</v>
      </c>
      <c r="M58" s="38">
        <v>3.9E-2</v>
      </c>
      <c r="N58" s="38">
        <v>2.4E-2</v>
      </c>
      <c r="O58" s="38">
        <v>0.01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38">
        <v>0</v>
      </c>
      <c r="AP58" s="38">
        <v>1.5349999999999999</v>
      </c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</row>
    <row r="59" spans="1:56" x14ac:dyDescent="0.35">
      <c r="A59" s="38" t="s">
        <v>80</v>
      </c>
      <c r="B59" s="38">
        <v>1.4000000000000002E-2</v>
      </c>
      <c r="C59" s="38">
        <v>2.3E-2</v>
      </c>
      <c r="D59" s="38">
        <v>1.7000000000000001E-2</v>
      </c>
      <c r="E59" s="38">
        <v>1.2E-2</v>
      </c>
      <c r="F59" s="38">
        <v>8.0000000000000002E-3</v>
      </c>
      <c r="G59" s="38">
        <v>3.0000000000000001E-3</v>
      </c>
      <c r="H59" s="38">
        <v>1E-3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7.8000000000000014E-2</v>
      </c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</row>
    <row r="60" spans="1:56" x14ac:dyDescent="0.35">
      <c r="A60" s="38" t="s">
        <v>81</v>
      </c>
      <c r="B60" s="38">
        <v>3.1E-2</v>
      </c>
      <c r="C60" s="38">
        <v>5.1999999999999998E-2</v>
      </c>
      <c r="D60" s="38">
        <v>4.3999999999999997E-2</v>
      </c>
      <c r="E60" s="38">
        <v>3.6999999999999998E-2</v>
      </c>
      <c r="F60" s="38">
        <v>0.03</v>
      </c>
      <c r="G60" s="38">
        <v>2.3E-2</v>
      </c>
      <c r="H60" s="38">
        <v>1.6E-2</v>
      </c>
      <c r="I60" s="38">
        <v>8.9999999999999993E-3</v>
      </c>
      <c r="J60" s="38">
        <v>2E-3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38">
        <v>0</v>
      </c>
      <c r="AJ60" s="38">
        <v>0</v>
      </c>
      <c r="AK60" s="38">
        <v>0</v>
      </c>
      <c r="AL60" s="38">
        <v>0</v>
      </c>
      <c r="AM60" s="38">
        <v>0</v>
      </c>
      <c r="AN60" s="38">
        <v>0</v>
      </c>
      <c r="AO60" s="38">
        <v>0</v>
      </c>
      <c r="AP60" s="38">
        <v>0.24399999999999999</v>
      </c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</row>
    <row r="61" spans="1:56" x14ac:dyDescent="0.35">
      <c r="A61" s="38" t="s">
        <v>82</v>
      </c>
      <c r="B61" s="38">
        <v>4.0000000000000001E-3</v>
      </c>
      <c r="C61" s="38">
        <v>0.10900000000000001</v>
      </c>
      <c r="D61" s="38">
        <v>7.1000000000000008E-2</v>
      </c>
      <c r="E61" s="38">
        <v>7.0000000000000007E-2</v>
      </c>
      <c r="F61" s="38">
        <v>6.8000000000000005E-2</v>
      </c>
      <c r="G61" s="38">
        <v>6.8000000000000005E-2</v>
      </c>
      <c r="H61" s="38">
        <v>6.6000000000000003E-2</v>
      </c>
      <c r="I61" s="38">
        <v>6.5000000000000002E-2</v>
      </c>
      <c r="J61" s="38">
        <v>6.5000000000000002E-2</v>
      </c>
      <c r="K61" s="38">
        <v>6.4000000000000001E-2</v>
      </c>
      <c r="L61" s="38">
        <v>6.2E-2</v>
      </c>
      <c r="M61" s="38">
        <v>6.2E-2</v>
      </c>
      <c r="N61" s="38">
        <v>0.06</v>
      </c>
      <c r="O61" s="38">
        <v>5.8999999999999997E-2</v>
      </c>
      <c r="P61" s="38">
        <v>5.8999999999999997E-2</v>
      </c>
      <c r="Q61" s="38">
        <v>5.8000000000000003E-2</v>
      </c>
      <c r="R61" s="38">
        <v>5.8000000000000003E-2</v>
      </c>
      <c r="S61" s="38">
        <v>5.8000000000000003E-2</v>
      </c>
      <c r="T61" s="38">
        <v>5.7000000000000002E-2</v>
      </c>
      <c r="U61" s="38">
        <v>5.7000000000000002E-2</v>
      </c>
      <c r="V61" s="38">
        <v>5.6000000000000001E-2</v>
      </c>
      <c r="W61" s="38">
        <v>5.6000000000000001E-2</v>
      </c>
      <c r="X61" s="38">
        <v>5.6000000000000001E-2</v>
      </c>
      <c r="Y61" s="38">
        <v>5.5E-2</v>
      </c>
      <c r="Z61" s="38">
        <v>5.5E-2</v>
      </c>
      <c r="AA61" s="38">
        <v>5.5E-2</v>
      </c>
      <c r="AB61" s="38">
        <v>5.3999999999999999E-2</v>
      </c>
      <c r="AC61" s="38">
        <v>5.3999999999999999E-2</v>
      </c>
      <c r="AD61" s="38">
        <v>5.3999999999999999E-2</v>
      </c>
      <c r="AE61" s="38">
        <v>5.2999999999999999E-2</v>
      </c>
      <c r="AF61" s="38">
        <v>5.2999999999999999E-2</v>
      </c>
      <c r="AG61" s="38">
        <v>5.2999999999999999E-2</v>
      </c>
      <c r="AH61" s="38">
        <v>2.5999999999999999E-2</v>
      </c>
      <c r="AI61" s="38">
        <v>0</v>
      </c>
      <c r="AJ61" s="38">
        <v>0</v>
      </c>
      <c r="AK61" s="38">
        <v>0</v>
      </c>
      <c r="AL61" s="38">
        <v>0</v>
      </c>
      <c r="AM61" s="38">
        <v>0</v>
      </c>
      <c r="AN61" s="38">
        <v>0</v>
      </c>
      <c r="AO61" s="38">
        <v>0</v>
      </c>
      <c r="AP61" s="38">
        <v>1.92</v>
      </c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</row>
    <row r="62" spans="1:56" x14ac:dyDescent="0.35">
      <c r="A62" s="38" t="s">
        <v>83</v>
      </c>
      <c r="B62" s="38">
        <v>0.34599999999999997</v>
      </c>
      <c r="C62" s="38">
        <v>0.625</v>
      </c>
      <c r="D62" s="38">
        <v>0.53800000000000003</v>
      </c>
      <c r="E62" s="38">
        <v>0.47599999999999998</v>
      </c>
      <c r="F62" s="38">
        <v>0.42300000000000004</v>
      </c>
      <c r="G62" s="38">
        <v>0.371</v>
      </c>
      <c r="H62" s="38">
        <v>0.318</v>
      </c>
      <c r="I62" s="38">
        <v>0.26500000000000001</v>
      </c>
      <c r="J62" s="38">
        <v>0.21300000000000002</v>
      </c>
      <c r="K62" s="38">
        <v>0.16</v>
      </c>
      <c r="L62" s="38">
        <v>0.113</v>
      </c>
      <c r="M62" s="38">
        <v>8.6999999999999994E-2</v>
      </c>
      <c r="N62" s="38">
        <v>0.06</v>
      </c>
      <c r="O62" s="38">
        <v>3.3000000000000002E-2</v>
      </c>
      <c r="P62" s="38">
        <v>7.0000000000000001E-3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38">
        <v>0</v>
      </c>
      <c r="AJ62" s="38">
        <v>0</v>
      </c>
      <c r="AK62" s="38">
        <v>0</v>
      </c>
      <c r="AL62" s="38">
        <v>0</v>
      </c>
      <c r="AM62" s="38">
        <v>0</v>
      </c>
      <c r="AN62" s="38">
        <v>0</v>
      </c>
      <c r="AO62" s="38">
        <v>0</v>
      </c>
      <c r="AP62" s="38">
        <v>4.0350000000000001</v>
      </c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</row>
    <row r="63" spans="1:56" x14ac:dyDescent="0.35">
      <c r="A63" s="38" t="s">
        <v>129</v>
      </c>
      <c r="B63" s="38">
        <v>0.13</v>
      </c>
      <c r="C63" s="38">
        <v>0.253</v>
      </c>
      <c r="D63" s="38">
        <v>0.24199999999999999</v>
      </c>
      <c r="E63" s="38">
        <v>0.23200000000000004</v>
      </c>
      <c r="F63" s="38">
        <v>0.22200000000000003</v>
      </c>
      <c r="G63" s="38">
        <v>0.21100000000000002</v>
      </c>
      <c r="H63" s="38">
        <v>0.20100000000000001</v>
      </c>
      <c r="I63" s="38">
        <v>0.19</v>
      </c>
      <c r="J63" s="38">
        <v>0.18</v>
      </c>
      <c r="K63" s="38">
        <v>0.16800000000000001</v>
      </c>
      <c r="L63" s="38">
        <v>0.158</v>
      </c>
      <c r="M63" s="38">
        <v>0.14800000000000002</v>
      </c>
      <c r="N63" s="38">
        <v>0.13500000000000001</v>
      </c>
      <c r="O63" s="38">
        <v>0.128</v>
      </c>
      <c r="P63" s="38">
        <v>0.122</v>
      </c>
      <c r="Q63" s="38">
        <v>0.11199999999999999</v>
      </c>
      <c r="R63" s="38">
        <v>0.10500000000000001</v>
      </c>
      <c r="S63" s="38">
        <v>9.8000000000000004E-2</v>
      </c>
      <c r="T63" s="38">
        <v>8.900000000000001E-2</v>
      </c>
      <c r="U63" s="38">
        <v>8.2000000000000003E-2</v>
      </c>
      <c r="V63" s="38">
        <v>7.3000000000000009E-2</v>
      </c>
      <c r="W63" s="38">
        <v>6.8000000000000005E-2</v>
      </c>
      <c r="X63" s="38">
        <v>6.0999999999999999E-2</v>
      </c>
      <c r="Y63" s="38">
        <v>5.1999999999999998E-2</v>
      </c>
      <c r="Z63" s="38">
        <v>4.4999999999999991E-2</v>
      </c>
      <c r="AA63" s="38">
        <v>3.8000000000000006E-2</v>
      </c>
      <c r="AB63" s="38">
        <v>3.0999999999999996E-2</v>
      </c>
      <c r="AC63" s="38">
        <v>2.4E-2</v>
      </c>
      <c r="AD63" s="38">
        <v>1.6E-2</v>
      </c>
      <c r="AE63" s="38">
        <v>0.01</v>
      </c>
      <c r="AF63" s="38">
        <v>5.0000000000000001E-3</v>
      </c>
      <c r="AG63" s="38">
        <v>2E-3</v>
      </c>
      <c r="AH63" s="38">
        <v>2E-3</v>
      </c>
      <c r="AI63" s="38">
        <v>1E-3</v>
      </c>
      <c r="AJ63" s="38">
        <v>1E-3</v>
      </c>
      <c r="AK63" s="38">
        <v>1E-3</v>
      </c>
      <c r="AL63" s="38">
        <v>0</v>
      </c>
      <c r="AM63" s="38">
        <v>0</v>
      </c>
      <c r="AN63" s="38">
        <v>0</v>
      </c>
      <c r="AO63" s="38">
        <v>0</v>
      </c>
      <c r="AP63" s="38">
        <v>3.6360000000000006</v>
      </c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</row>
    <row r="64" spans="1:56" x14ac:dyDescent="0.35">
      <c r="A64" s="38" t="s">
        <v>84</v>
      </c>
      <c r="B64" s="38">
        <v>0.23300000000000004</v>
      </c>
      <c r="C64" s="38">
        <v>0.51100000000000023</v>
      </c>
      <c r="D64" s="38">
        <v>0.46000000000000013</v>
      </c>
      <c r="E64" s="38">
        <v>0.40800000000000014</v>
      </c>
      <c r="F64" s="38">
        <v>0.3650000000000001</v>
      </c>
      <c r="G64" s="38">
        <v>0.31700000000000017</v>
      </c>
      <c r="H64" s="38">
        <v>0.27000000000000013</v>
      </c>
      <c r="I64" s="38">
        <v>0.21900000000000006</v>
      </c>
      <c r="J64" s="38">
        <v>0.1720000000000001</v>
      </c>
      <c r="K64" s="38">
        <v>0.12100000000000002</v>
      </c>
      <c r="L64" s="38">
        <v>7.400000000000001E-2</v>
      </c>
      <c r="M64" s="38">
        <v>2.1000000000000005E-2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  <c r="X64" s="38">
        <v>0</v>
      </c>
      <c r="Y64" s="38">
        <v>0</v>
      </c>
      <c r="Z64" s="38">
        <v>0</v>
      </c>
      <c r="AA64" s="38">
        <v>0</v>
      </c>
      <c r="AB64" s="38">
        <v>0</v>
      </c>
      <c r="AC64" s="38">
        <v>0</v>
      </c>
      <c r="AD64" s="38">
        <v>0</v>
      </c>
      <c r="AE64" s="38">
        <v>0</v>
      </c>
      <c r="AF64" s="38">
        <v>0</v>
      </c>
      <c r="AG64" s="38">
        <v>0</v>
      </c>
      <c r="AH64" s="38">
        <v>0</v>
      </c>
      <c r="AI64" s="38">
        <v>0</v>
      </c>
      <c r="AJ64" s="38">
        <v>0</v>
      </c>
      <c r="AK64" s="38">
        <v>0</v>
      </c>
      <c r="AL64" s="38">
        <v>0</v>
      </c>
      <c r="AM64" s="38">
        <v>0</v>
      </c>
      <c r="AN64" s="38">
        <v>0</v>
      </c>
      <c r="AO64" s="38">
        <v>0</v>
      </c>
      <c r="AP64" s="38">
        <v>3.1709999999999998</v>
      </c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</row>
    <row r="65" spans="1:56" x14ac:dyDescent="0.35">
      <c r="A65" s="9" t="s">
        <v>74</v>
      </c>
      <c r="B65" s="9">
        <v>45</v>
      </c>
      <c r="C65" s="9">
        <v>83.75</v>
      </c>
      <c r="D65" s="9">
        <v>77.5</v>
      </c>
      <c r="E65" s="9">
        <v>77.5</v>
      </c>
      <c r="F65" s="9">
        <v>55.625</v>
      </c>
      <c r="G65" s="9">
        <v>33.75</v>
      </c>
      <c r="H65" s="9">
        <v>33.75</v>
      </c>
      <c r="I65" s="9">
        <v>16.875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423.75</v>
      </c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</row>
    <row r="66" spans="1:56" x14ac:dyDescent="0.35">
      <c r="A66" s="38" t="s">
        <v>74</v>
      </c>
      <c r="B66" s="38">
        <v>45</v>
      </c>
      <c r="C66" s="38">
        <v>83.75</v>
      </c>
      <c r="D66" s="38">
        <v>77.5</v>
      </c>
      <c r="E66" s="38">
        <v>77.5</v>
      </c>
      <c r="F66" s="38">
        <v>55.625</v>
      </c>
      <c r="G66" s="38">
        <v>33.75</v>
      </c>
      <c r="H66" s="38">
        <v>33.75</v>
      </c>
      <c r="I66" s="38">
        <v>16.875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8">
        <v>0</v>
      </c>
      <c r="AK66" s="38">
        <v>0</v>
      </c>
      <c r="AL66" s="38">
        <v>0</v>
      </c>
      <c r="AM66" s="38">
        <v>0</v>
      </c>
      <c r="AN66" s="38">
        <v>0</v>
      </c>
      <c r="AO66" s="38">
        <v>0</v>
      </c>
      <c r="AP66" s="38">
        <v>423.75</v>
      </c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</row>
    <row r="67" spans="1:56" x14ac:dyDescent="0.35">
      <c r="A67" s="9" t="s">
        <v>91</v>
      </c>
      <c r="B67" s="9">
        <v>101.17200000000001</v>
      </c>
      <c r="C67" s="9">
        <v>193.08400000000003</v>
      </c>
      <c r="D67" s="9">
        <v>179.85600000000008</v>
      </c>
      <c r="E67" s="9">
        <v>167.11300000000003</v>
      </c>
      <c r="F67" s="9">
        <v>154.15800000000007</v>
      </c>
      <c r="G67" s="9">
        <v>141.56099999999998</v>
      </c>
      <c r="H67" s="9">
        <v>129.47900000000001</v>
      </c>
      <c r="I67" s="9">
        <v>118.84099999999999</v>
      </c>
      <c r="J67" s="9">
        <v>108.25200000000001</v>
      </c>
      <c r="K67" s="9">
        <v>97.988000000000014</v>
      </c>
      <c r="L67" s="9">
        <v>87.421999999999997</v>
      </c>
      <c r="M67" s="9">
        <v>77.132000000000005</v>
      </c>
      <c r="N67" s="9">
        <v>66.88600000000001</v>
      </c>
      <c r="O67" s="9">
        <v>56.722000000000001</v>
      </c>
      <c r="P67" s="9">
        <v>46.882999999999996</v>
      </c>
      <c r="Q67" s="9">
        <v>36.010999999999996</v>
      </c>
      <c r="R67" s="9">
        <v>27.874999999999996</v>
      </c>
      <c r="S67" s="9">
        <v>20.477</v>
      </c>
      <c r="T67" s="9">
        <v>14.166999999999991</v>
      </c>
      <c r="U67" s="9">
        <v>10.077999999999994</v>
      </c>
      <c r="V67" s="9">
        <v>7.1279999999999974</v>
      </c>
      <c r="W67" s="9">
        <v>5.5539999999999985</v>
      </c>
      <c r="X67" s="9">
        <v>4.4799999999999986</v>
      </c>
      <c r="Y67" s="9">
        <v>3.7059999999999995</v>
      </c>
      <c r="Z67" s="9">
        <v>3.2879999999999994</v>
      </c>
      <c r="AA67" s="9">
        <v>3.0159999999999996</v>
      </c>
      <c r="AB67" s="9">
        <v>2.7149999999999994</v>
      </c>
      <c r="AC67" s="9">
        <v>2.5149999999999997</v>
      </c>
      <c r="AD67" s="9">
        <v>2.198</v>
      </c>
      <c r="AE67" s="9">
        <v>2.0939999999999999</v>
      </c>
      <c r="AF67" s="9">
        <v>1.9149999999999998</v>
      </c>
      <c r="AG67" s="9">
        <v>1.8500000000000003</v>
      </c>
      <c r="AH67" s="9">
        <v>1.7419999999999998</v>
      </c>
      <c r="AI67" s="9">
        <v>1.5190000000000003</v>
      </c>
      <c r="AJ67" s="9">
        <v>1.353</v>
      </c>
      <c r="AK67" s="9">
        <v>1.2400000000000002</v>
      </c>
      <c r="AL67" s="9">
        <v>0.81299999999999994</v>
      </c>
      <c r="AM67" s="9">
        <v>0.42</v>
      </c>
      <c r="AN67" s="9">
        <v>0.24099999999999999</v>
      </c>
      <c r="AO67" s="9">
        <v>8.5999999999999993E-2</v>
      </c>
      <c r="AP67" s="9">
        <v>1883.0300000000002</v>
      </c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</row>
    <row r="68" spans="1:56" x14ac:dyDescent="0.35">
      <c r="A68" s="38" t="s">
        <v>68</v>
      </c>
      <c r="B68" s="38">
        <v>55.981999999999985</v>
      </c>
      <c r="C68" s="38">
        <v>105.27899999999998</v>
      </c>
      <c r="D68" s="38">
        <v>95.946000000000026</v>
      </c>
      <c r="E68" s="38">
        <v>87.4</v>
      </c>
      <c r="F68" s="38">
        <v>78.870999999999995</v>
      </c>
      <c r="G68" s="38">
        <v>70.670999999999992</v>
      </c>
      <c r="H68" s="38">
        <v>63.529000000000011</v>
      </c>
      <c r="I68" s="38">
        <v>57.662000000000006</v>
      </c>
      <c r="J68" s="38">
        <v>51.908999999999992</v>
      </c>
      <c r="K68" s="38">
        <v>46.399000000000001</v>
      </c>
      <c r="L68" s="38">
        <v>40.749999999999993</v>
      </c>
      <c r="M68" s="38">
        <v>35.257000000000005</v>
      </c>
      <c r="N68" s="38">
        <v>29.809000000000005</v>
      </c>
      <c r="O68" s="38">
        <v>24.436999999999998</v>
      </c>
      <c r="P68" s="38">
        <v>19.443000000000001</v>
      </c>
      <c r="Q68" s="38">
        <v>13.144</v>
      </c>
      <c r="R68" s="38">
        <v>9.2830000000000013</v>
      </c>
      <c r="S68" s="38">
        <v>5.5449999999999999</v>
      </c>
      <c r="T68" s="38">
        <v>2.5309999999999997</v>
      </c>
      <c r="U68" s="38">
        <v>1.0230000000000001</v>
      </c>
      <c r="V68" s="38">
        <v>7.4999999999999997E-2</v>
      </c>
      <c r="W68" s="38">
        <v>0.05</v>
      </c>
      <c r="X68" s="38">
        <v>2.4E-2</v>
      </c>
      <c r="Y68" s="38">
        <v>3.0000000000000001E-3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38">
        <v>0</v>
      </c>
      <c r="AJ68" s="38">
        <v>0</v>
      </c>
      <c r="AK68" s="38">
        <v>0</v>
      </c>
      <c r="AL68" s="38">
        <v>0</v>
      </c>
      <c r="AM68" s="38">
        <v>0</v>
      </c>
      <c r="AN68" s="38">
        <v>0</v>
      </c>
      <c r="AO68" s="38">
        <v>0</v>
      </c>
      <c r="AP68" s="38">
        <v>895.02200000000016</v>
      </c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</row>
    <row r="69" spans="1:56" x14ac:dyDescent="0.35">
      <c r="A69" s="38" t="s">
        <v>69</v>
      </c>
      <c r="B69" s="38">
        <v>41.426000000000023</v>
      </c>
      <c r="C69" s="38">
        <v>80.471000000000046</v>
      </c>
      <c r="D69" s="38">
        <v>76.844000000000023</v>
      </c>
      <c r="E69" s="38">
        <v>72.958000000000027</v>
      </c>
      <c r="F69" s="38">
        <v>68.867000000000047</v>
      </c>
      <c r="G69" s="38">
        <v>64.834000000000003</v>
      </c>
      <c r="H69" s="38">
        <v>60.280000000000015</v>
      </c>
      <c r="I69" s="38">
        <v>55.896999999999991</v>
      </c>
      <c r="J69" s="38">
        <v>51.468000000000025</v>
      </c>
      <c r="K69" s="38">
        <v>47.13300000000001</v>
      </c>
      <c r="L69" s="38">
        <v>42.629000000000005</v>
      </c>
      <c r="M69" s="38">
        <v>38.231999999999999</v>
      </c>
      <c r="N69" s="38">
        <v>33.834000000000003</v>
      </c>
      <c r="O69" s="38">
        <v>29.439000000000004</v>
      </c>
      <c r="P69" s="38">
        <v>24.974999999999998</v>
      </c>
      <c r="Q69" s="38">
        <v>20.698999999999995</v>
      </c>
      <c r="R69" s="38">
        <v>16.672999999999995</v>
      </c>
      <c r="S69" s="38">
        <v>13.242000000000001</v>
      </c>
      <c r="T69" s="38">
        <v>10.110999999999992</v>
      </c>
      <c r="U69" s="38">
        <v>7.6539999999999946</v>
      </c>
      <c r="V69" s="38">
        <v>5.7639999999999976</v>
      </c>
      <c r="W69" s="38">
        <v>4.3199999999999985</v>
      </c>
      <c r="X69" s="38">
        <v>3.4129999999999985</v>
      </c>
      <c r="Y69" s="38">
        <v>2.8629999999999995</v>
      </c>
      <c r="Z69" s="38">
        <v>2.6669999999999994</v>
      </c>
      <c r="AA69" s="38">
        <v>2.6129999999999995</v>
      </c>
      <c r="AB69" s="38">
        <v>2.5309999999999993</v>
      </c>
      <c r="AC69" s="38">
        <v>2.4799999999999995</v>
      </c>
      <c r="AD69" s="38">
        <v>2.1960000000000002</v>
      </c>
      <c r="AE69" s="38">
        <v>2.0939999999999999</v>
      </c>
      <c r="AF69" s="38">
        <v>1.9149999999999998</v>
      </c>
      <c r="AG69" s="38">
        <v>1.8500000000000003</v>
      </c>
      <c r="AH69" s="38">
        <v>1.7419999999999998</v>
      </c>
      <c r="AI69" s="38">
        <v>1.5190000000000003</v>
      </c>
      <c r="AJ69" s="38">
        <v>1.353</v>
      </c>
      <c r="AK69" s="38">
        <v>1.2400000000000002</v>
      </c>
      <c r="AL69" s="38">
        <v>0.81299999999999994</v>
      </c>
      <c r="AM69" s="38">
        <v>0.42</v>
      </c>
      <c r="AN69" s="38">
        <v>0.24099999999999999</v>
      </c>
      <c r="AO69" s="38">
        <v>8.5999999999999993E-2</v>
      </c>
      <c r="AP69" s="38">
        <v>899.78600000000006</v>
      </c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</row>
    <row r="70" spans="1:56" x14ac:dyDescent="0.35">
      <c r="A70" s="38" t="s">
        <v>70</v>
      </c>
      <c r="B70" s="38">
        <v>1E-3</v>
      </c>
      <c r="C70" s="38">
        <v>2E-3</v>
      </c>
      <c r="D70" s="38">
        <v>2E-3</v>
      </c>
      <c r="E70" s="38">
        <v>2E-3</v>
      </c>
      <c r="F70" s="38">
        <v>2E-3</v>
      </c>
      <c r="G70" s="38">
        <v>2E-3</v>
      </c>
      <c r="H70" s="38">
        <v>2E-3</v>
      </c>
      <c r="I70" s="38">
        <v>2E-3</v>
      </c>
      <c r="J70" s="38">
        <v>2E-3</v>
      </c>
      <c r="K70" s="38">
        <v>1E-3</v>
      </c>
      <c r="L70" s="38">
        <v>1E-3</v>
      </c>
      <c r="M70" s="38">
        <v>1E-3</v>
      </c>
      <c r="N70" s="38">
        <v>1E-3</v>
      </c>
      <c r="O70" s="38">
        <v>1E-3</v>
      </c>
      <c r="P70" s="38">
        <v>1E-3</v>
      </c>
      <c r="Q70" s="38">
        <v>1E-3</v>
      </c>
      <c r="R70" s="38">
        <v>1E-3</v>
      </c>
      <c r="S70" s="38">
        <v>1E-3</v>
      </c>
      <c r="T70" s="38">
        <v>1E-3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8">
        <v>0</v>
      </c>
      <c r="AB70" s="38">
        <v>0</v>
      </c>
      <c r="AC70" s="38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2.700000000000001E-2</v>
      </c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</row>
    <row r="71" spans="1:56" x14ac:dyDescent="0.35">
      <c r="A71" s="38" t="s">
        <v>71</v>
      </c>
      <c r="B71" s="38">
        <v>3.246</v>
      </c>
      <c r="C71" s="38">
        <v>6.3819999999999988</v>
      </c>
      <c r="D71" s="38">
        <v>6.2229999999999999</v>
      </c>
      <c r="E71" s="38">
        <v>6.0089999999999995</v>
      </c>
      <c r="F71" s="38">
        <v>5.77</v>
      </c>
      <c r="G71" s="38">
        <v>5.5029999999999992</v>
      </c>
      <c r="H71" s="38">
        <v>5.214999999999999</v>
      </c>
      <c r="I71" s="38">
        <v>4.9169999999999998</v>
      </c>
      <c r="J71" s="38">
        <v>4.5870000000000015</v>
      </c>
      <c r="K71" s="38">
        <v>4.2380000000000004</v>
      </c>
      <c r="L71" s="38">
        <v>3.88</v>
      </c>
      <c r="M71" s="38">
        <v>3.52</v>
      </c>
      <c r="N71" s="38">
        <v>3.1579999999999995</v>
      </c>
      <c r="O71" s="38">
        <v>2.7979999999999992</v>
      </c>
      <c r="P71" s="38">
        <v>2.4549999999999996</v>
      </c>
      <c r="Q71" s="38">
        <v>2.1670000000000003</v>
      </c>
      <c r="R71" s="38">
        <v>1.9179999999999999</v>
      </c>
      <c r="S71" s="38">
        <v>1.6889999999999998</v>
      </c>
      <c r="T71" s="38">
        <v>1.5239999999999998</v>
      </c>
      <c r="U71" s="38">
        <v>1.4009999999999998</v>
      </c>
      <c r="V71" s="38">
        <v>1.2889999999999999</v>
      </c>
      <c r="W71" s="38">
        <v>1.1839999999999997</v>
      </c>
      <c r="X71" s="38">
        <v>1.0429999999999999</v>
      </c>
      <c r="Y71" s="38">
        <v>0.84000000000000008</v>
      </c>
      <c r="Z71" s="38">
        <v>0.621</v>
      </c>
      <c r="AA71" s="38">
        <v>0.40300000000000008</v>
      </c>
      <c r="AB71" s="38">
        <v>0.184</v>
      </c>
      <c r="AC71" s="38">
        <v>3.5000000000000003E-2</v>
      </c>
      <c r="AD71" s="38">
        <v>2E-3</v>
      </c>
      <c r="AE71" s="38">
        <v>0</v>
      </c>
      <c r="AF71" s="38">
        <v>0</v>
      </c>
      <c r="AG71" s="38">
        <v>0</v>
      </c>
      <c r="AH71" s="38">
        <v>0</v>
      </c>
      <c r="AI71" s="38">
        <v>0</v>
      </c>
      <c r="AJ71" s="38">
        <v>0</v>
      </c>
      <c r="AK71" s="38">
        <v>0</v>
      </c>
      <c r="AL71" s="38">
        <v>0</v>
      </c>
      <c r="AM71" s="38">
        <v>0</v>
      </c>
      <c r="AN71" s="38">
        <v>0</v>
      </c>
      <c r="AO71" s="38">
        <v>0</v>
      </c>
      <c r="AP71" s="38">
        <v>82.200999999999993</v>
      </c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</row>
    <row r="72" spans="1:56" x14ac:dyDescent="0.35">
      <c r="A72" s="40" t="s">
        <v>73</v>
      </c>
      <c r="B72" s="80">
        <v>0.5169999999999999</v>
      </c>
      <c r="C72" s="80">
        <v>0.95000000000000007</v>
      </c>
      <c r="D72" s="80">
        <v>0.84100000000000008</v>
      </c>
      <c r="E72" s="80">
        <v>0.74399999999999999</v>
      </c>
      <c r="F72" s="80">
        <v>0.64800000000000002</v>
      </c>
      <c r="G72" s="80">
        <v>0.55099999999999993</v>
      </c>
      <c r="H72" s="80">
        <v>0.45299999999999996</v>
      </c>
      <c r="I72" s="80">
        <v>0.36299999999999999</v>
      </c>
      <c r="J72" s="80">
        <v>0.28600000000000003</v>
      </c>
      <c r="K72" s="80">
        <v>0.21700000000000003</v>
      </c>
      <c r="L72" s="80">
        <v>0.16200000000000001</v>
      </c>
      <c r="M72" s="80">
        <v>0.122</v>
      </c>
      <c r="N72" s="80">
        <v>8.4000000000000005E-2</v>
      </c>
      <c r="O72" s="80">
        <v>4.7E-2</v>
      </c>
      <c r="P72" s="80">
        <v>8.9999999999999993E-3</v>
      </c>
      <c r="Q72" s="80">
        <v>0</v>
      </c>
      <c r="R72" s="80">
        <v>0</v>
      </c>
      <c r="S72" s="80">
        <v>0</v>
      </c>
      <c r="T72" s="80">
        <v>0</v>
      </c>
      <c r="U72" s="80">
        <v>0</v>
      </c>
      <c r="V72" s="80">
        <v>0</v>
      </c>
      <c r="W72" s="80">
        <v>0</v>
      </c>
      <c r="X72" s="80">
        <v>0</v>
      </c>
      <c r="Y72" s="80">
        <v>0</v>
      </c>
      <c r="Z72" s="80">
        <v>0</v>
      </c>
      <c r="AA72" s="80">
        <v>0</v>
      </c>
      <c r="AB72" s="80">
        <v>0</v>
      </c>
      <c r="AC72" s="80">
        <v>0</v>
      </c>
      <c r="AD72" s="80">
        <v>0</v>
      </c>
      <c r="AE72" s="80">
        <v>0</v>
      </c>
      <c r="AF72" s="80">
        <v>0</v>
      </c>
      <c r="AG72" s="80">
        <v>0</v>
      </c>
      <c r="AH72" s="80">
        <v>0</v>
      </c>
      <c r="AI72" s="80">
        <v>0</v>
      </c>
      <c r="AJ72" s="80">
        <v>0</v>
      </c>
      <c r="AK72" s="80">
        <v>0</v>
      </c>
      <c r="AL72" s="80">
        <v>0</v>
      </c>
      <c r="AM72" s="80">
        <v>0</v>
      </c>
      <c r="AN72" s="80">
        <v>0</v>
      </c>
      <c r="AO72" s="80">
        <v>0</v>
      </c>
      <c r="AP72" s="80">
        <v>5.9940000000000015</v>
      </c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</row>
    <row r="73" spans="1:56" x14ac:dyDescent="0.35">
      <c r="A73" s="141" t="s">
        <v>237</v>
      </c>
      <c r="B73" s="142">
        <v>6.1489999999999982</v>
      </c>
      <c r="C73" s="142">
        <v>11.260000000000002</v>
      </c>
      <c r="D73" s="142">
        <v>10.157000000000002</v>
      </c>
      <c r="E73" s="142">
        <v>9.2819999999999965</v>
      </c>
      <c r="F73" s="142">
        <v>8.4939999999999962</v>
      </c>
      <c r="G73" s="142">
        <v>7.7509999999999994</v>
      </c>
      <c r="H73" s="142">
        <v>7.0319999999999991</v>
      </c>
      <c r="I73" s="142">
        <v>6.472999999999999</v>
      </c>
      <c r="J73" s="142">
        <v>5.9430000000000014</v>
      </c>
      <c r="K73" s="142">
        <v>5.4630000000000001</v>
      </c>
      <c r="L73" s="142">
        <v>4.9390000000000001</v>
      </c>
      <c r="M73" s="142">
        <v>4.4820000000000011</v>
      </c>
      <c r="N73" s="142">
        <v>4.024</v>
      </c>
      <c r="O73" s="142">
        <v>3.5680000000000005</v>
      </c>
      <c r="P73" s="142">
        <v>3.1229999999999998</v>
      </c>
      <c r="Q73" s="142">
        <v>2.7239999999999998</v>
      </c>
      <c r="R73" s="142">
        <v>2.3510000000000004</v>
      </c>
      <c r="S73" s="142">
        <v>2.0049999999999999</v>
      </c>
      <c r="T73" s="142">
        <v>1.734</v>
      </c>
      <c r="U73" s="142">
        <v>1.5379999999999998</v>
      </c>
      <c r="V73" s="142">
        <v>1.3679999999999997</v>
      </c>
      <c r="W73" s="142">
        <v>1.2109999999999999</v>
      </c>
      <c r="X73" s="142">
        <v>1.0549999999999999</v>
      </c>
      <c r="Y73" s="142">
        <v>0.85000000000000009</v>
      </c>
      <c r="Z73" s="142">
        <v>0.627</v>
      </c>
      <c r="AA73" s="142">
        <v>0.40800000000000003</v>
      </c>
      <c r="AB73" s="142">
        <v>0.186</v>
      </c>
      <c r="AC73" s="142">
        <v>3.8000000000000006E-2</v>
      </c>
      <c r="AD73" s="142">
        <v>2E-3</v>
      </c>
      <c r="AE73" s="142">
        <v>0</v>
      </c>
      <c r="AF73" s="142">
        <v>0</v>
      </c>
      <c r="AG73" s="142">
        <v>0</v>
      </c>
      <c r="AH73" s="142">
        <v>0</v>
      </c>
      <c r="AI73" s="142">
        <v>0</v>
      </c>
      <c r="AJ73" s="142">
        <v>0</v>
      </c>
      <c r="AK73" s="142">
        <v>0</v>
      </c>
      <c r="AL73" s="142">
        <v>0</v>
      </c>
      <c r="AM73" s="142">
        <v>0</v>
      </c>
      <c r="AN73" s="142">
        <v>0</v>
      </c>
      <c r="AO73" s="142">
        <v>0</v>
      </c>
      <c r="AP73" s="142">
        <v>114.23699999999998</v>
      </c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</row>
    <row r="74" spans="1:56" x14ac:dyDescent="0.35">
      <c r="A74" s="9" t="s">
        <v>39</v>
      </c>
      <c r="B74" s="9">
        <v>0.46199999999999997</v>
      </c>
      <c r="C74" s="9">
        <v>0.68700000000000006</v>
      </c>
      <c r="D74" s="9">
        <v>0.56200000000000006</v>
      </c>
      <c r="E74" s="9">
        <v>0.44299999999999995</v>
      </c>
      <c r="F74" s="9">
        <v>0.31900000000000001</v>
      </c>
      <c r="G74" s="9">
        <v>0.19800000000000001</v>
      </c>
      <c r="H74" s="9">
        <v>3.7999999999999999E-2</v>
      </c>
      <c r="I74" s="9">
        <v>3.0000000000000001E-3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2.7119999999999997</v>
      </c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</row>
    <row r="75" spans="1:56" x14ac:dyDescent="0.35">
      <c r="A75" s="38" t="s">
        <v>86</v>
      </c>
      <c r="B75" s="38">
        <v>0.25800000000000001</v>
      </c>
      <c r="C75" s="38">
        <v>0.45600000000000002</v>
      </c>
      <c r="D75" s="38">
        <v>0.36799999999999999</v>
      </c>
      <c r="E75" s="38">
        <v>0.28199999999999997</v>
      </c>
      <c r="F75" s="38">
        <v>0.19500000000000001</v>
      </c>
      <c r="G75" s="38">
        <v>0.109</v>
      </c>
      <c r="H75" s="38">
        <v>2.1999999999999999E-2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38">
        <v>0</v>
      </c>
      <c r="W75" s="38">
        <v>0</v>
      </c>
      <c r="X75" s="38">
        <v>0</v>
      </c>
      <c r="Y75" s="38">
        <v>0</v>
      </c>
      <c r="Z75" s="38">
        <v>0</v>
      </c>
      <c r="AA75" s="38">
        <v>0</v>
      </c>
      <c r="AB75" s="38">
        <v>0</v>
      </c>
      <c r="AC75" s="38">
        <v>0</v>
      </c>
      <c r="AD75" s="38">
        <v>0</v>
      </c>
      <c r="AE75" s="38">
        <v>0</v>
      </c>
      <c r="AF75" s="38">
        <v>0</v>
      </c>
      <c r="AG75" s="38">
        <v>0</v>
      </c>
      <c r="AH75" s="38">
        <v>0</v>
      </c>
      <c r="AI75" s="38">
        <v>0</v>
      </c>
      <c r="AJ75" s="38">
        <v>0</v>
      </c>
      <c r="AK75" s="38">
        <v>0</v>
      </c>
      <c r="AL75" s="38">
        <v>0</v>
      </c>
      <c r="AM75" s="38">
        <v>0</v>
      </c>
      <c r="AN75" s="38">
        <v>0</v>
      </c>
      <c r="AO75" s="38">
        <v>0</v>
      </c>
      <c r="AP75" s="38">
        <v>1.69</v>
      </c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</row>
    <row r="76" spans="1:56" x14ac:dyDescent="0.35">
      <c r="A76" s="38" t="s">
        <v>90</v>
      </c>
      <c r="B76" s="38">
        <v>0.20399999999999999</v>
      </c>
      <c r="C76" s="38">
        <v>0.23100000000000004</v>
      </c>
      <c r="D76" s="38">
        <v>0.19400000000000001</v>
      </c>
      <c r="E76" s="38">
        <v>0.161</v>
      </c>
      <c r="F76" s="38">
        <v>0.124</v>
      </c>
      <c r="G76" s="38">
        <v>8.900000000000001E-2</v>
      </c>
      <c r="H76" s="38">
        <v>1.6E-2</v>
      </c>
      <c r="I76" s="38">
        <v>3.0000000000000001E-3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8">
        <v>0</v>
      </c>
      <c r="AA76" s="38">
        <v>0</v>
      </c>
      <c r="AB76" s="38">
        <v>0</v>
      </c>
      <c r="AC76" s="38">
        <v>0</v>
      </c>
      <c r="AD76" s="38">
        <v>0</v>
      </c>
      <c r="AE76" s="38">
        <v>0</v>
      </c>
      <c r="AF76" s="38">
        <v>0</v>
      </c>
      <c r="AG76" s="38">
        <v>0</v>
      </c>
      <c r="AH76" s="38">
        <v>0</v>
      </c>
      <c r="AI76" s="38">
        <v>0</v>
      </c>
      <c r="AJ76" s="38">
        <v>0</v>
      </c>
      <c r="AK76" s="38">
        <v>0</v>
      </c>
      <c r="AL76" s="38">
        <v>0</v>
      </c>
      <c r="AM76" s="38">
        <v>0</v>
      </c>
      <c r="AN76" s="38">
        <v>0</v>
      </c>
      <c r="AO76" s="38">
        <v>0</v>
      </c>
      <c r="AP76" s="38">
        <v>1.022</v>
      </c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</row>
    <row r="77" spans="1:56" x14ac:dyDescent="0.35">
      <c r="A77" s="38" t="s">
        <v>177</v>
      </c>
      <c r="B77" s="38">
        <v>5.0000000000000001E-3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8">
        <v>0</v>
      </c>
      <c r="AK77" s="38">
        <v>0</v>
      </c>
      <c r="AL77" s="38">
        <v>0</v>
      </c>
      <c r="AM77" s="38">
        <v>0</v>
      </c>
      <c r="AN77" s="38">
        <v>0</v>
      </c>
      <c r="AO77" s="38">
        <v>0</v>
      </c>
      <c r="AP77" s="38">
        <v>5.0000000000000001E-3</v>
      </c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</row>
    <row r="78" spans="1:56" x14ac:dyDescent="0.35">
      <c r="A78" s="38" t="s">
        <v>78</v>
      </c>
      <c r="B78" s="38">
        <v>1E-3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38">
        <v>0</v>
      </c>
      <c r="AJ78" s="38">
        <v>0</v>
      </c>
      <c r="AK78" s="38">
        <v>0</v>
      </c>
      <c r="AL78" s="38">
        <v>0</v>
      </c>
      <c r="AM78" s="38">
        <v>0</v>
      </c>
      <c r="AN78" s="38">
        <v>0</v>
      </c>
      <c r="AO78" s="38">
        <v>0</v>
      </c>
      <c r="AP78" s="38">
        <v>1E-3</v>
      </c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</row>
    <row r="79" spans="1:56" x14ac:dyDescent="0.35">
      <c r="A79" s="38" t="s">
        <v>129</v>
      </c>
      <c r="B79" s="38">
        <v>4.0000000000000001E-3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v>0</v>
      </c>
      <c r="AD79" s="38">
        <v>0</v>
      </c>
      <c r="AE79" s="38">
        <v>0</v>
      </c>
      <c r="AF79" s="38">
        <v>0</v>
      </c>
      <c r="AG79" s="38">
        <v>0</v>
      </c>
      <c r="AH79" s="38">
        <v>0</v>
      </c>
      <c r="AI79" s="38">
        <v>0</v>
      </c>
      <c r="AJ79" s="38">
        <v>0</v>
      </c>
      <c r="AK79" s="38">
        <v>0</v>
      </c>
      <c r="AL79" s="38">
        <v>0</v>
      </c>
      <c r="AM79" s="38">
        <v>0</v>
      </c>
      <c r="AN79" s="38">
        <v>0</v>
      </c>
      <c r="AO79" s="38">
        <v>0</v>
      </c>
      <c r="AP79" s="38">
        <v>4.0000000000000001E-3</v>
      </c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</row>
    <row r="80" spans="1:56" x14ac:dyDescent="0.35">
      <c r="A80" s="9" t="s">
        <v>74</v>
      </c>
      <c r="B80" s="9">
        <v>0</v>
      </c>
      <c r="C80" s="9">
        <v>1.2E-2</v>
      </c>
      <c r="D80" s="9">
        <v>1.2E-2</v>
      </c>
      <c r="E80" s="9">
        <v>1.2E-2</v>
      </c>
      <c r="F80" s="9">
        <v>1.2E-2</v>
      </c>
      <c r="G80" s="9">
        <v>6.0000000000000001E-3</v>
      </c>
      <c r="H80" s="9">
        <v>6.0000000000000001E-3</v>
      </c>
      <c r="I80" s="9">
        <v>6.0000000000000001E-3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6.6000000000000003E-2</v>
      </c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</row>
    <row r="81" spans="1:56" x14ac:dyDescent="0.35">
      <c r="A81" s="38" t="s">
        <v>74</v>
      </c>
      <c r="B81" s="38">
        <v>0</v>
      </c>
      <c r="C81" s="38">
        <v>1.2E-2</v>
      </c>
      <c r="D81" s="38">
        <v>1.2E-2</v>
      </c>
      <c r="E81" s="38">
        <v>1.2E-2</v>
      </c>
      <c r="F81" s="38">
        <v>1.2E-2</v>
      </c>
      <c r="G81" s="38">
        <v>6.0000000000000001E-3</v>
      </c>
      <c r="H81" s="38">
        <v>6.0000000000000001E-3</v>
      </c>
      <c r="I81" s="38">
        <v>6.0000000000000001E-3</v>
      </c>
      <c r="J81" s="38">
        <v>0</v>
      </c>
      <c r="K81" s="38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38">
        <v>0</v>
      </c>
      <c r="R81" s="38">
        <v>0</v>
      </c>
      <c r="S81" s="38">
        <v>0</v>
      </c>
      <c r="T81" s="38">
        <v>0</v>
      </c>
      <c r="U81" s="38">
        <v>0</v>
      </c>
      <c r="V81" s="38">
        <v>0</v>
      </c>
      <c r="W81" s="38">
        <v>0</v>
      </c>
      <c r="X81" s="38">
        <v>0</v>
      </c>
      <c r="Y81" s="38">
        <v>0</v>
      </c>
      <c r="Z81" s="38">
        <v>0</v>
      </c>
      <c r="AA81" s="38">
        <v>0</v>
      </c>
      <c r="AB81" s="38">
        <v>0</v>
      </c>
      <c r="AC81" s="38">
        <v>0</v>
      </c>
      <c r="AD81" s="38">
        <v>0</v>
      </c>
      <c r="AE81" s="38">
        <v>0</v>
      </c>
      <c r="AF81" s="38">
        <v>0</v>
      </c>
      <c r="AG81" s="38">
        <v>0</v>
      </c>
      <c r="AH81" s="38">
        <v>0</v>
      </c>
      <c r="AI81" s="38">
        <v>0</v>
      </c>
      <c r="AJ81" s="38">
        <v>0</v>
      </c>
      <c r="AK81" s="38">
        <v>0</v>
      </c>
      <c r="AL81" s="38">
        <v>0</v>
      </c>
      <c r="AM81" s="38">
        <v>0</v>
      </c>
      <c r="AN81" s="38">
        <v>0</v>
      </c>
      <c r="AO81" s="38">
        <v>0</v>
      </c>
      <c r="AP81" s="38">
        <v>6.6000000000000003E-2</v>
      </c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</row>
    <row r="82" spans="1:56" x14ac:dyDescent="0.35">
      <c r="A82" s="9" t="s">
        <v>91</v>
      </c>
      <c r="B82" s="9">
        <v>5.6819999999999986</v>
      </c>
      <c r="C82" s="9">
        <v>10.561</v>
      </c>
      <c r="D82" s="9">
        <v>9.583000000000002</v>
      </c>
      <c r="E82" s="9">
        <v>8.8269999999999982</v>
      </c>
      <c r="F82" s="9">
        <v>8.1629999999999967</v>
      </c>
      <c r="G82" s="9">
        <v>7.5469999999999997</v>
      </c>
      <c r="H82" s="9">
        <v>6.9879999999999995</v>
      </c>
      <c r="I82" s="9">
        <v>6.4639999999999995</v>
      </c>
      <c r="J82" s="9">
        <v>5.9430000000000014</v>
      </c>
      <c r="K82" s="9">
        <v>5.4630000000000001</v>
      </c>
      <c r="L82" s="9">
        <v>4.9390000000000001</v>
      </c>
      <c r="M82" s="9">
        <v>4.4820000000000011</v>
      </c>
      <c r="N82" s="9">
        <v>4.024</v>
      </c>
      <c r="O82" s="9">
        <v>3.5680000000000005</v>
      </c>
      <c r="P82" s="9">
        <v>3.1229999999999998</v>
      </c>
      <c r="Q82" s="9">
        <v>2.7239999999999998</v>
      </c>
      <c r="R82" s="9">
        <v>2.3510000000000004</v>
      </c>
      <c r="S82" s="9">
        <v>2.0049999999999999</v>
      </c>
      <c r="T82" s="9">
        <v>1.734</v>
      </c>
      <c r="U82" s="9">
        <v>1.5379999999999998</v>
      </c>
      <c r="V82" s="9">
        <v>1.3679999999999997</v>
      </c>
      <c r="W82" s="9">
        <v>1.2109999999999999</v>
      </c>
      <c r="X82" s="9">
        <v>1.0549999999999999</v>
      </c>
      <c r="Y82" s="9">
        <v>0.85000000000000009</v>
      </c>
      <c r="Z82" s="9">
        <v>0.627</v>
      </c>
      <c r="AA82" s="9">
        <v>0.40800000000000003</v>
      </c>
      <c r="AB82" s="9">
        <v>0.186</v>
      </c>
      <c r="AC82" s="9">
        <v>3.8000000000000006E-2</v>
      </c>
      <c r="AD82" s="9">
        <v>2E-3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111.45399999999998</v>
      </c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</row>
    <row r="83" spans="1:56" x14ac:dyDescent="0.35">
      <c r="A83" s="38" t="s">
        <v>68</v>
      </c>
      <c r="B83" s="38">
        <v>6.0999999999999992E-2</v>
      </c>
      <c r="C83" s="38">
        <v>9.2999999999999999E-2</v>
      </c>
      <c r="D83" s="38">
        <v>5.2999999999999992E-2</v>
      </c>
      <c r="E83" s="38">
        <v>3.2000000000000001E-2</v>
      </c>
      <c r="F83" s="38">
        <v>1.0999999999999999E-2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38">
        <v>0</v>
      </c>
      <c r="Z83" s="38">
        <v>0</v>
      </c>
      <c r="AA83" s="38">
        <v>0</v>
      </c>
      <c r="AB83" s="38">
        <v>0</v>
      </c>
      <c r="AC83" s="38">
        <v>0</v>
      </c>
      <c r="AD83" s="38">
        <v>0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0.25</v>
      </c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</row>
    <row r="84" spans="1:56" x14ac:dyDescent="0.35">
      <c r="A84" s="38" t="s">
        <v>69</v>
      </c>
      <c r="B84" s="38">
        <v>0.36900000000000005</v>
      </c>
      <c r="C84" s="38">
        <v>0.436</v>
      </c>
      <c r="D84" s="38">
        <v>0.16999999999999998</v>
      </c>
      <c r="E84" s="38">
        <v>5.2999999999999999E-2</v>
      </c>
      <c r="F84" s="38">
        <v>1E-3</v>
      </c>
      <c r="G84" s="38">
        <v>1E-3</v>
      </c>
      <c r="H84" s="38">
        <v>1E-3</v>
      </c>
      <c r="I84" s="38">
        <v>1E-3</v>
      </c>
      <c r="J84" s="38">
        <v>1E-3</v>
      </c>
      <c r="K84" s="38">
        <v>1E-3</v>
      </c>
      <c r="L84" s="38">
        <v>1E-3</v>
      </c>
      <c r="M84" s="38">
        <v>1E-3</v>
      </c>
      <c r="N84" s="38">
        <v>1E-3</v>
      </c>
      <c r="O84" s="38">
        <v>1E-3</v>
      </c>
      <c r="P84" s="38">
        <v>0</v>
      </c>
      <c r="Q84" s="38">
        <v>0</v>
      </c>
      <c r="R84" s="38">
        <v>0</v>
      </c>
      <c r="S84" s="38">
        <v>0</v>
      </c>
      <c r="T84" s="38">
        <v>0</v>
      </c>
      <c r="U84" s="38">
        <v>0</v>
      </c>
      <c r="V84" s="38">
        <v>0</v>
      </c>
      <c r="W84" s="38">
        <v>0</v>
      </c>
      <c r="X84" s="38">
        <v>0</v>
      </c>
      <c r="Y84" s="38">
        <v>0</v>
      </c>
      <c r="Z84" s="38">
        <v>0</v>
      </c>
      <c r="AA84" s="38">
        <v>0</v>
      </c>
      <c r="AB84" s="38">
        <v>0</v>
      </c>
      <c r="AC84" s="38">
        <v>0</v>
      </c>
      <c r="AD84" s="38">
        <v>0</v>
      </c>
      <c r="AE84" s="38">
        <v>0</v>
      </c>
      <c r="AF84" s="38">
        <v>0</v>
      </c>
      <c r="AG84" s="38">
        <v>0</v>
      </c>
      <c r="AH84" s="38">
        <v>0</v>
      </c>
      <c r="AI84" s="38">
        <v>0</v>
      </c>
      <c r="AJ84" s="38">
        <v>0</v>
      </c>
      <c r="AK84" s="38">
        <v>0</v>
      </c>
      <c r="AL84" s="38">
        <v>0</v>
      </c>
      <c r="AM84" s="38">
        <v>0</v>
      </c>
      <c r="AN84" s="38">
        <v>0</v>
      </c>
      <c r="AO84" s="38">
        <v>0</v>
      </c>
      <c r="AP84" s="38">
        <v>1.038</v>
      </c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</row>
    <row r="85" spans="1:56" x14ac:dyDescent="0.35">
      <c r="A85" s="38" t="s">
        <v>70</v>
      </c>
      <c r="B85" s="38">
        <v>0.33400000000000002</v>
      </c>
      <c r="C85" s="38">
        <v>0.63400000000000001</v>
      </c>
      <c r="D85" s="38">
        <v>0.59</v>
      </c>
      <c r="E85" s="38">
        <v>0.54800000000000004</v>
      </c>
      <c r="F85" s="38">
        <v>0.50600000000000001</v>
      </c>
      <c r="G85" s="38">
        <v>0.46199999999999997</v>
      </c>
      <c r="H85" s="38">
        <v>0.42000000000000004</v>
      </c>
      <c r="I85" s="38">
        <v>0.38000000000000006</v>
      </c>
      <c r="J85" s="38">
        <v>0.34</v>
      </c>
      <c r="K85" s="38">
        <v>0.30000000000000004</v>
      </c>
      <c r="L85" s="38">
        <v>0.21500000000000002</v>
      </c>
      <c r="M85" s="38">
        <v>0.18800000000000003</v>
      </c>
      <c r="N85" s="38">
        <v>0.16100000000000003</v>
      </c>
      <c r="O85" s="38">
        <v>0.13500000000000001</v>
      </c>
      <c r="P85" s="38">
        <v>0.113</v>
      </c>
      <c r="Q85" s="38">
        <v>9.4E-2</v>
      </c>
      <c r="R85" s="38">
        <v>7.4999999999999997E-2</v>
      </c>
      <c r="S85" s="38">
        <v>6.1000000000000006E-2</v>
      </c>
      <c r="T85" s="38">
        <v>5.000000000000001E-2</v>
      </c>
      <c r="U85" s="38">
        <v>0.04</v>
      </c>
      <c r="V85" s="38">
        <v>3.4000000000000002E-2</v>
      </c>
      <c r="W85" s="38">
        <v>2.7E-2</v>
      </c>
      <c r="X85" s="38">
        <v>2.2000000000000002E-2</v>
      </c>
      <c r="Y85" s="38">
        <v>1.6E-2</v>
      </c>
      <c r="Z85" s="38">
        <v>1.0000000000000002E-2</v>
      </c>
      <c r="AA85" s="38">
        <v>7.0000000000000001E-3</v>
      </c>
      <c r="AB85" s="38">
        <v>5.0000000000000001E-3</v>
      </c>
      <c r="AC85" s="38">
        <v>2E-3</v>
      </c>
      <c r="AD85" s="38">
        <v>0</v>
      </c>
      <c r="AE85" s="38">
        <v>0</v>
      </c>
      <c r="AF85" s="38">
        <v>0</v>
      </c>
      <c r="AG85" s="38">
        <v>0</v>
      </c>
      <c r="AH85" s="38">
        <v>0</v>
      </c>
      <c r="AI85" s="38">
        <v>0</v>
      </c>
      <c r="AJ85" s="38">
        <v>0</v>
      </c>
      <c r="AK85" s="38">
        <v>0</v>
      </c>
      <c r="AL85" s="38">
        <v>0</v>
      </c>
      <c r="AM85" s="38">
        <v>0</v>
      </c>
      <c r="AN85" s="38">
        <v>0</v>
      </c>
      <c r="AO85" s="38">
        <v>0</v>
      </c>
      <c r="AP85" s="38">
        <v>5.7690000000000001</v>
      </c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</row>
    <row r="86" spans="1:56" x14ac:dyDescent="0.35">
      <c r="A86" s="38" t="s">
        <v>71</v>
      </c>
      <c r="B86" s="38">
        <v>4.6229999999999984</v>
      </c>
      <c r="C86" s="38">
        <v>8.854000000000001</v>
      </c>
      <c r="D86" s="38">
        <v>8.2790000000000017</v>
      </c>
      <c r="E86" s="38">
        <v>7.7499999999999982</v>
      </c>
      <c r="F86" s="38">
        <v>7.2459999999999969</v>
      </c>
      <c r="G86" s="38">
        <v>6.7329999999999997</v>
      </c>
      <c r="H86" s="38">
        <v>6.2649999999999997</v>
      </c>
      <c r="I86" s="38">
        <v>5.8249999999999993</v>
      </c>
      <c r="J86" s="38">
        <v>5.3820000000000006</v>
      </c>
      <c r="K86" s="38">
        <v>4.9769999999999994</v>
      </c>
      <c r="L86" s="38">
        <v>4.5699999999999994</v>
      </c>
      <c r="M86" s="38">
        <v>4.1630000000000003</v>
      </c>
      <c r="N86" s="38">
        <v>3.7560000000000002</v>
      </c>
      <c r="O86" s="38">
        <v>3.3490000000000002</v>
      </c>
      <c r="P86" s="38">
        <v>2.9499999999999997</v>
      </c>
      <c r="Q86" s="38">
        <v>2.585</v>
      </c>
      <c r="R86" s="38">
        <v>2.2410000000000001</v>
      </c>
      <c r="S86" s="38">
        <v>1.9180000000000001</v>
      </c>
      <c r="T86" s="38">
        <v>1.667</v>
      </c>
      <c r="U86" s="38">
        <v>1.4869999999999999</v>
      </c>
      <c r="V86" s="38">
        <v>1.3269999999999997</v>
      </c>
      <c r="W86" s="38">
        <v>1.181</v>
      </c>
      <c r="X86" s="38">
        <v>1.0329999999999999</v>
      </c>
      <c r="Y86" s="38">
        <v>0.83400000000000007</v>
      </c>
      <c r="Z86" s="38">
        <v>0.61699999999999999</v>
      </c>
      <c r="AA86" s="38">
        <v>0.40100000000000002</v>
      </c>
      <c r="AB86" s="38">
        <v>0.18099999999999999</v>
      </c>
      <c r="AC86" s="38">
        <v>3.6000000000000004E-2</v>
      </c>
      <c r="AD86" s="38">
        <v>2E-3</v>
      </c>
      <c r="AE86" s="38">
        <v>0</v>
      </c>
      <c r="AF86" s="38">
        <v>0</v>
      </c>
      <c r="AG86" s="38">
        <v>0</v>
      </c>
      <c r="AH86" s="38">
        <v>0</v>
      </c>
      <c r="AI86" s="38">
        <v>0</v>
      </c>
      <c r="AJ86" s="38">
        <v>0</v>
      </c>
      <c r="AK86" s="38">
        <v>0</v>
      </c>
      <c r="AL86" s="38">
        <v>0</v>
      </c>
      <c r="AM86" s="38">
        <v>0</v>
      </c>
      <c r="AN86" s="38">
        <v>0</v>
      </c>
      <c r="AO86" s="38">
        <v>0</v>
      </c>
      <c r="AP86" s="38">
        <v>100.23199999999997</v>
      </c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</row>
    <row r="87" spans="1:56" s="21" customFormat="1" x14ac:dyDescent="0.35">
      <c r="A87" s="38" t="s">
        <v>72</v>
      </c>
      <c r="B87" s="38">
        <v>0.10100000000000001</v>
      </c>
      <c r="C87" s="38">
        <v>0.193</v>
      </c>
      <c r="D87" s="38">
        <v>0.185</v>
      </c>
      <c r="E87" s="38">
        <v>0.17400000000000002</v>
      </c>
      <c r="F87" s="38">
        <v>0.16500000000000001</v>
      </c>
      <c r="G87" s="38">
        <v>0.154</v>
      </c>
      <c r="H87" s="38">
        <v>0.14300000000000002</v>
      </c>
      <c r="I87" s="38">
        <v>0.13300000000000001</v>
      </c>
      <c r="J87" s="38">
        <v>0.121</v>
      </c>
      <c r="K87" s="38">
        <v>0.10999999999999999</v>
      </c>
      <c r="L87" s="38">
        <v>9.9000000000000005E-2</v>
      </c>
      <c r="M87" s="38">
        <v>8.900000000000001E-2</v>
      </c>
      <c r="N87" s="38">
        <v>7.8E-2</v>
      </c>
      <c r="O87" s="38">
        <v>6.7000000000000004E-2</v>
      </c>
      <c r="P87" s="38">
        <v>5.6999999999999995E-2</v>
      </c>
      <c r="Q87" s="38">
        <v>4.4999999999999998E-2</v>
      </c>
      <c r="R87" s="38">
        <v>3.5000000000000003E-2</v>
      </c>
      <c r="S87" s="38">
        <v>2.6000000000000002E-2</v>
      </c>
      <c r="T87" s="38">
        <v>1.7000000000000001E-2</v>
      </c>
      <c r="U87" s="38">
        <v>1.0999999999999999E-2</v>
      </c>
      <c r="V87" s="38">
        <v>7.0000000000000001E-3</v>
      </c>
      <c r="W87" s="38">
        <v>3.0000000000000001E-3</v>
      </c>
      <c r="X87" s="38">
        <v>0</v>
      </c>
      <c r="Y87" s="38">
        <v>0</v>
      </c>
      <c r="Z87" s="38">
        <v>0</v>
      </c>
      <c r="AA87" s="38">
        <v>0</v>
      </c>
      <c r="AB87" s="38">
        <v>0</v>
      </c>
      <c r="AC87" s="38">
        <v>0</v>
      </c>
      <c r="AD87" s="38">
        <v>0</v>
      </c>
      <c r="AE87" s="38">
        <v>0</v>
      </c>
      <c r="AF87" s="38">
        <v>0</v>
      </c>
      <c r="AG87" s="38">
        <v>0</v>
      </c>
      <c r="AH87" s="38">
        <v>0</v>
      </c>
      <c r="AI87" s="38">
        <v>0</v>
      </c>
      <c r="AJ87" s="38">
        <v>0</v>
      </c>
      <c r="AK87" s="38">
        <v>0</v>
      </c>
      <c r="AL87" s="38">
        <v>0</v>
      </c>
      <c r="AM87" s="38">
        <v>0</v>
      </c>
      <c r="AN87" s="38">
        <v>0</v>
      </c>
      <c r="AO87" s="38">
        <v>0</v>
      </c>
      <c r="AP87" s="38">
        <v>2.0130000000000008</v>
      </c>
      <c r="AQ87" s="216"/>
      <c r="AR87" s="216"/>
      <c r="AS87" s="216"/>
      <c r="AT87" s="216"/>
      <c r="AU87" s="216"/>
      <c r="AV87" s="216"/>
      <c r="AW87" s="216"/>
      <c r="AX87" s="216"/>
      <c r="AY87" s="216"/>
      <c r="AZ87" s="216"/>
      <c r="BA87" s="216"/>
      <c r="BB87" s="216"/>
      <c r="BC87" s="216"/>
      <c r="BD87" s="216"/>
    </row>
    <row r="88" spans="1:56" ht="15.5" x14ac:dyDescent="0.35">
      <c r="A88" s="38" t="s">
        <v>73</v>
      </c>
      <c r="B88" s="139">
        <v>0.19400000000000001</v>
      </c>
      <c r="C88" s="139">
        <v>0.35099999999999998</v>
      </c>
      <c r="D88" s="139">
        <v>0.30599999999999999</v>
      </c>
      <c r="E88" s="139">
        <v>0.27</v>
      </c>
      <c r="F88" s="139">
        <v>0.23400000000000001</v>
      </c>
      <c r="G88" s="139">
        <v>0.19700000000000001</v>
      </c>
      <c r="H88" s="139">
        <v>0.15899999999999997</v>
      </c>
      <c r="I88" s="139">
        <v>0.125</v>
      </c>
      <c r="J88" s="139">
        <v>9.9000000000000005E-2</v>
      </c>
      <c r="K88" s="139">
        <v>7.5000000000000011E-2</v>
      </c>
      <c r="L88" s="139">
        <v>5.3999999999999999E-2</v>
      </c>
      <c r="M88" s="139">
        <v>4.1000000000000002E-2</v>
      </c>
      <c r="N88" s="139">
        <v>2.8000000000000001E-2</v>
      </c>
      <c r="O88" s="139">
        <v>1.6E-2</v>
      </c>
      <c r="P88" s="139">
        <v>3.0000000000000001E-3</v>
      </c>
      <c r="Q88" s="139">
        <v>0</v>
      </c>
      <c r="R88" s="139">
        <v>0</v>
      </c>
      <c r="S88" s="139">
        <v>0</v>
      </c>
      <c r="T88" s="139">
        <v>0</v>
      </c>
      <c r="U88" s="139">
        <v>0</v>
      </c>
      <c r="V88" s="139">
        <v>0</v>
      </c>
      <c r="W88" s="139">
        <v>0</v>
      </c>
      <c r="X88" s="139">
        <v>0</v>
      </c>
      <c r="Y88" s="139">
        <v>0</v>
      </c>
      <c r="Z88" s="139">
        <v>0</v>
      </c>
      <c r="AA88" s="139">
        <v>0</v>
      </c>
      <c r="AB88" s="139">
        <v>0</v>
      </c>
      <c r="AC88" s="139">
        <v>0</v>
      </c>
      <c r="AD88" s="139">
        <v>0</v>
      </c>
      <c r="AE88" s="139">
        <v>0</v>
      </c>
      <c r="AF88" s="139">
        <v>0</v>
      </c>
      <c r="AG88" s="139">
        <v>0</v>
      </c>
      <c r="AH88" s="139">
        <v>0</v>
      </c>
      <c r="AI88" s="139">
        <v>0</v>
      </c>
      <c r="AJ88" s="139">
        <v>0</v>
      </c>
      <c r="AK88" s="139">
        <v>0</v>
      </c>
      <c r="AL88" s="139">
        <v>0</v>
      </c>
      <c r="AM88" s="139">
        <v>0</v>
      </c>
      <c r="AN88" s="139">
        <v>0</v>
      </c>
      <c r="AO88" s="140">
        <v>0</v>
      </c>
      <c r="AP88" s="140">
        <v>2.1520000000000001</v>
      </c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</row>
    <row r="89" spans="1:56" x14ac:dyDescent="0.35">
      <c r="A89" s="143" t="s">
        <v>186</v>
      </c>
      <c r="B89" s="144">
        <v>338.82857142857142</v>
      </c>
      <c r="C89" s="144">
        <v>833.30514285714298</v>
      </c>
      <c r="D89" s="144">
        <v>912.31114285714273</v>
      </c>
      <c r="E89" s="144">
        <v>647.75414285714271</v>
      </c>
      <c r="F89" s="144">
        <v>1312.9361428571428</v>
      </c>
      <c r="G89" s="144">
        <v>553.32314285714278</v>
      </c>
      <c r="H89" s="144">
        <v>499.86214285714271</v>
      </c>
      <c r="I89" s="144">
        <v>1076.8611428571432</v>
      </c>
      <c r="J89" s="144">
        <v>432.52914285714286</v>
      </c>
      <c r="K89" s="144">
        <v>411.23714285714283</v>
      </c>
      <c r="L89" s="144">
        <v>395.50314285714273</v>
      </c>
      <c r="M89" s="144">
        <v>376.935</v>
      </c>
      <c r="N89" s="144">
        <v>355.74699999999996</v>
      </c>
      <c r="O89" s="144">
        <v>331.05000000000007</v>
      </c>
      <c r="P89" s="144">
        <v>343.67200000000008</v>
      </c>
      <c r="Q89" s="144">
        <v>267.39799999999991</v>
      </c>
      <c r="R89" s="144">
        <v>241.71599999999913</v>
      </c>
      <c r="S89" s="144">
        <v>211.87199999999999</v>
      </c>
      <c r="T89" s="144">
        <v>154.81299999999996</v>
      </c>
      <c r="U89" s="144">
        <v>125.14899999999996</v>
      </c>
      <c r="V89" s="144">
        <v>89.172000000000011</v>
      </c>
      <c r="W89" s="144">
        <v>74.128999999999976</v>
      </c>
      <c r="X89" s="144">
        <v>63.256</v>
      </c>
      <c r="Y89" s="144">
        <v>53.708000000000013</v>
      </c>
      <c r="Z89" s="144">
        <v>44.713000000000008</v>
      </c>
      <c r="AA89" s="144">
        <v>78.88600000000001</v>
      </c>
      <c r="AB89" s="144">
        <v>58.279000000000003</v>
      </c>
      <c r="AC89" s="144">
        <v>134.49299999999999</v>
      </c>
      <c r="AD89" s="144">
        <v>42.118000000000592</v>
      </c>
      <c r="AE89" s="144">
        <v>63.444999999999993</v>
      </c>
      <c r="AF89" s="144">
        <v>68.201999999999998</v>
      </c>
      <c r="AG89" s="144">
        <v>42.510000000000005</v>
      </c>
      <c r="AH89" s="144">
        <v>93.253</v>
      </c>
      <c r="AI89" s="144">
        <v>66.794000000000011</v>
      </c>
      <c r="AJ89" s="144">
        <v>29.701000000000004</v>
      </c>
      <c r="AK89" s="144">
        <v>150.16300000000001</v>
      </c>
      <c r="AL89" s="144">
        <v>158.16900000000001</v>
      </c>
      <c r="AM89" s="144">
        <v>86.89500000000001</v>
      </c>
      <c r="AN89" s="144">
        <v>55.527000000000001</v>
      </c>
      <c r="AO89" s="144">
        <v>68.335999999999999</v>
      </c>
      <c r="AP89" s="144">
        <v>11344.552000000005</v>
      </c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</row>
    <row r="90" spans="1:56" x14ac:dyDescent="0.35">
      <c r="A90" s="219" t="s">
        <v>183</v>
      </c>
      <c r="B90" s="221"/>
      <c r="C90" s="22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</row>
    <row r="91" spans="1:56" x14ac:dyDescent="0.35">
      <c r="A91" s="222" t="s">
        <v>164</v>
      </c>
      <c r="B91" s="221"/>
      <c r="C91" s="22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</row>
    <row r="92" spans="1:56" x14ac:dyDescent="0.35">
      <c r="A92" s="222" t="s">
        <v>244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</row>
    <row r="93" spans="1:56" x14ac:dyDescent="0.35">
      <c r="A93" s="210" t="s">
        <v>198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</row>
    <row r="94" spans="1:56" x14ac:dyDescent="0.3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</row>
    <row r="95" spans="1:56" x14ac:dyDescent="0.3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</row>
    <row r="96" spans="1:56" x14ac:dyDescent="0.3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</row>
    <row r="97" spans="1:56" x14ac:dyDescent="0.3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</row>
    <row r="98" spans="1:56" x14ac:dyDescent="0.3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</row>
    <row r="99" spans="1:56" x14ac:dyDescent="0.3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</row>
    <row r="100" spans="1:56" x14ac:dyDescent="0.3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</row>
    <row r="101" spans="1:56" x14ac:dyDescent="0.3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</row>
    <row r="102" spans="1:56" x14ac:dyDescent="0.3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</row>
  </sheetData>
  <hyperlinks>
    <hyperlink ref="A93" location="Portada!A23" display="REGRESO A LA PORTADA" xr:uid="{62456751-1395-465F-A1C4-C643562EFBF5}"/>
  </hyperlink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8</vt:i4>
      </vt:variant>
    </vt:vector>
  </HeadingPairs>
  <TitlesOfParts>
    <vt:vector size="30" baseType="lpstr">
      <vt:lpstr>Portada</vt:lpstr>
      <vt:lpstr>1. Saldos SPNF 2017-junio 2023</vt:lpstr>
      <vt:lpstr>2. Deuda Externa-Acreedor</vt:lpstr>
      <vt:lpstr>3. Deuda Externa-Plazo </vt:lpstr>
      <vt:lpstr>4. Deuda Externa-Tasas </vt:lpstr>
      <vt:lpstr>5.Deuda Externa-Moneda </vt:lpstr>
      <vt:lpstr>6.Deuda Externa-Concesionalid </vt:lpstr>
      <vt:lpstr>7.Deuda Externa-Tipo de Deuda </vt:lpstr>
      <vt:lpstr>8. Deuda Externa-Plan de Pagos</vt:lpstr>
      <vt:lpstr>9 Alivios DE- Plan de pago</vt:lpstr>
      <vt:lpstr>10. Deuda Interna-Tenedor</vt:lpstr>
      <vt:lpstr>11. Deuda Interna-Plazo  </vt:lpstr>
      <vt:lpstr>12. Deuda Interna-Tasas</vt:lpstr>
      <vt:lpstr>13.Deuda Interna-Moneda</vt:lpstr>
      <vt:lpstr>14. Deuda Interna-Tipo de Deuda</vt:lpstr>
      <vt:lpstr>15.Deuda Interna- Plan de pago</vt:lpstr>
      <vt:lpstr>16. Resumen Plan de Pago</vt:lpstr>
      <vt:lpstr>17. Prog. Mensual DEm</vt:lpstr>
      <vt:lpstr>18. Progr. Mensual DEm</vt:lpstr>
      <vt:lpstr>19.Progr. Mensual DIm</vt:lpstr>
      <vt:lpstr>20.Progr. Mensual Alivios</vt:lpstr>
      <vt:lpstr>21. Tipo de Cambio</vt:lpstr>
      <vt:lpstr>'21. Tipo de Cambio'!__bookmark_1</vt:lpstr>
      <vt:lpstr>'21. Tipo de Cambio'!__bookmark_2</vt:lpstr>
      <vt:lpstr>'1. Saldos SPNF 2017-junio 2023'!Área_de_impresión</vt:lpstr>
      <vt:lpstr>'18. Progr. Mensual DEm'!Área_de_impresión</vt:lpstr>
      <vt:lpstr>Portada!Área_de_impresión</vt:lpstr>
      <vt:lpstr>'15.Deuda Interna- Plan de pago'!Títulos_a_imprimir</vt:lpstr>
      <vt:lpstr>'16. Resumen Plan de Pago'!Títulos_a_imprimir</vt:lpstr>
      <vt:lpstr>'9 Alivios DE- Plan de pago'!Títulos_a_imprimir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Chavez</dc:creator>
  <cp:lastModifiedBy>Astrid Carolina Lardy Castillo</cp:lastModifiedBy>
  <cp:lastPrinted>2022-01-13T16:09:10Z</cp:lastPrinted>
  <dcterms:created xsi:type="dcterms:W3CDTF">2021-12-20T20:18:29Z</dcterms:created>
  <dcterms:modified xsi:type="dcterms:W3CDTF">2024-06-28T21:18:33Z</dcterms:modified>
</cp:coreProperties>
</file>