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6DF30497-3B4C-4446-BE56-4537BCF8B762}" xr6:coauthVersionLast="47" xr6:coauthVersionMax="47" xr10:uidLastSave="{00000000-0000-0000-0000-000000000000}"/>
  <bookViews>
    <workbookView xWindow="-110" yWindow="-110" windowWidth="19420" windowHeight="10300" tabRatio="500" firstSheet="20" activeTab="21" xr2:uid="{00000000-000D-0000-FFFF-FFFF00000000}"/>
  </bookViews>
  <sheets>
    <sheet name="Portada" sheetId="25" r:id="rId1"/>
    <sheet name="1. Saldos SPNF 2017- 2023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s de Cambio" sheetId="3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</externalReferences>
  <definedNames>
    <definedName name="\0">'[1]esc con 2.4% '!$C$1017</definedName>
    <definedName name="\A">[2]DETALLADO!$A$395</definedName>
    <definedName name="\A2">[3]Info!#REF!</definedName>
    <definedName name="\B" localSheetId="21">#REF!</definedName>
    <definedName name="\B">#REF!</definedName>
    <definedName name="\C" localSheetId="21">#REF!</definedName>
    <definedName name="\C">#REF!</definedName>
    <definedName name="\D" localSheetId="1">[4]BS2000!#REF!</definedName>
    <definedName name="\D" localSheetId="21">#REF!</definedName>
    <definedName name="\D">[4]BS2000!#REF!</definedName>
    <definedName name="\E" localSheetId="21">#REF!</definedName>
    <definedName name="\E">#REF!</definedName>
    <definedName name="\F" localSheetId="1">[4]BS2000!#REF!</definedName>
    <definedName name="\F" localSheetId="21">[2]DETALLADO!$A$397</definedName>
    <definedName name="\F">[4]BS2000!#REF!</definedName>
    <definedName name="\G" localSheetId="21">#REF!</definedName>
    <definedName name="\G">#REF!</definedName>
    <definedName name="\H" localSheetId="21">#REF!</definedName>
    <definedName name="\H">#REF!</definedName>
    <definedName name="\I" localSheetId="21">#REF!</definedName>
    <definedName name="\I">#REF!</definedName>
    <definedName name="\J" localSheetId="21">#REF!</definedName>
    <definedName name="\J">#REF!</definedName>
    <definedName name="\K" localSheetId="21">#REF!</definedName>
    <definedName name="\K">#REF!</definedName>
    <definedName name="\L" localSheetId="21">#REF!</definedName>
    <definedName name="\L">#REF!</definedName>
    <definedName name="\M" localSheetId="21">#REF!</definedName>
    <definedName name="\M">#REF!</definedName>
    <definedName name="\N" localSheetId="21">[5]CONS!#REF!</definedName>
    <definedName name="\N">[5]CONS!#REF!</definedName>
    <definedName name="\Ñ" localSheetId="21">#REF!</definedName>
    <definedName name="\Ñ">#REF!</definedName>
    <definedName name="\O" localSheetId="21">#REF!</definedName>
    <definedName name="\O">#REF!</definedName>
    <definedName name="\p" localSheetId="1">'[6]prog-2003'!#REF!</definedName>
    <definedName name="\P" localSheetId="21">#REF!</definedName>
    <definedName name="\p">'[7]prog-2003'!#REF!</definedName>
    <definedName name="\Q" localSheetId="21">#REF!</definedName>
    <definedName name="\Q">#REF!</definedName>
    <definedName name="\R" localSheetId="21">#REF!</definedName>
    <definedName name="\R">#REF!</definedName>
    <definedName name="\S" localSheetId="21">#REF!</definedName>
    <definedName name="\S">#REF!</definedName>
    <definedName name="\T" localSheetId="21">#REF!</definedName>
    <definedName name="\T">#REF!</definedName>
    <definedName name="\T1" localSheetId="21">#REF!</definedName>
    <definedName name="\T1">#REF!</definedName>
    <definedName name="\T2" localSheetId="21">#REF!</definedName>
    <definedName name="\T2">#REF!</definedName>
    <definedName name="\U" localSheetId="21">#REF!</definedName>
    <definedName name="\U">#REF!</definedName>
    <definedName name="\V" localSheetId="21">#REF!</definedName>
    <definedName name="\V">#REF!</definedName>
    <definedName name="\W" localSheetId="21">#REF!</definedName>
    <definedName name="\W">#REF!</definedName>
    <definedName name="\X" localSheetId="21">#REF!</definedName>
    <definedName name="\X">#REF!</definedName>
    <definedName name="\Y">[2]DETALLADO!$A$410</definedName>
    <definedName name="\Z" localSheetId="21">#REF!</definedName>
    <definedName name="\Z">#REF!</definedName>
    <definedName name="_." localSheetId="21">'[8]Summary table'!#REF!</definedName>
    <definedName name="_.">'[8]Summary table'!#REF!</definedName>
    <definedName name="_?__RIGHT__INTR">#N/A</definedName>
    <definedName name="______Cua13" localSheetId="21">#REF!</definedName>
    <definedName name="______Cua13">#REF!</definedName>
    <definedName name="______Cua15" localSheetId="21">#REF!</definedName>
    <definedName name="______Cua15">#REF!</definedName>
    <definedName name="______Cua16" localSheetId="21">#REF!</definedName>
    <definedName name="______Cua16">#REF!</definedName>
    <definedName name="______Cua17" localSheetId="21">#REF!</definedName>
    <definedName name="______Cua17">#REF!</definedName>
    <definedName name="______Cua18" localSheetId="21">#REF!</definedName>
    <definedName name="______Cua18">#REF!</definedName>
    <definedName name="______Cua19" localSheetId="21">#REF!</definedName>
    <definedName name="______Cua19">#REF!</definedName>
    <definedName name="______PC90" localSheetId="21">#REF!</definedName>
    <definedName name="______PC90">#REF!</definedName>
    <definedName name="_____00_Consulta_CEI">'[9]00_Consulta_CEI'!$A$1:$R$2940</definedName>
    <definedName name="_____31_Temp" localSheetId="21">#REF!</definedName>
    <definedName name="_____31_Temp">#REF!</definedName>
    <definedName name="_____Cua13" localSheetId="21">#REF!</definedName>
    <definedName name="_____Cua13">#REF!</definedName>
    <definedName name="_____Cua15" localSheetId="21">#REF!</definedName>
    <definedName name="_____Cua15">#REF!</definedName>
    <definedName name="_____Cua16" localSheetId="21">#REF!</definedName>
    <definedName name="_____Cua16">#REF!</definedName>
    <definedName name="_____Cua17" localSheetId="21">#REF!</definedName>
    <definedName name="_____Cua17">#REF!</definedName>
    <definedName name="_____Cua18" localSheetId="21">#REF!</definedName>
    <definedName name="_____Cua18">#REF!</definedName>
    <definedName name="_____Cua19" localSheetId="21">#REF!</definedName>
    <definedName name="_____Cua19">#REF!</definedName>
    <definedName name="_____PC90" localSheetId="21">#REF!</definedName>
    <definedName name="_____PC90">#REF!</definedName>
    <definedName name="____00_Consulta_CEI">'[9]00_Consulta_CEI'!$A$1:$R$2940</definedName>
    <definedName name="____31_Temp" localSheetId="21">#REF!</definedName>
    <definedName name="____31_Temp">#REF!</definedName>
    <definedName name="____Cua13" localSheetId="21">#REF!</definedName>
    <definedName name="____Cua13">#REF!</definedName>
    <definedName name="____Cua15" localSheetId="21">#REF!</definedName>
    <definedName name="____Cua15">#REF!</definedName>
    <definedName name="____Cua16" localSheetId="21">#REF!</definedName>
    <definedName name="____Cua16">#REF!</definedName>
    <definedName name="____Cua17" localSheetId="21">#REF!</definedName>
    <definedName name="____Cua17">#REF!</definedName>
    <definedName name="____Cua18" localSheetId="21">#REF!</definedName>
    <definedName name="____Cua18">#REF!</definedName>
    <definedName name="____Cua19" localSheetId="21">#REF!</definedName>
    <definedName name="____Cua19">#REF!</definedName>
    <definedName name="____PC90" localSheetId="21">#REF!</definedName>
    <definedName name="____PC90">#REF!</definedName>
    <definedName name="___00_Consulta_CEI">'[9]00_Consulta_CEI'!$A$1:$R$2940</definedName>
    <definedName name="___31_Temp" localSheetId="21">#REF!</definedName>
    <definedName name="___31_Temp">#REF!</definedName>
    <definedName name="___Cua13" localSheetId="21">#REF!</definedName>
    <definedName name="___Cua13">#REF!</definedName>
    <definedName name="___Cua15" localSheetId="21">#REF!</definedName>
    <definedName name="___Cua15">#REF!</definedName>
    <definedName name="___Cua16" localSheetId="21">#REF!</definedName>
    <definedName name="___Cua16">#REF!</definedName>
    <definedName name="___Cua17" localSheetId="21">#REF!</definedName>
    <definedName name="___Cua17">#REF!</definedName>
    <definedName name="___Cua18" localSheetId="21">#REF!</definedName>
    <definedName name="___Cua18">#REF!</definedName>
    <definedName name="___Cua19" localSheetId="21">#REF!</definedName>
    <definedName name="___Cua19">#REF!</definedName>
    <definedName name="___PC90" localSheetId="21">#REF!</definedName>
    <definedName name="___PC90">#REF!</definedName>
    <definedName name="__00_Consulta_CEI">'[9]00_Consulta_CEI'!$A$1:$R$2940</definedName>
    <definedName name="__123" localSheetId="21" hidden="1">'[10]SNF Córd'!#REF!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localSheetId="21" hidden="1">[11]interv!#REF!</definedName>
    <definedName name="__123Graph_ACBAWKLY" hidden="1">[11]interv!#REF!</definedName>
    <definedName name="__123Graph_AChart1" localSheetId="21" hidden="1">'[10]SNF Córd'!#REF!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localSheetId="21" hidden="1">'[13]CBH old INPUT'!#REF!</definedName>
    <definedName name="__123Graph_AEXCH" hidden="1">'[13]CBH old INPUT'!#REF!</definedName>
    <definedName name="__123Graph_AGDP" localSheetId="21" hidden="1">[15]AQ!#REF!</definedName>
    <definedName name="__123Graph_AGDP" hidden="1">[16]AQ!#REF!</definedName>
    <definedName name="__123Graph_AGraph1" hidden="1">[17]INFlevel!#REF!</definedName>
    <definedName name="__123Graph_AMIMPMAC" hidden="1">[18]monimp!$E$38:$N$38</definedName>
    <definedName name="__123Graph_AMONIMP" hidden="1">[18]monimp!$E$31:$N$31</definedName>
    <definedName name="__123Graph_AMSWKLY" localSheetId="21" hidden="1">[18]interv!#REF!</definedName>
    <definedName name="__123Graph_AMSWKLY" hidden="1">[18]interv!#REF!</definedName>
    <definedName name="__123Graph_AMULTVELO" hidden="1">[18]interv!$C$31:$K$31</definedName>
    <definedName name="__123Graph_AREALRATE" hidden="1">'[14]ex rate'!$F$36:$AU$36</definedName>
    <definedName name="__123Graph_AREER" localSheetId="21" hidden="1">[19]ER!#REF!</definedName>
    <definedName name="__123Graph_AREER" hidden="1">[20]ER!#REF!</definedName>
    <definedName name="__123Graph_ARER" localSheetId="21" hidden="1">#REF!</definedName>
    <definedName name="__123Graph_ARER" hidden="1">#REF!</definedName>
    <definedName name="__123Graph_ARESCOV" hidden="1">[18]fiscout!$J$146:$J$166</definedName>
    <definedName name="__123Graph_ARUBRATE" hidden="1">'[14]ex rate'!$K$37:$AN$37</definedName>
    <definedName name="__123Graph_ASEIGNOR" localSheetId="21" hidden="1">[21]seignior!#REF!</definedName>
    <definedName name="__123Graph_ASEIGNOR" hidden="1">[21]seignior!#REF!</definedName>
    <definedName name="__123Graph_AUSRATE" hidden="1">'[14]ex rate'!$K$36:$AN$36</definedName>
    <definedName name="__123Graph_B" hidden="1">[22]PFMON!$C$80:$C$160</definedName>
    <definedName name="__123Graph_BBSYSASST" hidden="1">[18]interv!$C$38:$K$38</definedName>
    <definedName name="__123Graph_BCBASSETS" hidden="1">[18]interv!$C$35:$K$35</definedName>
    <definedName name="__123Graph_BCBAWKLY" localSheetId="21" hidden="1">[18]interv!#REF!</definedName>
    <definedName name="__123Graph_BCBAWKLY" hidden="1">[18]interv!#REF!</definedName>
    <definedName name="__123Graph_BChart1" localSheetId="21" hidden="1">'[10]SNF Córd'!#REF!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localSheetId="21" hidden="1">'[13]CBH old INPUT'!#REF!</definedName>
    <definedName name="__123Graph_BEXCH" hidden="1">'[13]CBH old INPUT'!#REF!</definedName>
    <definedName name="__123Graph_BGraph1" localSheetId="21" hidden="1">[17]INFlevel!#REF!</definedName>
    <definedName name="__123Graph_BGraph1" hidden="1">[17]INFlevel!#REF!</definedName>
    <definedName name="__123Graph_BMONIMP" hidden="1">[18]monimp!$E$38:$N$38</definedName>
    <definedName name="__123Graph_BMSWKLY" localSheetId="21" hidden="1">[18]interv!#REF!</definedName>
    <definedName name="__123Graph_BMSWKLY" hidden="1">[18]interv!#REF!</definedName>
    <definedName name="__123Graph_BMULTVELO" hidden="1">[18]interv!$C$32:$K$32</definedName>
    <definedName name="__123Graph_BREALRATE" hidden="1">'[14]ex rate'!$F$37:$AU$37</definedName>
    <definedName name="__123Graph_BREER" localSheetId="21" hidden="1">[19]ER!#REF!</definedName>
    <definedName name="__123Graph_BREER" hidden="1">[20]ER!#REF!</definedName>
    <definedName name="__123Graph_BRER" localSheetId="21" hidden="1">#REF!</definedName>
    <definedName name="__123Graph_BRER" hidden="1">#REF!</definedName>
    <definedName name="__123Graph_BRESCOV" hidden="1">[18]fiscout!$K$146:$K$166</definedName>
    <definedName name="__123Graph_BRUBRATE" hidden="1">'[14]ex rate'!$K$31:$AN$31</definedName>
    <definedName name="__123Graph_BSEIGNOR" localSheetId="21" hidden="1">[21]seignior!#REF!</definedName>
    <definedName name="__123Graph_BSEIGNOR" hidden="1">[21]seignior!#REF!</definedName>
    <definedName name="__123Graph_BUSRATE" hidden="1">'[14]ex rate'!$K$30:$AN$30</definedName>
    <definedName name="__123Graph_C" localSheetId="21" hidden="1">[22]PFMON!#REF!</definedName>
    <definedName name="__123Graph_C" hidden="1">[22]PFMON!#REF!</definedName>
    <definedName name="__123Graph_CBSYSASST" hidden="1">[18]interv!$C$39:$K$39</definedName>
    <definedName name="__123Graph_CCBAWKLY" localSheetId="21" hidden="1">[18]interv!#REF!</definedName>
    <definedName name="__123Graph_CCBAWKLY" hidden="1">[18]interv!#REF!</definedName>
    <definedName name="__123Graph_CChart1" localSheetId="21" hidden="1">'[10]SNF Córd'!#REF!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localSheetId="21" hidden="1">#REF!</definedName>
    <definedName name="__123Graph_CMONIMP" hidden="1">#REF!</definedName>
    <definedName name="__123Graph_CMSWKLY" localSheetId="21" hidden="1">#REF!</definedName>
    <definedName name="__123Graph_CMSWKLY" hidden="1">#REF!</definedName>
    <definedName name="__123Graph_CREER" localSheetId="21" hidden="1">[19]ER!#REF!</definedName>
    <definedName name="__123Graph_CREER" hidden="1">[20]ER!#REF!</definedName>
    <definedName name="__123Graph_CRER" localSheetId="21" hidden="1">#REF!</definedName>
    <definedName name="__123Graph_CRER" hidden="1">#REF!</definedName>
    <definedName name="__123Graph_CRESCOV" hidden="1">[18]fiscout!$I$146:$I$166</definedName>
    <definedName name="__123Graph_D" localSheetId="21" hidden="1">'[23]1990'!#REF!</definedName>
    <definedName name="__123Graph_D" hidden="1">'[23]1990'!#REF!</definedName>
    <definedName name="__123Graph_DChart1" localSheetId="21" hidden="1">'[10]SNF Córd'!#REF!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localSheetId="21" hidden="1">#REF!</definedName>
    <definedName name="__123Graph_DMIMPMAC" hidden="1">#REF!</definedName>
    <definedName name="__123Graph_DMONIMP" localSheetId="21" hidden="1">#REF!</definedName>
    <definedName name="__123Graph_DMONIMP" hidden="1">#REF!</definedName>
    <definedName name="__123Graph_E" localSheetId="21" hidden="1">'[23]1990'!#REF!</definedName>
    <definedName name="__123Graph_E" hidden="1">'[23]1990'!#REF!</definedName>
    <definedName name="__123Graph_EChart1" localSheetId="21" hidden="1">'[10]SNF Córd'!#REF!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localSheetId="21" hidden="1">#REF!</definedName>
    <definedName name="__123Graph_EMIMPMAC" hidden="1">#REF!</definedName>
    <definedName name="__123Graph_EMONIMP" localSheetId="21" hidden="1">#REF!</definedName>
    <definedName name="__123Graph_EMONIMP" hidden="1">#REF!</definedName>
    <definedName name="__123Graph_F" localSheetId="21" hidden="1">'[23]1990'!#REF!</definedName>
    <definedName name="__123Graph_F" hidden="1">'[23]1990'!#REF!</definedName>
    <definedName name="__123Graph_FChart1" localSheetId="21" hidden="1">'[10]SNF Córd'!#REF!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localSheetId="21" hidden="1">#REF!</definedName>
    <definedName name="__123Graph_FMONIMP" hidden="1">#REF!</definedName>
    <definedName name="__123Graph_X" hidden="1">[22]PFMON!$B$80:$B$161</definedName>
    <definedName name="__123Graph_XBSYSASST" localSheetId="21" hidden="1">#REF!</definedName>
    <definedName name="__123Graph_XBSYSASST" hidden="1">#REF!</definedName>
    <definedName name="__123Graph_XCBASSETS" localSheetId="21" hidden="1">#REF!</definedName>
    <definedName name="__123Graph_XCBASSETS" hidden="1">#REF!</definedName>
    <definedName name="__123Graph_XCBAWKLY" localSheetId="21" hidden="1">#REF!</definedName>
    <definedName name="__123Graph_XCBAWKLY" hidden="1">#REF!</definedName>
    <definedName name="__123Graph_XChart1" localSheetId="21" hidden="1">'[24]Summary BOP'!#REF!</definedName>
    <definedName name="__123Graph_XChart1" hidden="1">'[24]Summary BOP'!#REF!</definedName>
    <definedName name="__123Graph_XChart10" localSheetId="21" hidden="1">'[12]PIB corr'!#REF!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localSheetId="21" hidden="1">#REF!</definedName>
    <definedName name="__123Graph_XMIMPMAC" hidden="1">#REF!</definedName>
    <definedName name="__123Graph_XMSWKLY" localSheetId="21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 localSheetId="21">#REF!</definedName>
    <definedName name="__31_Temp">#REF!</definedName>
    <definedName name="__bookmark_1" localSheetId="21">'21. Tipos de Cambio'!$A$7:$V$24</definedName>
    <definedName name="__bookmark_1">#REF!</definedName>
    <definedName name="__bookmark_2" localSheetId="21">'21. Tipos de Cambio'!$D$8:$T$24</definedName>
    <definedName name="__bookmark_2">#REF!</definedName>
    <definedName name="__Cua13" localSheetId="21">#REF!</definedName>
    <definedName name="__Cua13">#REF!</definedName>
    <definedName name="__Cua15" localSheetId="21">#REF!</definedName>
    <definedName name="__Cua15">#REF!</definedName>
    <definedName name="__Cua16" localSheetId="21">#REF!</definedName>
    <definedName name="__Cua16">#REF!</definedName>
    <definedName name="__Cua17" localSheetId="21">#REF!</definedName>
    <definedName name="__Cua17">#REF!</definedName>
    <definedName name="__Cua18" localSheetId="21">#REF!</definedName>
    <definedName name="__Cua18">#REF!</definedName>
    <definedName name="__Cua19" localSheetId="21">#REF!</definedName>
    <definedName name="__Cua19">#REF!</definedName>
    <definedName name="__PC90" localSheetId="21">#REF!</definedName>
    <definedName name="__PC90">#REF!</definedName>
    <definedName name="_0_CEI_CCAS" localSheetId="21">#REF!</definedName>
    <definedName name="_0_CEI_CCAS">#REF!</definedName>
    <definedName name="_0_Consulta_CEI" localSheetId="21">#REF!</definedName>
    <definedName name="_0_Consulta_CEI">#REF!</definedName>
    <definedName name="_00_Consulta_CEI">'[9]00_Consulta_CEI'!$A$1:$R$2940</definedName>
    <definedName name="_1" localSheetId="21">#REF!</definedName>
    <definedName name="_1">#REF!</definedName>
    <definedName name="_1___123Graph_ACHART_1" hidden="1">[25]IPC1988!$C$176:$C$182</definedName>
    <definedName name="_1_00_Consulta_CEI">'[9]00_Consulta_CEI'!$A$1:$R$2940</definedName>
    <definedName name="_10" localSheetId="21">#REF!</definedName>
    <definedName name="_10">#REF!</definedName>
    <definedName name="_10__123Graph_XCHART_2" hidden="1">[25]IPC1988!$A$176:$A$182</definedName>
    <definedName name="_1IMPRESION" localSheetId="21">#REF!</definedName>
    <definedName name="_1IMPRESION">#REF!</definedName>
    <definedName name="_2" localSheetId="21">#REF!</definedName>
    <definedName name="_2">#REF!</definedName>
    <definedName name="_2___123Graph_ACHART_2" hidden="1">[25]IPC1988!$B$176:$B$182</definedName>
    <definedName name="_2_31_Temp" localSheetId="21">#REF!</definedName>
    <definedName name="_2_31_Temp">#REF!</definedName>
    <definedName name="_2IMPRESION" localSheetId="21">#REF!</definedName>
    <definedName name="_2IMPRESION">#REF!</definedName>
    <definedName name="_3" localSheetId="21">#REF!</definedName>
    <definedName name="_3">#REF!</definedName>
    <definedName name="_3___123Graph_BCHART_1" hidden="1">[25]IPC1988!$E$176:$E$182</definedName>
    <definedName name="_31_Temp" localSheetId="21">#REF!</definedName>
    <definedName name="_31_Temp">#REF!</definedName>
    <definedName name="_4" localSheetId="21">#REF!</definedName>
    <definedName name="_4">#REF!</definedName>
    <definedName name="_4___123Graph_BCHART_2" hidden="1">[25]IPC1988!$D$176:$D$182</definedName>
    <definedName name="_5" localSheetId="21">#REF!</definedName>
    <definedName name="_5">#REF!</definedName>
    <definedName name="_5___123Graph_XCHART_2" hidden="1">[25]IPC1988!$A$176:$A$182</definedName>
    <definedName name="_6" localSheetId="21">#REF!</definedName>
    <definedName name="_6">#REF!</definedName>
    <definedName name="_6__123Graph_ACHART_1" hidden="1">[25]IPC1988!$C$176:$C$182</definedName>
    <definedName name="_7" localSheetId="21">#REF!</definedName>
    <definedName name="_7">#REF!</definedName>
    <definedName name="_7__123Graph_ACHART_2" hidden="1">[25]IPC1988!$B$176:$B$182</definedName>
    <definedName name="_8__123Graph_BCHART_1" hidden="1">[25]IPC1988!$E$176:$E$182</definedName>
    <definedName name="_9" localSheetId="21">#REF!</definedName>
    <definedName name="_9">#REF!</definedName>
    <definedName name="_9__123Graph_BCHART_2" hidden="1">[25]IPC1988!$D$176:$D$182</definedName>
    <definedName name="_90" localSheetId="21">#REF!</definedName>
    <definedName name="_90">#REF!</definedName>
    <definedName name="_A">#N/A</definedName>
    <definedName name="_A23" localSheetId="21">[3]Info!#REF!</definedName>
    <definedName name="_A23">[3]Info!#REF!</definedName>
    <definedName name="_abs1" localSheetId="21">#REF!</definedName>
    <definedName name="_abs1">#REF!</definedName>
    <definedName name="_abs2" localSheetId="21">#REF!</definedName>
    <definedName name="_abs2">#REF!</definedName>
    <definedName name="_abs3" localSheetId="21">#REF!</definedName>
    <definedName name="_abs3">#REF!</definedName>
    <definedName name="_aBZ7" localSheetId="21">#REF!</definedName>
    <definedName name="_aBZ7">#REF!</definedName>
    <definedName name="_ABZ8" localSheetId="21">#REF!</definedName>
    <definedName name="_ABZ8">#REF!</definedName>
    <definedName name="_aen1" localSheetId="21">#REF!</definedName>
    <definedName name="_aen1">#REF!</definedName>
    <definedName name="_aen2" localSheetId="21">#REF!</definedName>
    <definedName name="_aen2">#REF!</definedName>
    <definedName name="_bem98" localSheetId="21">[26]Programa!#REF!</definedName>
    <definedName name="_bem98">[26]Programa!#REF!</definedName>
    <definedName name="_BOP1" localSheetId="21">#REF!</definedName>
    <definedName name="_BOP1">#REF!</definedName>
    <definedName name="_BOP2" localSheetId="21">#REF!</definedName>
    <definedName name="_BOP2">#REF!</definedName>
    <definedName name="_CEL96" localSheetId="21">#REF!</definedName>
    <definedName name="_CEL96">#REF!</definedName>
    <definedName name="_Cua13" localSheetId="21">#REF!</definedName>
    <definedName name="_Cua13">#REF!</definedName>
    <definedName name="_Cua15" localSheetId="21">#REF!</definedName>
    <definedName name="_Cua15">#REF!</definedName>
    <definedName name="_Cua16" localSheetId="21">#REF!</definedName>
    <definedName name="_Cua16">#REF!</definedName>
    <definedName name="_Cua17" localSheetId="21">#REF!</definedName>
    <definedName name="_Cua17">#REF!</definedName>
    <definedName name="_Cua18" localSheetId="21">#REF!</definedName>
    <definedName name="_Cua18">#REF!</definedName>
    <definedName name="_Cua19" localSheetId="21">#REF!</definedName>
    <definedName name="_Cua19">#REF!</definedName>
    <definedName name="_cud21" localSheetId="21">#REF!</definedName>
    <definedName name="_cud21">#REF!</definedName>
    <definedName name="_D" localSheetId="21">#REF!</definedName>
    <definedName name="_D">#REF!</definedName>
    <definedName name="_dcc2000" localSheetId="21">#REF!</definedName>
    <definedName name="_dcc2000">#REF!</definedName>
    <definedName name="_dcc2001" localSheetId="21">#REF!</definedName>
    <definedName name="_dcc2001">#REF!</definedName>
    <definedName name="_dcc2002" localSheetId="21">#REF!</definedName>
    <definedName name="_dcc2002">#REF!</definedName>
    <definedName name="_dcc2003" localSheetId="21">#REF!</definedName>
    <definedName name="_dcc2003">#REF!</definedName>
    <definedName name="_dcc98" localSheetId="21">[26]Programa!#REF!</definedName>
    <definedName name="_dcc98">[26]Programa!#REF!</definedName>
    <definedName name="_dcc99" localSheetId="21">#REF!</definedName>
    <definedName name="_dcc99">#REF!</definedName>
    <definedName name="_DIA1" localSheetId="21">#REF!</definedName>
    <definedName name="_DIA1">#REF!</definedName>
    <definedName name="_dic96" localSheetId="21">#REF!</definedName>
    <definedName name="_dic96">#REF!</definedName>
    <definedName name="_dic97" localSheetId="21">#REF!</definedName>
    <definedName name="_dic97">#REF!</definedName>
    <definedName name="_emi2000" localSheetId="21">#REF!</definedName>
    <definedName name="_emi2000">#REF!</definedName>
    <definedName name="_emi2001" localSheetId="21">#REF!</definedName>
    <definedName name="_emi2001">#REF!</definedName>
    <definedName name="_emi2002" localSheetId="21">#REF!</definedName>
    <definedName name="_emi2002">#REF!</definedName>
    <definedName name="_emi2003" localSheetId="21">#REF!</definedName>
    <definedName name="_emi2003">#REF!</definedName>
    <definedName name="_emi98" localSheetId="21">#REF!</definedName>
    <definedName name="_emi98">#REF!</definedName>
    <definedName name="_emi99" localSheetId="21">#REF!</definedName>
    <definedName name="_emi99">#REF!</definedName>
    <definedName name="_Equilibre_Epargne_Investissement" localSheetId="21">#REF!</definedName>
    <definedName name="_Equilibre_Epargne_Investissement">#REF!</definedName>
    <definedName name="_EXP2" localSheetId="21">[27]Exp!#REF!</definedName>
    <definedName name="_EXP2">[27]Exp!#REF!</definedName>
    <definedName name="_EXP5" localSheetId="21">#REF!</definedName>
    <definedName name="_EXP5">#REF!</definedName>
    <definedName name="_EXP6" localSheetId="21">#REF!</definedName>
    <definedName name="_EXP6">#REF!</definedName>
    <definedName name="_EXP7" localSheetId="21">#REF!</definedName>
    <definedName name="_EXP7">#REF!</definedName>
    <definedName name="_EXP9" localSheetId="21">#REF!</definedName>
    <definedName name="_EXP9">#REF!</definedName>
    <definedName name="_EXR1" localSheetId="21">#REF!</definedName>
    <definedName name="_EXR1">#REF!</definedName>
    <definedName name="_EXR2" localSheetId="21">#REF!</definedName>
    <definedName name="_EXR2">#REF!</definedName>
    <definedName name="_EXR3" localSheetId="21">#REF!</definedName>
    <definedName name="_EXR3">#REF!</definedName>
    <definedName name="_f">#N/A</definedName>
    <definedName name="_fig3" localSheetId="21">#REF!</definedName>
    <definedName name="_fig3">#REF!</definedName>
    <definedName name="_Fill" localSheetId="21" hidden="1">#REF!</definedName>
    <definedName name="_Fill" hidden="1">#REF!</definedName>
    <definedName name="_Fill1" localSheetId="21" hidden="1">#REF!</definedName>
    <definedName name="_Fill1" hidden="1">#REF!</definedName>
    <definedName name="_filterd" localSheetId="21" hidden="1">[28]C!$P$428:$T$428</definedName>
    <definedName name="_filterd" hidden="1">[29]C!$P$428:$T$428</definedName>
    <definedName name="_xlnm._FilterDatabase" hidden="1">[30]C!$P$428:$T$428</definedName>
    <definedName name="_Financement_Deficit" localSheetId="21">#REF!</definedName>
    <definedName name="_Financement_Deficit">#REF!</definedName>
    <definedName name="_FIS96" localSheetId="21">#REF!</definedName>
    <definedName name="_FIS96">#REF!</definedName>
    <definedName name="_FXVXTRAVA_A160" localSheetId="21">#REF!</definedName>
    <definedName name="_FXVXTRAVA_A160">#REF!</definedName>
    <definedName name="_FXVXTRAVB_A1.." localSheetId="21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>#REF!</definedName>
    <definedName name="_IMP2" localSheetId="21">#REF!</definedName>
    <definedName name="_IMP2">#REF!</definedName>
    <definedName name="_IMP4" localSheetId="21">#REF!</definedName>
    <definedName name="_IMP4">#REF!</definedName>
    <definedName name="_IMP6" localSheetId="21">#REF!</definedName>
    <definedName name="_IMP6">#REF!</definedName>
    <definedName name="_IMP7" localSheetId="21">#REF!</definedName>
    <definedName name="_IMP7">#REF!</definedName>
    <definedName name="_IMP8" localSheetId="21">#REF!</definedName>
    <definedName name="_IMP8">#REF!</definedName>
    <definedName name="_Indicateurs_1" localSheetId="21">#REF!</definedName>
    <definedName name="_Indicateurs_1">#REF!</definedName>
    <definedName name="_Indicateurs_2" localSheetId="21">#REF!</definedName>
    <definedName name="_Indicateurs_2">#REF!</definedName>
    <definedName name="_Indicateurs_Zone" localSheetId="21">#REF!</definedName>
    <definedName name="_Indicateurs_Zone">#REF!</definedName>
    <definedName name="_INE1" localSheetId="21">#REF!</definedName>
    <definedName name="_INE1">#REF!</definedName>
    <definedName name="_ipc2000" localSheetId="21">#REF!</definedName>
    <definedName name="_ipc2000">#REF!</definedName>
    <definedName name="_ipc2001" localSheetId="21">#REF!</definedName>
    <definedName name="_ipc2001">#REF!</definedName>
    <definedName name="_ipc2002" localSheetId="21">#REF!</definedName>
    <definedName name="_ipc2002">#REF!</definedName>
    <definedName name="_ipc2003" localSheetId="21">#REF!</definedName>
    <definedName name="_ipc2003">#REF!</definedName>
    <definedName name="_ipc98" localSheetId="21">#REF!</definedName>
    <definedName name="_ipc98">#REF!</definedName>
    <definedName name="_ipc99" localSheetId="21">#REF!</definedName>
    <definedName name="_ipc99">#REF!</definedName>
    <definedName name="_jun96" localSheetId="21">#REF!</definedName>
    <definedName name="_jun96">#REF!</definedName>
    <definedName name="_jun97" localSheetId="21">#REF!</definedName>
    <definedName name="_jun97">#REF!</definedName>
    <definedName name="_Key1" localSheetId="21" hidden="1">[31]Info!#REF!</definedName>
    <definedName name="_Key1" hidden="1">[31]Info!#REF!</definedName>
    <definedName name="_Key12" localSheetId="21" hidden="1">[3]Info!#REF!</definedName>
    <definedName name="_Key12" hidden="1">[3]Info!#REF!</definedName>
    <definedName name="_Key2" localSheetId="21" hidden="1">#REF!</definedName>
    <definedName name="_Key2" hidden="1">#REF!</definedName>
    <definedName name="_key3" localSheetId="21" hidden="1">#REF!</definedName>
    <definedName name="_key3" hidden="1">#REF!</definedName>
    <definedName name="_Key4" localSheetId="21" hidden="1">#REF!</definedName>
    <definedName name="_Key4" hidden="1">#REF!</definedName>
    <definedName name="_lyf5" localSheetId="21" hidden="1">{#N/A,#N/A,FALSE,"PUBLEXP"}</definedName>
    <definedName name="_lyf5" hidden="1">{#N/A,#N/A,FALSE,"PUBLEXP"}</definedName>
    <definedName name="_mar96" localSheetId="21">#REF!</definedName>
    <definedName name="_mar96">#REF!</definedName>
    <definedName name="_mar97" localSheetId="21">#REF!</definedName>
    <definedName name="_mar97">#REF!</definedName>
    <definedName name="_MAT4" localSheetId="21" hidden="1">{"'para SB'!$A$1420:$F$1479"}</definedName>
    <definedName name="_MAT4" hidden="1">{"'para SB'!$A$1420:$F$1479"}</definedName>
    <definedName name="_MatMult_A" localSheetId="21" hidden="1">#REF!</definedName>
    <definedName name="_MatMult_A" hidden="1">#REF!</definedName>
    <definedName name="_MatMult_B" localSheetId="21" hidden="1">#REF!</definedName>
    <definedName name="_MatMult_B" hidden="1">#REF!</definedName>
    <definedName name="_MCV1">[32]Q2!$E$64:$AH$64</definedName>
    <definedName name="_me98" localSheetId="21">[26]Programa!#REF!</definedName>
    <definedName name="_me98">[26]Programa!#REF!</definedName>
    <definedName name="_mes95" localSheetId="21">#REF!</definedName>
    <definedName name="_mes95">#REF!</definedName>
    <definedName name="_min1">[33]minor!$A$7:$AU$50</definedName>
    <definedName name="_min2">[33]minor!$A$111:$AU$143</definedName>
    <definedName name="_min3">[33]minor!$A$145:$AU$174</definedName>
    <definedName name="_min4">[33]minor!$A$177:$AU$208</definedName>
    <definedName name="_min5">[33]minor!$A$210:$AU$238</definedName>
    <definedName name="_min6">[33]minor!$A$240:$AU$268</definedName>
    <definedName name="_mk14" localSheetId="21">[34]NFPEntps!#REF!</definedName>
    <definedName name="_mk14">[34]NFPEntps!#REF!</definedName>
    <definedName name="_MTS2" localSheetId="21">'[35]Annual Tables'!#REF!</definedName>
    <definedName name="_MTS2">'[35]Annual Tables'!#REF!</definedName>
    <definedName name="_NA1">[36]raw!#REF!</definedName>
    <definedName name="_NA2">[36]raw!#REF!</definedName>
    <definedName name="_NA3">[36]raw!#REF!</definedName>
    <definedName name="_NB1">[36]raw!#REF!</definedName>
    <definedName name="_NB2">[36]raw!#REF!</definedName>
    <definedName name="_NC1">[36]raw!#REF!</definedName>
    <definedName name="_NC3">[36]raw!#REF!</definedName>
    <definedName name="_NC4">[36]raw!#REF!</definedName>
    <definedName name="_NIC02" localSheetId="21">#REF!</definedName>
    <definedName name="_NIC02">#REF!</definedName>
    <definedName name="_NIC03" localSheetId="21">#REF!</definedName>
    <definedName name="_NIC03">#REF!</definedName>
    <definedName name="_NIC06" localSheetId="21">#REF!</definedName>
    <definedName name="_NIC06">#REF!</definedName>
    <definedName name="_NIC07" localSheetId="21">#REF!</definedName>
    <definedName name="_NIC07">#REF!</definedName>
    <definedName name="_NIC09" localSheetId="21">#REF!</definedName>
    <definedName name="_NIC09">#REF!</definedName>
    <definedName name="_NIC10" localSheetId="21">#REF!</definedName>
    <definedName name="_NIC10">#REF!</definedName>
    <definedName name="_NIC11" localSheetId="21">#REF!</definedName>
    <definedName name="_NIC11">#REF!</definedName>
    <definedName name="_NIC12" localSheetId="21">#REF!</definedName>
    <definedName name="_NIC12">#REF!</definedName>
    <definedName name="_NIC13" localSheetId="21">#REF!</definedName>
    <definedName name="_NIC13">#REF!</definedName>
    <definedName name="_NIC15" localSheetId="21">#REF!</definedName>
    <definedName name="_NIC15">#REF!</definedName>
    <definedName name="_NIC16" localSheetId="21">#REF!</definedName>
    <definedName name="_NIC16">#REF!</definedName>
    <definedName name="_NOV8" localSheetId="21" hidden="1">{"'para SB'!$A$1420:$F$1479"}</definedName>
    <definedName name="_NOV8" hidden="1">{"'para SB'!$A$1420:$F$1479"}</definedName>
    <definedName name="_npp2000" localSheetId="21">#REF!</definedName>
    <definedName name="_npp2000">#REF!</definedName>
    <definedName name="_npp2001" localSheetId="21">#REF!</definedName>
    <definedName name="_npp2001">#REF!</definedName>
    <definedName name="_npp2002" localSheetId="21">#REF!</definedName>
    <definedName name="_npp2002">#REF!</definedName>
    <definedName name="_npp2003" localSheetId="21">#REF!</definedName>
    <definedName name="_npp2003">#REF!</definedName>
    <definedName name="_npp98" localSheetId="21">#REF!</definedName>
    <definedName name="_npp98">#REF!</definedName>
    <definedName name="_npp99" localSheetId="21">#REF!</definedName>
    <definedName name="_npp99">#REF!</definedName>
    <definedName name="_OCT95">'[37]FINANC-95'!$A$1:$D$35</definedName>
    <definedName name="_oma1">[33]omas!$A$1:$AH$31</definedName>
    <definedName name="_oma2">[33]omas!$A$32:$AH$73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>#REF!</definedName>
    <definedName name="_OUT2" localSheetId="21">'[38]Serv&amp;Trans'!#REF!</definedName>
    <definedName name="_OUT2">'[39]Serv&amp;Trans'!#REF!</definedName>
    <definedName name="_OUT3" localSheetId="21">#REF!</definedName>
    <definedName name="_OUT3">#REF!</definedName>
    <definedName name="_OUT4" localSheetId="21">#REF!</definedName>
    <definedName name="_OUT4">#REF!</definedName>
    <definedName name="_OUT5" localSheetId="21">#REF!</definedName>
    <definedName name="_OUT5">#REF!</definedName>
    <definedName name="_OUT6" localSheetId="21">#REF!</definedName>
    <definedName name="_OUT6">#REF!</definedName>
    <definedName name="_OUT7" localSheetId="21">#REF!</definedName>
    <definedName name="_OUT7">#REF!</definedName>
    <definedName name="_P" localSheetId="21">#REF!</definedName>
    <definedName name="_P">#REF!</definedName>
    <definedName name="_PAG2" localSheetId="21">[35]Index!#REF!</definedName>
    <definedName name="_PAG2">[35]Index!#REF!</definedName>
    <definedName name="_PAG3" localSheetId="21">[35]Index!#REF!</definedName>
    <definedName name="_PAG3">[35]Index!#REF!</definedName>
    <definedName name="_PAG4">[35]Index!#REF!</definedName>
    <definedName name="_PAG5">[35]Index!#REF!</definedName>
    <definedName name="_PAG6">[35]Index!#REF!</definedName>
    <definedName name="_PAG7" localSheetId="21">#REF!</definedName>
    <definedName name="_PAG7">#REF!</definedName>
    <definedName name="_Parse_In" localSheetId="21" hidden="1">#REF!</definedName>
    <definedName name="_Parse_In" hidden="1">#REF!</definedName>
    <definedName name="_Parse_Out" localSheetId="21" hidden="1">#REF!</definedName>
    <definedName name="_Parse_Out" hidden="1">#REF!</definedName>
    <definedName name="_PC90" localSheetId="21">#REF!</definedName>
    <definedName name="_PC90">#REF!</definedName>
    <definedName name="_pib2000" localSheetId="21">#REF!</definedName>
    <definedName name="_pib2000">#REF!</definedName>
    <definedName name="_pib2001" localSheetId="21">#REF!</definedName>
    <definedName name="_pib2001">#REF!</definedName>
    <definedName name="_pib2002" localSheetId="21">#REF!</definedName>
    <definedName name="_pib2002">#REF!</definedName>
    <definedName name="_pib2003" localSheetId="21">#REF!</definedName>
    <definedName name="_pib2003">#REF!</definedName>
    <definedName name="_PIB91" localSheetId="21">'[12]PIB corr'!#REF!</definedName>
    <definedName name="_PIB91">'[12]PIB corr'!#REF!</definedName>
    <definedName name="_pib98" localSheetId="21">[26]Programa!#REF!</definedName>
    <definedName name="_pib98">[26]Programa!#REF!</definedName>
    <definedName name="_pib99" localSheetId="21">#REF!</definedName>
    <definedName name="_pib99">#REF!</definedName>
    <definedName name="_POR96" localSheetId="21">#REF!</definedName>
    <definedName name="_POR96">#REF!</definedName>
    <definedName name="_pri1" localSheetId="21">#REF!</definedName>
    <definedName name="_pri1">#REF!</definedName>
    <definedName name="_pri2" localSheetId="21">#REF!</definedName>
    <definedName name="_pri2">#REF!</definedName>
    <definedName name="_PRN96" localSheetId="21">#REF!</definedName>
    <definedName name="_PRN96">#REF!</definedName>
    <definedName name="_qqq1" localSheetId="21" hidden="1">{#N/A,#N/A,FALSE,"EXTRABUDGT"}</definedName>
    <definedName name="_qqq1" hidden="1">{#N/A,#N/A,FALSE,"EXTRABUDGT"}</definedName>
    <definedName name="_r">[40]Base!$CY1</definedName>
    <definedName name="_Regression_Int" hidden="1">1</definedName>
    <definedName name="_Regression_Out" localSheetId="21" hidden="1">#REF!</definedName>
    <definedName name="_Regression_Out" hidden="1">#REF!</definedName>
    <definedName name="_Regression_X" localSheetId="21" hidden="1">#REF!</definedName>
    <definedName name="_Regression_X" hidden="1">#REF!</definedName>
    <definedName name="_Regression_Y" localSheetId="21" hidden="1">#REF!</definedName>
    <definedName name="_Regression_Y" hidden="1">#REF!</definedName>
    <definedName name="_rep1" localSheetId="21">#REF!</definedName>
    <definedName name="_rep1">#REF!</definedName>
    <definedName name="_RES2" localSheetId="21">[41]RES!#REF!</definedName>
    <definedName name="_RES2">[41]RES!#REF!</definedName>
    <definedName name="_rge1" localSheetId="21">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 localSheetId="21">#REF!</definedName>
    <definedName name="_set96">#REF!</definedName>
    <definedName name="_set97" localSheetId="21">#REF!</definedName>
    <definedName name="_set97">#REF!</definedName>
    <definedName name="_SG1">[40]Base!$DI1</definedName>
    <definedName name="_SG2">[40]Base!$DK1</definedName>
    <definedName name="_Sort" localSheetId="21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>'[7]prog-2003'!#REF!</definedName>
    <definedName name="_SP97" localSheetId="1">'[6]prog-2003'!#REF!</definedName>
    <definedName name="_SP97">'[7]prog-2003'!#REF!</definedName>
    <definedName name="_sr3" localSheetId="21">#REF!</definedName>
    <definedName name="_sr3">#REF!</definedName>
    <definedName name="_SRN96" localSheetId="21">#REF!</definedName>
    <definedName name="_SRN96">#REF!</definedName>
    <definedName name="_SRT11" localSheetId="21" hidden="1">{"Minpmon",#N/A,FALSE,"Monthinput"}</definedName>
    <definedName name="_SRT11" hidden="1">{"Minpmon",#N/A,FALSE,"Monthinput"}</definedName>
    <definedName name="_SUM1" localSheetId="21">#REF!</definedName>
    <definedName name="_SUM1">#REF!</definedName>
    <definedName name="_SUM2" localSheetId="21">#REF!</definedName>
    <definedName name="_SUM2">#REF!</definedName>
    <definedName name="_TA1" localSheetId="21">#REF!</definedName>
    <definedName name="_TA1">#REF!</definedName>
    <definedName name="_TA2" localSheetId="21">#REF!</definedName>
    <definedName name="_TA2">#REF!</definedName>
    <definedName name="_TAB1" localSheetId="21">#REF!</definedName>
    <definedName name="_TAB1">#REF!</definedName>
    <definedName name="_TAB10" localSheetId="21">#REF!</definedName>
    <definedName name="_TAB10">#REF!</definedName>
    <definedName name="_Tab11" localSheetId="21">#REF!</definedName>
    <definedName name="_Tab11">#REF!</definedName>
    <definedName name="_Tab12" localSheetId="21">#REF!</definedName>
    <definedName name="_Tab12">#REF!</definedName>
    <definedName name="_Tab13" localSheetId="21">#REF!</definedName>
    <definedName name="_Tab13">#REF!</definedName>
    <definedName name="_Tab14" localSheetId="21">#REF!</definedName>
    <definedName name="_Tab14">#REF!</definedName>
    <definedName name="_Tab15" localSheetId="21">#REF!</definedName>
    <definedName name="_Tab15">#REF!</definedName>
    <definedName name="_Tab17" localSheetId="21">#REF!</definedName>
    <definedName name="_Tab17">#REF!</definedName>
    <definedName name="_Tab18" localSheetId="21">#REF!</definedName>
    <definedName name="_Tab18">#REF!</definedName>
    <definedName name="_TAB19" localSheetId="21">#REF!</definedName>
    <definedName name="_TAB19">#REF!</definedName>
    <definedName name="_Tab2" localSheetId="21">#REF!</definedName>
    <definedName name="_Tab2">#REF!</definedName>
    <definedName name="_TAB20" localSheetId="21">#REF!</definedName>
    <definedName name="_TAB20">#REF!</definedName>
    <definedName name="_Tab21" localSheetId="21">#REF!</definedName>
    <definedName name="_Tab21">#REF!</definedName>
    <definedName name="_Tab22" localSheetId="21">#REF!</definedName>
    <definedName name="_Tab22">#REF!</definedName>
    <definedName name="_Tab23" localSheetId="21">#REF!</definedName>
    <definedName name="_Tab23">#REF!</definedName>
    <definedName name="_Tab24" localSheetId="21">#REF!</definedName>
    <definedName name="_Tab24">#REF!</definedName>
    <definedName name="_Tab25" localSheetId="21">#REF!</definedName>
    <definedName name="_Tab25">#REF!</definedName>
    <definedName name="_Tab26" localSheetId="21">#REF!</definedName>
    <definedName name="_Tab26">#REF!</definedName>
    <definedName name="_Tab27" localSheetId="21">#REF!</definedName>
    <definedName name="_Tab27">#REF!</definedName>
    <definedName name="_Tab28" localSheetId="21">#REF!</definedName>
    <definedName name="_Tab28">#REF!</definedName>
    <definedName name="_Tab29" localSheetId="21">#REF!</definedName>
    <definedName name="_Tab29">#REF!</definedName>
    <definedName name="_TAB3" localSheetId="21">#REF!</definedName>
    <definedName name="_TAB3">#REF!</definedName>
    <definedName name="_Tab30" localSheetId="21">#REF!</definedName>
    <definedName name="_Tab30">#REF!</definedName>
    <definedName name="_Tab31" localSheetId="21">#REF!</definedName>
    <definedName name="_Tab31">#REF!</definedName>
    <definedName name="_Tab32" localSheetId="21">#REF!</definedName>
    <definedName name="_Tab32">#REF!</definedName>
    <definedName name="_Tab33" localSheetId="21">#REF!</definedName>
    <definedName name="_Tab33">#REF!</definedName>
    <definedName name="_Tab34" localSheetId="21">#REF!</definedName>
    <definedName name="_Tab34">#REF!</definedName>
    <definedName name="_Tab35" localSheetId="21">#REF!</definedName>
    <definedName name="_Tab35">#REF!</definedName>
    <definedName name="_tAB4" localSheetId="21">#REF!</definedName>
    <definedName name="_tAB4">#REF!</definedName>
    <definedName name="_TAB47" localSheetId="21">#REF!</definedName>
    <definedName name="_TAB47">#REF!</definedName>
    <definedName name="_Tab5" localSheetId="21">#REF!</definedName>
    <definedName name="_Tab5">#REF!</definedName>
    <definedName name="_Tab6" localSheetId="21">#REF!</definedName>
    <definedName name="_Tab6">#REF!</definedName>
    <definedName name="_Tab7" localSheetId="21">#REF!</definedName>
    <definedName name="_Tab7">#REF!</definedName>
    <definedName name="_Tab8" localSheetId="21">#REF!</definedName>
    <definedName name="_Tab8">#REF!</definedName>
    <definedName name="_Tab9" localSheetId="21">#REF!</definedName>
    <definedName name="_Tab9">#REF!</definedName>
    <definedName name="_tc30" localSheetId="21">#REF!</definedName>
    <definedName name="_tc30">#REF!</definedName>
    <definedName name="_tc99">'[42]PROYECCIONES-PM 2000mod'!$B$29</definedName>
    <definedName name="_TOT1" localSheetId="21">#REF!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 localSheetId="21">#REF!</definedName>
    <definedName name="_UES96">#REF!</definedName>
    <definedName name="_WEO1" localSheetId="21">#REF!</definedName>
    <definedName name="_WEO1">#REF!</definedName>
    <definedName name="_WEO2" localSheetId="21">#REF!</definedName>
    <definedName name="_WEO2">#REF!</definedName>
    <definedName name="_YR0110">[27]Imp:Trade!$O$9:$R$464</definedName>
    <definedName name="_YR89">[27]Imp:Trade!$C$9:$C$464</definedName>
    <definedName name="_YR90">[27]Imp:Trade!$D$9:$D$464</definedName>
    <definedName name="_YR91">[27]Imp:Trade!$E$9:$E$464</definedName>
    <definedName name="_YR92">[27]Imp:Trade!$F$9:$F$464</definedName>
    <definedName name="_YR93">[27]Imp:Trade!$G$9:$G$464</definedName>
    <definedName name="_YR94">[27]Imp:Trade!$H$9:$H$464</definedName>
    <definedName name="_YR95">[27]Imp:Trade!$I$9:$I$464</definedName>
    <definedName name="_Z" localSheetId="21">[27]Imp!#REF!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>#REF!</definedName>
    <definedName name="A1_">[44]Sum1!#REF!</definedName>
    <definedName name="AA" localSheetId="21">#REF!</definedName>
    <definedName name="AA">#REF!</definedName>
    <definedName name="AA__Contents_and_file_description" localSheetId="21">#REF!</definedName>
    <definedName name="AA__Contents_and_file_description">#REF!</definedName>
    <definedName name="AAA" localSheetId="21">#REF!</definedName>
    <definedName name="AAA">#REF!</definedName>
    <definedName name="aaaaa" localSheetId="21">#REF!</definedName>
    <definedName name="aaaaa">#REF!</definedName>
    <definedName name="aaaaaa" localSheetId="21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hidden="1">{"'boletin'!$A$1:$R$73"}</definedName>
    <definedName name="ABBB" localSheetId="21">#REF!</definedName>
    <definedName name="ABBB">#REF!</definedName>
    <definedName name="abc" localSheetId="21" hidden="1">{"'boletin'!$A$1:$R$73"}</definedName>
    <definedName name="abc" hidden="1">{"'boletin'!$A$1:$R$73"}</definedName>
    <definedName name="abr">[26]Programa!#REF!</definedName>
    <definedName name="abs" localSheetId="21">#REF!</definedName>
    <definedName name="abs">#REF!</definedName>
    <definedName name="ABSO">[40]Base!$C1</definedName>
    <definedName name="Accumulated_flows" localSheetId="21">[45]Program!#REF!</definedName>
    <definedName name="Accumulated_flows">[46]Program!#REF!</definedName>
    <definedName name="ACPAZ96" localSheetId="21">#REF!</definedName>
    <definedName name="ACPAZ96">#REF!</definedName>
    <definedName name="activas" localSheetId="21">#REF!</definedName>
    <definedName name="activas">#REF!</definedName>
    <definedName name="ACTIVATE" localSheetId="21">#REF!</definedName>
    <definedName name="ACTIVATE">#REF!</definedName>
    <definedName name="ad" localSheetId="21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hidden="1">{"Riqfin97",#N/A,FALSE,"Tran";"Riqfinpro",#N/A,FALSE,"Tran"}</definedName>
    <definedName name="Adb">'[47]Debt 2009'!#REF!</definedName>
    <definedName name="Adf">'[47]Debt 2009'!#REF!</definedName>
    <definedName name="adf_1" localSheetId="21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hidden="1">{"Tab1",#N/A,FALSE,"P";"Tab2",#N/A,FALSE,"P"}</definedName>
    <definedName name="ads">'[48]Prog-Ejec'!$G$176</definedName>
    <definedName name="AE">[40]Base!$E1</definedName>
    <definedName name="AEL" localSheetId="21">[49]A!#REF!</definedName>
    <definedName name="AEL">[49]A!#REF!</definedName>
    <definedName name="af" localSheetId="21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hidden="1">{"Tab1",#N/A,FALSE,"P";"Tab2",#N/A,FALSE,"P"}</definedName>
    <definedName name="afdbshare" localSheetId="21">#REF!</definedName>
    <definedName name="afdbshare">#REF!</definedName>
    <definedName name="ag" localSheetId="21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hidden="1">{"'boletin'!$A$1:$R$73"}</definedName>
    <definedName name="AGREGADOS01" localSheetId="21">#REF!</definedName>
    <definedName name="AGREGADOS01">#REF!</definedName>
    <definedName name="AGREGADOS02" localSheetId="21">#REF!</definedName>
    <definedName name="AGREGADOS02">#REF!</definedName>
    <definedName name="AGREGAMENSUAL" localSheetId="21">#REF!</definedName>
    <definedName name="AGREGAMENSUAL">#REF!</definedName>
    <definedName name="ah" localSheetId="21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>#REF!</definedName>
    <definedName name="ahme2001" localSheetId="21">#REF!</definedName>
    <definedName name="ahme2001">#REF!</definedName>
    <definedName name="ahme2002" localSheetId="21">#REF!</definedName>
    <definedName name="ahme2002">#REF!</definedName>
    <definedName name="ahme2003" localSheetId="21">#REF!</definedName>
    <definedName name="ahme2003">#REF!</definedName>
    <definedName name="ahme98" localSheetId="21">[26]Programa!#REF!</definedName>
    <definedName name="ahme98">[26]Programa!#REF!</definedName>
    <definedName name="ahme98s" localSheetId="21">#REF!</definedName>
    <definedName name="ahme98s">#REF!</definedName>
    <definedName name="ahme99" localSheetId="21">#REF!</definedName>
    <definedName name="ahme99">#REF!</definedName>
    <definedName name="ahome" localSheetId="21">#REF!</definedName>
    <definedName name="ahome">#REF!</definedName>
    <definedName name="ahome98" localSheetId="21">[26]Programa!#REF!</definedName>
    <definedName name="ahome98">[26]Programa!#REF!</definedName>
    <definedName name="ahome98j" localSheetId="21">[26]Programa!#REF!</definedName>
    <definedName name="ahome98j">[26]Programa!#REF!</definedName>
    <definedName name="ahorro" localSheetId="21">#REF!</definedName>
    <definedName name="ahorro">#REF!</definedName>
    <definedName name="ahorro2000" localSheetId="21">#REF!</definedName>
    <definedName name="ahorro2000">#REF!</definedName>
    <definedName name="ahorro2001" localSheetId="21">#REF!</definedName>
    <definedName name="ahorro2001">#REF!</definedName>
    <definedName name="ahorro2002" localSheetId="21">#REF!</definedName>
    <definedName name="ahorro2002">#REF!</definedName>
    <definedName name="ahorro2003" localSheetId="21">#REF!</definedName>
    <definedName name="ahorro2003">#REF!</definedName>
    <definedName name="ahorro98" localSheetId="21">[26]Programa!#REF!</definedName>
    <definedName name="ahorro98">[26]Programa!#REF!</definedName>
    <definedName name="ahorro98j" localSheetId="21">[26]Programa!#REF!</definedName>
    <definedName name="ahorro98j">[26]Programa!#REF!</definedName>
    <definedName name="ahorro98s" localSheetId="21">#REF!</definedName>
    <definedName name="ahorro98s">#REF!</definedName>
    <definedName name="ahorro99" localSheetId="21">#REF!</definedName>
    <definedName name="ahorro99">#REF!</definedName>
    <definedName name="AI" localSheetId="21">#REF!</definedName>
    <definedName name="AI">#REF!</definedName>
    <definedName name="aj" localSheetId="21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hidden="1">{"'brecha'!$A$1:$J$68","'grafica'!$A$83:$M$94"}</definedName>
    <definedName name="alivios" localSheetId="21">#REF!</definedName>
    <definedName name="alivios">#REF!</definedName>
    <definedName name="ALL">[27]Imp:Trade!$C$9:$R$464</definedName>
    <definedName name="ALTBCA" localSheetId="21">#REF!</definedName>
    <definedName name="ALTBCA">#REF!</definedName>
    <definedName name="ALTERNATIVOOOO" localSheetId="21">#REF!</definedName>
    <definedName name="ALTERNATIVOOOO">#REF!</definedName>
    <definedName name="amo" localSheetId="21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hidden="1">{"Tab1",#N/A,FALSE,"P";"Tab2",#N/A,FALSE,"P"}</definedName>
    <definedName name="amort" localSheetId="21">#REF!</definedName>
    <definedName name="amort">#REF!</definedName>
    <definedName name="Amorti" localSheetId="21">#REF!</definedName>
    <definedName name="Amorti">#REF!</definedName>
    <definedName name="ana" localSheetId="21">#REF!</definedName>
    <definedName name="ana">#REF!</definedName>
    <definedName name="ANAPROMESRESPMES" localSheetId="21" hidden="1">{"'boletin'!$A$1:$R$73"}</definedName>
    <definedName name="ANAPROMESRESPMES" hidden="1">{"'boletin'!$A$1:$R$73"}</definedName>
    <definedName name="ANDA96" localSheetId="21">#REF!</definedName>
    <definedName name="ANDA96">#REF!</definedName>
    <definedName name="andrea" localSheetId="21">#REF!</definedName>
    <definedName name="andrea">#REF!</definedName>
    <definedName name="ANEXO" localSheetId="21">#REF!</definedName>
    <definedName name="ANEXO">#REF!</definedName>
    <definedName name="ANTEL96" localSheetId="21">#REF!</definedName>
    <definedName name="ANTEL96">#REF!</definedName>
    <definedName name="anterior" localSheetId="21">#REF!</definedName>
    <definedName name="anterior">#REF!</definedName>
    <definedName name="anuales" localSheetId="21">#REF!</definedName>
    <definedName name="anuales">#REF!</definedName>
    <definedName name="AÑO_1999" localSheetId="21">#REF!</definedName>
    <definedName name="AÑO_1999">#REF!</definedName>
    <definedName name="AÑOS">[9]CONSULTA!$AU$8:$AU$12</definedName>
    <definedName name="APYR" localSheetId="21">#REF!</definedName>
    <definedName name="APYR">#REF!</definedName>
    <definedName name="Area_2" localSheetId="21">#REF!</definedName>
    <definedName name="Area_2">#REF!</definedName>
    <definedName name="_xlnm.Extract">'[1]esc con 2.4% '!$A$1169:$L$1282</definedName>
    <definedName name="_xlnm.Print_Area" localSheetId="1">'1. Saldos SPNF 2017- 2023'!$A$1:$F$57</definedName>
    <definedName name="_xlnm.Print_Area" localSheetId="18">'18. Progr. Mensual DEm'!$A$1:$N$83</definedName>
    <definedName name="_xlnm.Print_Area" localSheetId="21">#REF!</definedName>
    <definedName name="_xlnm.Print_Area" localSheetId="0">Portada!$A$1:$G$43</definedName>
    <definedName name="_xlnm.Print_Area">#REF!</definedName>
    <definedName name="Area1" localSheetId="21">#REF!</definedName>
    <definedName name="Area1">#REF!</definedName>
    <definedName name="AREACONSTRUCCIO" localSheetId="21">#REF!</definedName>
    <definedName name="AREACONSTRUCCIO">#REF!</definedName>
    <definedName name="areor" localSheetId="21">#REF!</definedName>
    <definedName name="areor">#REF!</definedName>
    <definedName name="as" localSheetId="21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>#REF!</definedName>
    <definedName name="asfdfgasrgsrg" localSheetId="21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>#REF!</definedName>
    <definedName name="Assistance" localSheetId="21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>#REF!</definedName>
    <definedName name="B.2nEEN" localSheetId="21">#REF!</definedName>
    <definedName name="B.2nEEN">#REF!</definedName>
    <definedName name="B_S" localSheetId="21">#REF!</definedName>
    <definedName name="B_S">#REF!</definedName>
    <definedName name="BAAJUSTADA" localSheetId="21">#REF!</definedName>
    <definedName name="BAAJUSTADA">#REF!</definedName>
    <definedName name="BABA" localSheetId="21">#REF!</definedName>
    <definedName name="BABA">#REF!</definedName>
    <definedName name="Badea" localSheetId="1">'[47]Debt 2009'!#REF!</definedName>
    <definedName name="Badea" localSheetId="21">'[47]Debt 2009'!#REF!</definedName>
    <definedName name="Badea">'[47]Debt 2009'!#REF!</definedName>
    <definedName name="BAL">[2]DETALLADO!$A$1:$A$340</definedName>
    <definedName name="Bal.Apert." localSheetId="21">#REF!</definedName>
    <definedName name="Bal.Apert.">#REF!</definedName>
    <definedName name="Bal.Cierre" localSheetId="21">#REF!</definedName>
    <definedName name="Bal.Cierre">#REF!</definedName>
    <definedName name="balanza" localSheetId="21">#REF!</definedName>
    <definedName name="balanza">#REF!</definedName>
    <definedName name="BALDETALLADA" localSheetId="21">#REF!</definedName>
    <definedName name="BALDETALLADA">#REF!</definedName>
    <definedName name="bancos" localSheetId="21">#REF!</definedName>
    <definedName name="bancos">#REF!</definedName>
    <definedName name="BANCOS_COMERCIALES" localSheetId="21">#REF!</definedName>
    <definedName name="BANCOS_COMERCIALES">#REF!</definedName>
    <definedName name="BANCOSCOMERCIAL" localSheetId="21">#REF!</definedName>
    <definedName name="BANCOSCOMERCIAL">#REF!</definedName>
    <definedName name="Bank_soundness" localSheetId="21">#REF!</definedName>
    <definedName name="Bank_soundness">#REF!</definedName>
    <definedName name="BANMA" localSheetId="21">#REF!</definedName>
    <definedName name="BANMA">#REF!</definedName>
    <definedName name="basass">[53]assumptions!$A$2:$M$34</definedName>
    <definedName name="basass2">[54]assumptions!$A$2:$M$34</definedName>
    <definedName name="BASDAT" localSheetId="21">'[35]Annual Tables'!#REF!</definedName>
    <definedName name="BASDAT">'[35]Annual Tables'!#REF!</definedName>
    <definedName name="base" localSheetId="21">#REF!</definedName>
    <definedName name="base">#REF!</definedName>
    <definedName name="BASE_MON" localSheetId="21">#REF!</definedName>
    <definedName name="BASE_MON">#REF!</definedName>
    <definedName name="BASE1" localSheetId="21">#REF!</definedName>
    <definedName name="BASE1">#REF!</definedName>
    <definedName name="_xlnm.Database" localSheetId="21">#REF!</definedName>
    <definedName name="_xlnm.Database">#REF!</definedName>
    <definedName name="BaseYear">'[47]Debt 2009'!$C$3</definedName>
    <definedName name="Basic_Data" localSheetId="21">#REF!</definedName>
    <definedName name="Basic_Data">#REF!</definedName>
    <definedName name="BASICO">'[1]esc con 2.4% '!$B$1055</definedName>
    <definedName name="BasketName">[55]Info!$B$72</definedName>
    <definedName name="bb" localSheetId="21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>#REF!</definedName>
    <definedName name="BB__Data_Imports_from_BOP_File" localSheetId="21">#REF!</definedName>
    <definedName name="BB__Data_Imports_from_BOP_File">#REF!</definedName>
    <definedName name="BB__Data_Imports_from_Fiscal_File" localSheetId="21">#REF!</definedName>
    <definedName name="BB__Data_Imports_from_Fiscal_File">#REF!</definedName>
    <definedName name="BB__Data_Imports_from_Monetary_File" localSheetId="21">#REF!</definedName>
    <definedName name="BB__Data_Imports_from_Monetary_File">#REF!</definedName>
    <definedName name="BB__Data_inputs_for_projections" localSheetId="21">#REF!</definedName>
    <definedName name="BB__Data_inputs_for_projections">#REF!</definedName>
    <definedName name="bb_1" localSheetId="21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>#REF!</definedName>
    <definedName name="bbbb" localSheetId="21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hidden="1">{"Tab1",#N/A,FALSE,"P";"Tab2",#N/A,FALSE,"P"}</definedName>
    <definedName name="BC">[40]Base!$G1</definedName>
    <definedName name="BCA">[56]Q6!$E$10:$AN$10</definedName>
    <definedName name="BCA_GDP">#N/A</definedName>
    <definedName name="BCA_NGDP" localSheetId="21">#REF!</definedName>
    <definedName name="BCA_NGDP">#REF!</definedName>
    <definedName name="BCH" localSheetId="21">#REF!</definedName>
    <definedName name="BCH">#REF!</definedName>
    <definedName name="BCH_10G" localSheetId="21">#REF!</definedName>
    <definedName name="BCH_10G">#REF!</definedName>
    <definedName name="BCH_10R" localSheetId="21">#REF!</definedName>
    <definedName name="BCH_10R">#REF!</definedName>
    <definedName name="BCH_1ERSEM" localSheetId="21">#REF!</definedName>
    <definedName name="BCH_1ERSEM">#REF!</definedName>
    <definedName name="BCH_2DOSEM" localSheetId="21">#REF!</definedName>
    <definedName name="BCH_2DOSEM">#REF!</definedName>
    <definedName name="BCN" localSheetId="21">#REF!</definedName>
    <definedName name="BCN">#REF!</definedName>
    <definedName name="bcos" localSheetId="21">#REF!</definedName>
    <definedName name="bcos">#REF!</definedName>
    <definedName name="Bcos_Com_20G" localSheetId="21">#REF!</definedName>
    <definedName name="Bcos_Com_20G">#REF!</definedName>
    <definedName name="Bcos_Com20R" localSheetId="21">#REF!</definedName>
    <definedName name="Bcos_Com20R">#REF!</definedName>
    <definedName name="bdbdcbv" localSheetId="21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>#REF!</definedName>
    <definedName name="BED" localSheetId="21">#REF!</definedName>
    <definedName name="BED">#REF!</definedName>
    <definedName name="BED_6" localSheetId="21">#REF!</definedName>
    <definedName name="BED_6">#REF!</definedName>
    <definedName name="BEDE" localSheetId="21">#REF!</definedName>
    <definedName name="BEDE">#REF!</definedName>
    <definedName name="Beg_Bal" localSheetId="21">#REF!</definedName>
    <definedName name="Beg_Bal">#REF!</definedName>
    <definedName name="Bei" localSheetId="1">'[47]Debt 2009'!#REF!</definedName>
    <definedName name="Bei" localSheetId="21">'[47]Debt 2009'!#REF!</definedName>
    <definedName name="Bei">'[47]Debt 2009'!#REF!</definedName>
    <definedName name="bem">[26]Programa!#REF!</definedName>
    <definedName name="BEM_1b">[57]BEM_1!#REF!</definedName>
    <definedName name="BEM_1c">[57]BEM_1!#REF!</definedName>
    <definedName name="BEO" localSheetId="21">#REF!</definedName>
    <definedName name="BEO">#REF!</definedName>
    <definedName name="BER" localSheetId="2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>#REF!</definedName>
    <definedName name="best" localSheetId="21">#REF!</definedName>
    <definedName name="best">#REF!</definedName>
    <definedName name="BEST_D" localSheetId="21">#REF!</definedName>
    <definedName name="BEST_D">#REF!</definedName>
    <definedName name="BF" localSheetId="21">#REF!</definedName>
    <definedName name="BF">#REF!</definedName>
    <definedName name="BFD" localSheetId="21">#REF!</definedName>
    <definedName name="BFD">#REF!</definedName>
    <definedName name="BFDA" localSheetId="21">#REF!</definedName>
    <definedName name="BFDA">#REF!</definedName>
    <definedName name="BFDI" localSheetId="21">#REF!</definedName>
    <definedName name="BFDI">#REF!</definedName>
    <definedName name="BFDIL" localSheetId="21">#REF!</definedName>
    <definedName name="BFDIL">#REF!</definedName>
    <definedName name="BFL">#N/A</definedName>
    <definedName name="BFL_D" localSheetId="21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>#REF!</definedName>
    <definedName name="BFOA" localSheetId="21">#REF!</definedName>
    <definedName name="BFOA">#REF!</definedName>
    <definedName name="BFOAG" localSheetId="21">#REF!</definedName>
    <definedName name="BFOAG">#REF!</definedName>
    <definedName name="BFOAP" localSheetId="21">#REF!</definedName>
    <definedName name="BFOAP">#REF!</definedName>
    <definedName name="BFOG" localSheetId="21">#REF!</definedName>
    <definedName name="BFOG">#REF!</definedName>
    <definedName name="BFOL" localSheetId="21">#REF!</definedName>
    <definedName name="BFOL">#REF!</definedName>
    <definedName name="BFOL_B" localSheetId="21">#REF!</definedName>
    <definedName name="BFOL_B">#REF!</definedName>
    <definedName name="BFOL_G" localSheetId="21">#REF!</definedName>
    <definedName name="BFOL_G">#REF!</definedName>
    <definedName name="BFOL_L" localSheetId="21">#REF!</definedName>
    <definedName name="BFOL_L">#REF!</definedName>
    <definedName name="BFOL_O" localSheetId="21">#REF!</definedName>
    <definedName name="BFOL_O">#REF!</definedName>
    <definedName name="BFOL_S" localSheetId="21">#REF!</definedName>
    <definedName name="BFOL_S">#REF!</definedName>
    <definedName name="BFOLB" localSheetId="21">#REF!</definedName>
    <definedName name="BFOLB">#REF!</definedName>
    <definedName name="BFOLG" localSheetId="21">#REF!</definedName>
    <definedName name="BFOLG">#REF!</definedName>
    <definedName name="BFOLG_L" localSheetId="21">#REF!</definedName>
    <definedName name="BFOLG_L">#REF!</definedName>
    <definedName name="BFOLP" localSheetId="21">#REF!</definedName>
    <definedName name="BFOLP">#REF!</definedName>
    <definedName name="BFOP" localSheetId="21">#REF!</definedName>
    <definedName name="BFOP">#REF!</definedName>
    <definedName name="BFP" localSheetId="21">#REF!</definedName>
    <definedName name="BFP">#REF!</definedName>
    <definedName name="BFPA" localSheetId="21">#REF!</definedName>
    <definedName name="BFPA">#REF!</definedName>
    <definedName name="BFPAG" localSheetId="21">#REF!</definedName>
    <definedName name="BFPAG">#REF!</definedName>
    <definedName name="BFPG" localSheetId="21">#REF!</definedName>
    <definedName name="BFPG">#REF!</definedName>
    <definedName name="BFPL" localSheetId="21">#REF!</definedName>
    <definedName name="BFPL">#REF!</definedName>
    <definedName name="BFPLBN" localSheetId="21">#REF!</definedName>
    <definedName name="BFPLBN">#REF!</definedName>
    <definedName name="BFPLD" localSheetId="21">#REF!</definedName>
    <definedName name="BFPLD">#REF!</definedName>
    <definedName name="BFPLD_G" localSheetId="21">#REF!</definedName>
    <definedName name="BFPLD_G">#REF!</definedName>
    <definedName name="BFPLDG" localSheetId="21">#REF!</definedName>
    <definedName name="BFPLDG">#REF!</definedName>
    <definedName name="BFPLDP" localSheetId="21">#REF!</definedName>
    <definedName name="BFPLDP">#REF!</definedName>
    <definedName name="BFPLE" localSheetId="21">#REF!</definedName>
    <definedName name="BFPLE">#REF!</definedName>
    <definedName name="BFPLE_G" localSheetId="21">#REF!</definedName>
    <definedName name="BFPLE_G">#REF!</definedName>
    <definedName name="BFPLMM" localSheetId="21">#REF!</definedName>
    <definedName name="BFPLMM">#REF!</definedName>
    <definedName name="BFPP" localSheetId="21">#REF!</definedName>
    <definedName name="BFPP">#REF!</definedName>
    <definedName name="BFRA" localSheetId="21">#REF!</definedName>
    <definedName name="BFRA">#REF!</definedName>
    <definedName name="BFUND" localSheetId="21">#REF!</definedName>
    <definedName name="BFUND">#REF!</definedName>
    <definedName name="bg" localSheetId="21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>#REF!</definedName>
    <definedName name="BI" localSheetId="21">#REF!</definedName>
    <definedName name="BI">#REF!</definedName>
    <definedName name="BIC" localSheetId="21">#REF!</definedName>
    <definedName name="BIC">#REF!</definedName>
    <definedName name="BID" localSheetId="21">#REF!</definedName>
    <definedName name="BID">#REF!</definedName>
    <definedName name="bilat" localSheetId="21">#REF!</definedName>
    <definedName name="bilat">#REF!</definedName>
    <definedName name="BIO" localSheetId="21">[36]raw!#REF!</definedName>
    <definedName name="BIO">[36]raw!#REF!</definedName>
    <definedName name="BIP" localSheetId="21">#REF!</definedName>
    <definedName name="BIP">#REF!</definedName>
    <definedName name="BK" localSheetId="21">#REF!</definedName>
    <definedName name="BK">#REF!</definedName>
    <definedName name="BKF">#N/A</definedName>
    <definedName name="BKF_6" localSheetId="21">#REF!</definedName>
    <definedName name="BKF_6">#REF!</definedName>
    <definedName name="BKFA" localSheetId="21">#REF!</definedName>
    <definedName name="BKFA">#REF!</definedName>
    <definedName name="BKO" localSheetId="21">#REF!</definedName>
    <definedName name="BKO">#REF!</definedName>
    <definedName name="BM" localSheetId="21">#REF!</definedName>
    <definedName name="BM">#REF!</definedName>
    <definedName name="BMG">[58]Q6!$E$27:$AH$27</definedName>
    <definedName name="BMII" localSheetId="21">#REF!</definedName>
    <definedName name="BMII">#REF!</definedName>
    <definedName name="BMII_7" localSheetId="21">#REF!</definedName>
    <definedName name="BMII_7">#REF!</definedName>
    <definedName name="BMIIB">#N/A</definedName>
    <definedName name="BMIIG">#N/A</definedName>
    <definedName name="BMS">[58]Q6!$E$29:$AH$29</definedName>
    <definedName name="BO" localSheetId="21">#REF!</definedName>
    <definedName name="BO">#REF!</definedName>
    <definedName name="Bolivia" localSheetId="21">#REF!</definedName>
    <definedName name="Bolivia">#REF!</definedName>
    <definedName name="bonos" localSheetId="21">#REF!</definedName>
    <definedName name="bonos">#REF!</definedName>
    <definedName name="BOP" localSheetId="21">#REF!</definedName>
    <definedName name="BOP">#REF!</definedName>
    <definedName name="BOP_GDP" localSheetId="21">#REF!</definedName>
    <definedName name="BOP_GDP">#REF!</definedName>
    <definedName name="BOP_Q96" localSheetId="21">#REF!</definedName>
    <definedName name="BOP_Q96">#REF!</definedName>
    <definedName name="BOP_Q97" localSheetId="21">#REF!</definedName>
    <definedName name="BOP_Q97">#REF!</definedName>
    <definedName name="BOP_SUM" localSheetId="21">#REF!</definedName>
    <definedName name="BOP_SUM">#REF!</definedName>
    <definedName name="BOPF" localSheetId="21">#REF!</definedName>
    <definedName name="BOPF">#REF!</definedName>
    <definedName name="BOPGDP" localSheetId="21">'[59]Table 9'!#REF!</definedName>
    <definedName name="BOPGDP">'[59]Table 9'!#REF!</definedName>
    <definedName name="BOPIND" localSheetId="21">#REF!</definedName>
    <definedName name="BOPIND">#REF!</definedName>
    <definedName name="BOPSDR" localSheetId="21">#REF!</definedName>
    <definedName name="BOPSDR">#REF!</definedName>
    <definedName name="BOPUSD" localSheetId="21">#REF!</definedName>
    <definedName name="BOPUSD">#REF!</definedName>
    <definedName name="BPRESU" localSheetId="21">#REF!</definedName>
    <definedName name="BPRESU">#REF!</definedName>
    <definedName name="BRASS" localSheetId="21">#REF!</definedName>
    <definedName name="BRASS">#REF!</definedName>
    <definedName name="BRASS_6" localSheetId="21">#REF!</definedName>
    <definedName name="BRASS_6">#REF!</definedName>
    <definedName name="Brazil" localSheetId="21">#REF!</definedName>
    <definedName name="Brazil">#REF!</definedName>
    <definedName name="brechs" localSheetId="21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hidden="1">{"Tab1",#N/A,FALSE,"P";"Tab2",#N/A,FALSE,"P"}</definedName>
    <definedName name="BsSs.Ext" localSheetId="21">#REF!</definedName>
    <definedName name="BsSs.Ext">#REF!</definedName>
    <definedName name="BTR" localSheetId="21">#REF!</definedName>
    <definedName name="BTR">#REF!</definedName>
    <definedName name="BTRG" localSheetId="21">#REF!</definedName>
    <definedName name="BTRG">#REF!</definedName>
    <definedName name="BTRP" localSheetId="21">#REF!</definedName>
    <definedName name="BTRP">#REF!</definedName>
    <definedName name="Budget_expenditure" localSheetId="21">#REF!</definedName>
    <definedName name="Budget_expenditure">#REF!</definedName>
    <definedName name="Budget_revenue" localSheetId="21">#REF!</definedName>
    <definedName name="Budget_revenue">#REF!</definedName>
    <definedName name="BX" localSheetId="21">#REF!</definedName>
    <definedName name="BX">#REF!</definedName>
    <definedName name="BXG">[58]Q6!$E$19:$AH$19</definedName>
    <definedName name="BXS">[58]Q6!$E$21:$AH$21</definedName>
    <definedName name="C.Asignac." localSheetId="21">#REF!</definedName>
    <definedName name="C.Asignac.">#REF!</definedName>
    <definedName name="C.Capital" localSheetId="21">#REF!</definedName>
    <definedName name="C.Capital">#REF!</definedName>
    <definedName name="C.Distrib.Sec." localSheetId="21">#REF!</definedName>
    <definedName name="C.Distrib.Sec.">#REF!</definedName>
    <definedName name="C.Financiera" localSheetId="21">#REF!</definedName>
    <definedName name="C.Financiera">#REF!</definedName>
    <definedName name="C.Generac." localSheetId="21">#REF!</definedName>
    <definedName name="C.Generac.">#REF!</definedName>
    <definedName name="C.Intermedio" localSheetId="21">#REF!</definedName>
    <definedName name="C.Intermedio">#REF!</definedName>
    <definedName name="C.OVVA" localSheetId="21">#REF!</definedName>
    <definedName name="C.OVVA">#REF!</definedName>
    <definedName name="C.Prod." localSheetId="21">#REF!</definedName>
    <definedName name="C.Prod.">#REF!</definedName>
    <definedName name="C.Redistrib.Espec." localSheetId="21">#REF!</definedName>
    <definedName name="C.Redistrib.Espec.">#REF!</definedName>
    <definedName name="C.Revaloriz." localSheetId="21">#REF!</definedName>
    <definedName name="C.Revaloriz.">#REF!</definedName>
    <definedName name="C.Utiliz.Ing.Disp." localSheetId="21">#REF!</definedName>
    <definedName name="C.Utiliz.Ing.Disp.">#REF!</definedName>
    <definedName name="C.Utiliz.Ing.Disp.Aj" localSheetId="21">#REF!</definedName>
    <definedName name="C.Utiliz.Ing.Disp.Aj">#REF!</definedName>
    <definedName name="C_">#N/A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hidden="1">{"'RIN-INTRANET'!$A$1:$K$71"}</definedName>
    <definedName name="CA_1" localSheetId="21" hidden="1">{"'RIN-INTRANET'!$A$1:$K$71"}</definedName>
    <definedName name="CA_1" hidden="1">{"'RIN-INTRANET'!$A$1:$K$71"}</definedName>
    <definedName name="CA_1_1" localSheetId="21" hidden="1">{"'RIN-INTRANET'!$A$1:$K$71"}</definedName>
    <definedName name="CA_1_1" hidden="1">{"'RIN-INTRANET'!$A$1:$K$71"}</definedName>
    <definedName name="CA_1_2" localSheetId="21" hidden="1">{"'RIN-INTRANET'!$A$1:$K$71"}</definedName>
    <definedName name="CA_1_2" hidden="1">{"'RIN-INTRANET'!$A$1:$K$71"}</definedName>
    <definedName name="CA_1_3" localSheetId="21" hidden="1">{"'RIN-INTRANET'!$A$1:$K$71"}</definedName>
    <definedName name="CA_1_3" hidden="1">{"'RIN-INTRANET'!$A$1:$K$71"}</definedName>
    <definedName name="CA_1_4" localSheetId="21" hidden="1">{"'RIN-INTRANET'!$A$1:$K$71"}</definedName>
    <definedName name="CA_1_4" hidden="1">{"'RIN-INTRANET'!$A$1:$K$71"}</definedName>
    <definedName name="CA_2" localSheetId="21" hidden="1">{"'RIN-INTRANET'!$A$1:$K$71"}</definedName>
    <definedName name="CA_2" hidden="1">{"'RIN-INTRANET'!$A$1:$K$71"}</definedName>
    <definedName name="CA_3" localSheetId="21" hidden="1">{"'RIN-INTRANET'!$A$1:$K$71"}</definedName>
    <definedName name="CA_3" hidden="1">{"'RIN-INTRANET'!$A$1:$K$71"}</definedName>
    <definedName name="CA_4" localSheetId="21" hidden="1">{"'RIN-INTRANET'!$A$1:$K$71"}</definedName>
    <definedName name="CA_4" hidden="1">{"'RIN-INTRANET'!$A$1:$K$71"}</definedName>
    <definedName name="caCACA" localSheetId="21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hidden="1">{"'RIN-INTRANET'!$A$1:$K$71"}</definedName>
    <definedName name="CAJA">[40]Base!$H1</definedName>
    <definedName name="calcNGS_NGDP">#N/A</definedName>
    <definedName name="CAM_S1" localSheetId="21">#REF!</definedName>
    <definedName name="CAM_S1">#REF!</definedName>
    <definedName name="CAMARON" localSheetId="21">#REF!</definedName>
    <definedName name="CAMARON">#REF!</definedName>
    <definedName name="CAMSDESC">[40]Base!$J1</definedName>
    <definedName name="CAMSNESB" localSheetId="21">[40]Base!#REF!</definedName>
    <definedName name="CAMSNESB">[40]Base!#REF!</definedName>
    <definedName name="camsnoen">[40]Base!$M1</definedName>
    <definedName name="CAMSP">[40]Base!$I1</definedName>
    <definedName name="captados" localSheetId="21">#REF!</definedName>
    <definedName name="captados">#REF!</definedName>
    <definedName name="Carlos" localSheetId="21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hidden="1">{"'RIN-INTRANET'!$A$1:$K$71"}</definedName>
    <definedName name="CAT" localSheetId="21">#REF!</definedName>
    <definedName name="CAT">#REF!</definedName>
    <definedName name="cc" localSheetId="21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>#REF!</definedName>
    <definedName name="CC_1__GDP_by_Final_Demand_Component" localSheetId="21">#REF!</definedName>
    <definedName name="CC_1__GDP_by_Final_Demand_Component">#REF!</definedName>
    <definedName name="CC_1__Gross_Domestic_Investment" localSheetId="21">#REF!</definedName>
    <definedName name="CC_1__Gross_Domestic_Investment">#REF!</definedName>
    <definedName name="CC_1__National_Income_at_current_prices" localSheetId="21">#REF!</definedName>
    <definedName name="CC_1__National_Income_at_current_prices">#REF!</definedName>
    <definedName name="CC_1__Real_GDP_by_Sector" localSheetId="21">#REF!</definedName>
    <definedName name="CC_1__Real_GDP_by_Sector">#REF!</definedName>
    <definedName name="CC_1__Selected_Wage_Indicators" localSheetId="21">#REF!</definedName>
    <definedName name="CC_1__Selected_Wage_Indicators">#REF!</definedName>
    <definedName name="CC_1__Statistics_Agriculture" localSheetId="21">#REF!</definedName>
    <definedName name="CC_1__Statistics_Agriculture">#REF!</definedName>
    <definedName name="CC_1__Statistics_Manufacturing_Production" localSheetId="21">#REF!</definedName>
    <definedName name="CC_1__Statistics_Manufacturing_Production">#REF!</definedName>
    <definedName name="cc_1_1" localSheetId="21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>#REF!</definedName>
    <definedName name="CCC" localSheetId="21">#REF!</definedName>
    <definedName name="CCC">#REF!</definedName>
    <definedName name="cccc">#N/A</definedName>
    <definedName name="ccccc" localSheetId="21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>#REF!</definedName>
    <definedName name="ccme2000" localSheetId="21">#REF!</definedName>
    <definedName name="ccme2000">#REF!</definedName>
    <definedName name="ccme2001" localSheetId="21">#REF!</definedName>
    <definedName name="ccme2001">#REF!</definedName>
    <definedName name="ccme2002" localSheetId="21">#REF!</definedName>
    <definedName name="ccme2002">#REF!</definedName>
    <definedName name="ccme2003" localSheetId="21">#REF!</definedName>
    <definedName name="ccme2003">#REF!</definedName>
    <definedName name="ccme98" localSheetId="21">[26]Programa!#REF!</definedName>
    <definedName name="ccme98">[26]Programa!#REF!</definedName>
    <definedName name="ccme98j" localSheetId="21">[26]Programa!#REF!</definedName>
    <definedName name="ccme98j">[26]Programa!#REF!</definedName>
    <definedName name="ccme98s" localSheetId="21">#REF!</definedName>
    <definedName name="ccme98s">#REF!</definedName>
    <definedName name="ccme99" localSheetId="21">#REF!</definedName>
    <definedName name="ccme99">#REF!</definedName>
    <definedName name="CCode">[60]Codes!$A$2</definedName>
    <definedName name="cde" localSheetId="21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hidden="1">{"Minpmon",#N/A,FALSE,"Monthinput"}</definedName>
    <definedName name="CDP">[40]Base!$N1</definedName>
    <definedName name="CDPR">[40]Base!$Q1</definedName>
    <definedName name="ce">[9]CONSULTA!$C$2</definedName>
    <definedName name="cec" localSheetId="21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hidden="1">{"Minpmon",#N/A,FALSE,"Monthinput"}</definedName>
    <definedName name="cel" localSheetId="21">#REF!</definedName>
    <definedName name="cel">#REF!</definedName>
    <definedName name="CEMENTO" localSheetId="21">#REF!</definedName>
    <definedName name="CEMENTO">#REF!</definedName>
    <definedName name="cementoB" localSheetId="21" hidden="1">{"'boletin'!$A$1:$R$73"}</definedName>
    <definedName name="cementoB" hidden="1">{"'boletin'!$A$1:$R$73"}</definedName>
    <definedName name="CENGOVT" localSheetId="21">#REF!</definedName>
    <definedName name="CENGOVT">#REF!</definedName>
    <definedName name="CEPA96" localSheetId="21">#REF!</definedName>
    <definedName name="CEPA96">#REF!</definedName>
    <definedName name="cerdito2" localSheetId="21">#REF!</definedName>
    <definedName name="cerdito2">#REF!</definedName>
    <definedName name="CFG" localSheetId="21">[61]Hoja1!#REF!</definedName>
    <definedName name="CFG">[61]Hoja1!#REF!</definedName>
    <definedName name="CG">[40]Base!$R1</definedName>
    <definedName name="cg_1" localSheetId="21">[40]Base!#REF!</definedName>
    <definedName name="cg_1">[40]Base!$R1048576</definedName>
    <definedName name="CGBUDG" localSheetId="21">#REF!</definedName>
    <definedName name="CGBUDG">#REF!</definedName>
    <definedName name="CGBUDG_" localSheetId="21">#REF!</definedName>
    <definedName name="CGBUDG_">#REF!</definedName>
    <definedName name="CGEXBUDG" localSheetId="21">#REF!</definedName>
    <definedName name="CGEXBUDG">#REF!</definedName>
    <definedName name="CGFIS" localSheetId="21">#REF!</definedName>
    <definedName name="CGFIS">#REF!</definedName>
    <definedName name="CGNRP" localSheetId="21">#REF!</definedName>
    <definedName name="CGNRP">#REF!</definedName>
    <definedName name="cgshare" localSheetId="21">[62]Multilateral!#REF!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>[4]BS2000!#REF!</definedName>
    <definedName name="chart4" localSheetId="21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>#REF!</definedName>
    <definedName name="CHK" localSheetId="21">#REF!</definedName>
    <definedName name="CHK">#REF!</definedName>
    <definedName name="CHK1.1">[63]Q1!$E$60:$AH$60</definedName>
    <definedName name="CHK2.1">[32]Q2!$E$67:$AH$67</definedName>
    <definedName name="CHK2.2">[32]Q2!$E$70:$AH$70</definedName>
    <definedName name="CHK2.3">[32]Q2!$E$75:$AH$75</definedName>
    <definedName name="CHK3.1">[32]Q3!$E$60:$AH$60</definedName>
    <definedName name="CHK5.1" localSheetId="21">#REF!</definedName>
    <definedName name="CHK5.1">#REF!</definedName>
    <definedName name="cifras_" localSheetId="21">#REF!</definedName>
    <definedName name="cifras_">#REF!</definedName>
    <definedName name="cirr" localSheetId="21">#REF!</definedName>
    <definedName name="cirr">#REF!</definedName>
    <definedName name="cmbccr" localSheetId="21">#REF!</definedName>
    <definedName name="cmbccr">#REF!</definedName>
    <definedName name="cmbcom" localSheetId="21">#REF!</definedName>
    <definedName name="cmbcom">#REF!</definedName>
    <definedName name="cmca" localSheetId="21">#REF!</definedName>
    <definedName name="cmca">#REF!</definedName>
    <definedName name="cmsbn" localSheetId="21">#REF!</definedName>
    <definedName name="cmsbn">#REF!</definedName>
    <definedName name="CNSPNF" localSheetId="21">#REF!</definedName>
    <definedName name="CNSPNF">#REF!</definedName>
    <definedName name="cod" localSheetId="21">#REF!</definedName>
    <definedName name="cod">#REF!</definedName>
    <definedName name="COEF.ANALISIS" localSheetId="21">#REF!</definedName>
    <definedName name="COEF.ANALISIS">#REF!</definedName>
    <definedName name="COL" localSheetId="21">[44]Projections!#REF!</definedName>
    <definedName name="COL">[44]Projections!#REF!</definedName>
    <definedName name="COM" localSheetId="21">#REF!</definedName>
    <definedName name="COM">#REF!</definedName>
    <definedName name="COMEXT" localSheetId="21">#REF!</definedName>
    <definedName name="COMEXT">#REF!</definedName>
    <definedName name="CONCK" localSheetId="21">#REF!</definedName>
    <definedName name="CONCK">#REF!</definedName>
    <definedName name="conor" localSheetId="21">#REF!</definedName>
    <definedName name="conor">#REF!</definedName>
    <definedName name="cons" localSheetId="21">#REF!</definedName>
    <definedName name="cons">#REF!</definedName>
    <definedName name="CONSOLID">[64]Hoja1!$L$6:$M$7</definedName>
    <definedName name="CONSULTA">[9]CONSULTA!$C$2</definedName>
    <definedName name="Consulta3" localSheetId="21">#REF!</definedName>
    <definedName name="Consulta3">#REF!</definedName>
    <definedName name="contacto" localSheetId="21">#REF!</definedName>
    <definedName name="contacto">#REF!</definedName>
    <definedName name="Contents" localSheetId="21">#REF!:#REF!</definedName>
    <definedName name="Contents">#REF!:#REF!</definedName>
    <definedName name="CONTROL">[40]Base!$A$1</definedName>
    <definedName name="copytable16">[65]table1!$A$14:$J$75</definedName>
    <definedName name="Copytodebt" localSheetId="21">#REF!</definedName>
    <definedName name="Copytodebt">#REF!</definedName>
    <definedName name="COUNT" localSheetId="21">#REF!</definedName>
    <definedName name="COUNT">#REF!</definedName>
    <definedName name="COUNTER" localSheetId="21">#REF!</definedName>
    <definedName name="COUNTER">#REF!</definedName>
    <definedName name="CountryName" localSheetId="21">[66]xxx!#REF!</definedName>
    <definedName name="CountryName">[66]xxx!#REF!</definedName>
    <definedName name="CPI" localSheetId="21">#REF!</definedName>
    <definedName name="CPI">#REF!</definedName>
    <definedName name="CPICUM" localSheetId="21">#REF!</definedName>
    <definedName name="CPICUM">#REF!</definedName>
    <definedName name="CRECPIB">[40]Base!$T1</definedName>
    <definedName name="CRECWM">[67]SUPUESTOS!A$15</definedName>
    <definedName name="cred" localSheetId="21">#REF!</definedName>
    <definedName name="cred">#REF!</definedName>
    <definedName name="cred1" localSheetId="21">#REF!</definedName>
    <definedName name="cred1">#REF!</definedName>
    <definedName name="cred2000" localSheetId="21">#REF!</definedName>
    <definedName name="cred2000">#REF!</definedName>
    <definedName name="cred2001" localSheetId="21">#REF!</definedName>
    <definedName name="cred2001">#REF!</definedName>
    <definedName name="cred2002" localSheetId="21">#REF!</definedName>
    <definedName name="cred2002">#REF!</definedName>
    <definedName name="cred2003" localSheetId="21">#REF!</definedName>
    <definedName name="cred2003">#REF!</definedName>
    <definedName name="cred98" localSheetId="21">[26]Programa!#REF!</definedName>
    <definedName name="cred98">[26]Programa!#REF!</definedName>
    <definedName name="cred98j" localSheetId="21">[26]Programa!#REF!</definedName>
    <definedName name="cred98j">[26]Programa!#REF!</definedName>
    <definedName name="cred98s" localSheetId="21">#REF!</definedName>
    <definedName name="cred98s">#REF!</definedName>
    <definedName name="cred99" localSheetId="21">#REF!</definedName>
    <definedName name="cred99">#REF!</definedName>
    <definedName name="CREDITO" localSheetId="21">#REF!</definedName>
    <definedName name="CREDITO">#REF!</definedName>
    <definedName name="CREDITO1" localSheetId="21">#REF!</definedName>
    <definedName name="CREDITO1">#REF!</definedName>
    <definedName name="CREDITOBCH" localSheetId="21">#REF!</definedName>
    <definedName name="CREDITOBCH">#REF!</definedName>
    <definedName name="CREDITORSB" localSheetId="21">#REF!</definedName>
    <definedName name="CREDITORSB">#REF!</definedName>
    <definedName name="CREINGC">[40]Base!$U1</definedName>
    <definedName name="_xlnm.Criteria">'[1]esc con 2.4% '!$E$1103:$E$1104</definedName>
    <definedName name="CSP">[40]Base!$V1</definedName>
    <definedName name="cu1_" localSheetId="21">[68]Cuadro1!#REF!</definedName>
    <definedName name="cu1_">[68]Cuadro1!#REF!</definedName>
    <definedName name="cu3_" localSheetId="21">#REF!</definedName>
    <definedName name="cu3_">#REF!</definedName>
    <definedName name="cu5_" localSheetId="21">[69]Cuadro5!#REF!</definedName>
    <definedName name="cu5_">[69]Cuadro5!#REF!</definedName>
    <definedName name="cua" localSheetId="21" hidden="1">{"'RIN-INTRANET'!$A$1:$K$71"}</definedName>
    <definedName name="cua" hidden="1">{"'RIN-INTRANET'!$A$1:$K$71"}</definedName>
    <definedName name="cua_1" localSheetId="21" hidden="1">{"'RIN-INTRANET'!$A$1:$K$71"}</definedName>
    <definedName name="cua_1" hidden="1">{"'RIN-INTRANET'!$A$1:$K$71"}</definedName>
    <definedName name="cua_1_1" localSheetId="21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hidden="1">{"'RIN-INTRANET'!$A$1:$K$71"}</definedName>
    <definedName name="cua_2" localSheetId="21" hidden="1">{"'RIN-INTRANET'!$A$1:$K$71"}</definedName>
    <definedName name="cua_2" hidden="1">{"'RIN-INTRANET'!$A$1:$K$71"}</definedName>
    <definedName name="cua_2_1" localSheetId="21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hidden="1">{"'RIN-INTRANET'!$A$1:$K$71"}</definedName>
    <definedName name="cua_3" localSheetId="21" hidden="1">{"'RIN-INTRANET'!$A$1:$K$71"}</definedName>
    <definedName name="cua_3" hidden="1">{"'RIN-INTRANET'!$A$1:$K$71"}</definedName>
    <definedName name="cua_4" localSheetId="21" hidden="1">{"'RIN-INTRANET'!$A$1:$K$71"}</definedName>
    <definedName name="cua_4" hidden="1">{"'RIN-INTRANET'!$A$1:$K$71"}</definedName>
    <definedName name="cua_5" localSheetId="21" hidden="1">{"'RIN-INTRANET'!$A$1:$K$71"}</definedName>
    <definedName name="cua_5" hidden="1">{"'RIN-INTRANET'!$A$1:$K$71"}</definedName>
    <definedName name="cuad1" localSheetId="21">#REF!</definedName>
    <definedName name="cuad1">#REF!</definedName>
    <definedName name="cuad10" localSheetId="21">#REF!</definedName>
    <definedName name="cuad10">#REF!</definedName>
    <definedName name="cuad11" localSheetId="21">#REF!</definedName>
    <definedName name="cuad11">#REF!</definedName>
    <definedName name="cuad12" localSheetId="21">#REF!</definedName>
    <definedName name="cuad12">#REF!</definedName>
    <definedName name="cuad13" localSheetId="21">#REF!</definedName>
    <definedName name="cuad13">#REF!</definedName>
    <definedName name="cuad14" localSheetId="21">#REF!</definedName>
    <definedName name="cuad14">#REF!</definedName>
    <definedName name="cuad15" localSheetId="21">#REF!</definedName>
    <definedName name="cuad15">#REF!</definedName>
    <definedName name="cuad16" localSheetId="21">#REF!</definedName>
    <definedName name="cuad16">#REF!</definedName>
    <definedName name="cuad17" localSheetId="21">#REF!</definedName>
    <definedName name="cuad17">#REF!</definedName>
    <definedName name="cuad18" localSheetId="21">#REF!</definedName>
    <definedName name="cuad18">#REF!</definedName>
    <definedName name="cuad19" localSheetId="21">#REF!</definedName>
    <definedName name="cuad19">#REF!</definedName>
    <definedName name="cuad2" localSheetId="21">#REF!</definedName>
    <definedName name="cuad2">#REF!</definedName>
    <definedName name="cuad20" localSheetId="21">#REF!</definedName>
    <definedName name="cuad20">#REF!</definedName>
    <definedName name="cuad21" localSheetId="21">#REF!</definedName>
    <definedName name="cuad21">#REF!</definedName>
    <definedName name="cuad22" localSheetId="21">#REF!</definedName>
    <definedName name="cuad22">#REF!</definedName>
    <definedName name="cuad23" localSheetId="21">#REF!</definedName>
    <definedName name="cuad23">#REF!</definedName>
    <definedName name="cuad24" localSheetId="21">#REF!</definedName>
    <definedName name="cuad24">#REF!</definedName>
    <definedName name="cuad25" localSheetId="21">#REF!</definedName>
    <definedName name="cuad25">#REF!</definedName>
    <definedName name="cuad3" localSheetId="21">#REF!</definedName>
    <definedName name="cuad3">#REF!</definedName>
    <definedName name="cuad4" localSheetId="21">#REF!</definedName>
    <definedName name="cuad4">#REF!</definedName>
    <definedName name="cuad5" localSheetId="21">#REF!</definedName>
    <definedName name="cuad5">#REF!</definedName>
    <definedName name="cuad6" localSheetId="21">#REF!</definedName>
    <definedName name="cuad6">#REF!</definedName>
    <definedName name="cuad7" localSheetId="21">#REF!</definedName>
    <definedName name="cuad7">#REF!</definedName>
    <definedName name="cuad8" localSheetId="21">#REF!</definedName>
    <definedName name="cuad8">#REF!</definedName>
    <definedName name="cuad9" localSheetId="21">#REF!</definedName>
    <definedName name="cuad9">#REF!</definedName>
    <definedName name="CUADR11" localSheetId="21">#REF!</definedName>
    <definedName name="CUADR11">#REF!</definedName>
    <definedName name="cuadrado">'[48]Prog-Ejec'!$A$193</definedName>
    <definedName name="Cuadro_1" localSheetId="21">#REF!</definedName>
    <definedName name="Cuadro_1">#REF!</definedName>
    <definedName name="cuadro_1.31" localSheetId="21">#REF!</definedName>
    <definedName name="cuadro_1.31">#REF!</definedName>
    <definedName name="CUADRO_2" localSheetId="21">#REF!</definedName>
    <definedName name="CUADRO_2">#REF!</definedName>
    <definedName name="CUADRO_3" localSheetId="21">#REF!</definedName>
    <definedName name="CUADRO_3">#REF!</definedName>
    <definedName name="CUADRO_4" localSheetId="21">#REF!</definedName>
    <definedName name="CUADRO_4">#REF!</definedName>
    <definedName name="CUADRO_5" localSheetId="21">#REF!</definedName>
    <definedName name="CUADRO_5">#REF!</definedName>
    <definedName name="Cuadro_No._1" localSheetId="21">#REF!</definedName>
    <definedName name="Cuadro_No._1">#REF!</definedName>
    <definedName name="Cuadro_No._10" localSheetId="21">#REF!</definedName>
    <definedName name="Cuadro_No._10">#REF!</definedName>
    <definedName name="Cuadro_No._11" localSheetId="21">#REF!</definedName>
    <definedName name="Cuadro_No._11">#REF!</definedName>
    <definedName name="Cuadro_No._12" localSheetId="21">#REF!</definedName>
    <definedName name="Cuadro_No._12">#REF!</definedName>
    <definedName name="Cuadro_No._13" localSheetId="21">#REF!</definedName>
    <definedName name="Cuadro_No._13">#REF!</definedName>
    <definedName name="Cuadro_No._14" localSheetId="21">#REF!</definedName>
    <definedName name="Cuadro_No._14">#REF!</definedName>
    <definedName name="Cuadro_No._15" localSheetId="21">#REF!</definedName>
    <definedName name="Cuadro_No._15">#REF!</definedName>
    <definedName name="Cuadro_No._16" localSheetId="21">#REF!</definedName>
    <definedName name="Cuadro_No._16">#REF!</definedName>
    <definedName name="Cuadro_No._17" localSheetId="21">#REF!</definedName>
    <definedName name="Cuadro_No._17">#REF!</definedName>
    <definedName name="Cuadro_No._18" localSheetId="21">#REF!</definedName>
    <definedName name="Cuadro_No._18">#REF!</definedName>
    <definedName name="Cuadro_No._19" localSheetId="21">#REF!</definedName>
    <definedName name="Cuadro_No._19">#REF!</definedName>
    <definedName name="Cuadro_No._2" localSheetId="21">#REF!</definedName>
    <definedName name="Cuadro_No._2">#REF!</definedName>
    <definedName name="Cuadro_No._3" localSheetId="21">#REF!</definedName>
    <definedName name="Cuadro_No._3">#REF!</definedName>
    <definedName name="Cuadro_No._4" localSheetId="21">#REF!</definedName>
    <definedName name="Cuadro_No._4">#REF!</definedName>
    <definedName name="Cuadro_No._5" localSheetId="21">#REF!</definedName>
    <definedName name="Cuadro_No._5">#REF!</definedName>
    <definedName name="Cuadro_No._6" localSheetId="21">#REF!</definedName>
    <definedName name="Cuadro_No._6">#REF!</definedName>
    <definedName name="Cuadro_No._7" localSheetId="21">#REF!</definedName>
    <definedName name="Cuadro_No._7">#REF!</definedName>
    <definedName name="Cuadro_No._8" localSheetId="21">#REF!</definedName>
    <definedName name="Cuadro_No._8">#REF!</definedName>
    <definedName name="Cuadro_No._9" localSheetId="21">#REF!</definedName>
    <definedName name="Cuadro_No._9">#REF!</definedName>
    <definedName name="Cuadro0000">[70]Datos!$A$210:$A$215</definedName>
    <definedName name="Cuadro03">'[71]C:G'!$B$2:$X$215</definedName>
    <definedName name="CUADRO1" localSheetId="21">#REF!</definedName>
    <definedName name="CUADRO1">#REF!</definedName>
    <definedName name="Cuadro10">[71]B:I!$B$54:$J$184</definedName>
    <definedName name="cuadro11">'[72]C:F'!$A$147:$H$1016</definedName>
    <definedName name="cuadro17">'[72]C:D'!$B$183:$U$249</definedName>
    <definedName name="CUADRO2" localSheetId="21">#REF!</definedName>
    <definedName name="CUADRO2">#REF!</definedName>
    <definedName name="cuadro21">'[71]C:D'!$B$370:$U$531</definedName>
    <definedName name="cuadro46" localSheetId="21">[71]F!#REF!</definedName>
    <definedName name="cuadro46">[71]F!#REF!</definedName>
    <definedName name="cuadro47" localSheetId="21">[71]F!#REF!</definedName>
    <definedName name="cuadro47">[71]F!#REF!</definedName>
    <definedName name="cuadroa_" localSheetId="21">#REF!</definedName>
    <definedName name="cuadroa_">#REF!</definedName>
    <definedName name="cuadrob_" localSheetId="21">#REF!</definedName>
    <definedName name="cuadrob_">#REF!</definedName>
    <definedName name="CUADROB1" localSheetId="21">'[73]Tables 34-38'!#REF!</definedName>
    <definedName name="CUADROB1">'[73]Tables 34-38'!#REF!</definedName>
    <definedName name="CUADROI" localSheetId="21">#REF!</definedName>
    <definedName name="CUADROI">#REF!</definedName>
    <definedName name="cuadroI_3" localSheetId="21">#REF!</definedName>
    <definedName name="cuadroI_3">#REF!</definedName>
    <definedName name="cuadroI_5">'[74]Cuadro I-5 94-00'!$A$3:$I$46</definedName>
    <definedName name="CUADROII" localSheetId="21">#REF!</definedName>
    <definedName name="CUADROII">#REF!</definedName>
    <definedName name="CUADROIII" localSheetId="21">#REF!</definedName>
    <definedName name="CUADROIII">#REF!</definedName>
    <definedName name="CUADROIV" localSheetId="21">#REF!</definedName>
    <definedName name="CUADROIV">#REF!</definedName>
    <definedName name="CUADROV" localSheetId="21">#REF!</definedName>
    <definedName name="CUADROV">#REF!</definedName>
    <definedName name="CUADROVI" localSheetId="21">#REF!</definedName>
    <definedName name="CUADROVI">#REF!</definedName>
    <definedName name="CUADROVII" localSheetId="21">#REF!</definedName>
    <definedName name="CUADROVII">#REF!</definedName>
    <definedName name="CUASEMA" localSheetId="21">#REF!</definedName>
    <definedName name="CUASEMA">#REF!</definedName>
    <definedName name="currency" localSheetId="21">#REF!</definedName>
    <definedName name="currency">#REF!</definedName>
    <definedName name="CurrVintage">[60]Current!$D$66</definedName>
    <definedName name="cvcxscfb" localSheetId="21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>#REF!</definedName>
    <definedName name="D.122" localSheetId="21">#REF!</definedName>
    <definedName name="D.122">#REF!</definedName>
    <definedName name="D.29" localSheetId="21">#REF!</definedName>
    <definedName name="D.29">#REF!</definedName>
    <definedName name="D_B" localSheetId="21">#REF!</definedName>
    <definedName name="D_B">#REF!</definedName>
    <definedName name="D_BCA_NGDP" localSheetId="21">[75]DA!#REF!</definedName>
    <definedName name="D_BCA_NGDP">[75]DA!#REF!</definedName>
    <definedName name="D_BCA1" localSheetId="21">[75]DA!#REF!</definedName>
    <definedName name="D_BCA1">[75]DA!#REF!</definedName>
    <definedName name="D_BCA2">[75]DA!#REF!</definedName>
    <definedName name="D_BE">[75]DA!#REF!</definedName>
    <definedName name="D_BFDA">[75]DA!#REF!</definedName>
    <definedName name="D_BFL_C">[75]DA!#REF!</definedName>
    <definedName name="D_BFL_L">[75]DA!#REF!</definedName>
    <definedName name="D_BFLO">[75]DA!#REF!</definedName>
    <definedName name="D_BFPLBN">[75]DA!#REF!</definedName>
    <definedName name="D_BFPLMM">[75]DA!#REF!</definedName>
    <definedName name="D_BFRA">[75]DA!#REF!</definedName>
    <definedName name="D_BFRA2">[75]DA!#REF!</definedName>
    <definedName name="D_BFUND">[75]DA!#REF!</definedName>
    <definedName name="D_BGS1">[75]DA!#REF!</definedName>
    <definedName name="D_BGS2">[75]DA!#REF!</definedName>
    <definedName name="D_BK">[75]DA!#REF!</definedName>
    <definedName name="D_BKFAX">[75]DA!#REF!</definedName>
    <definedName name="D_BOB">[75]DA!#REF!</definedName>
    <definedName name="D_BOP">[75]DA!#REF!</definedName>
    <definedName name="D_BOP1">[75]DA!#REF!</definedName>
    <definedName name="D_BRASS2">[75]DA!#REF!</definedName>
    <definedName name="D_BS">[75]DA!#REF!</definedName>
    <definedName name="D_BT">[75]DA!#REF!</definedName>
    <definedName name="D_BTR">[75]DA!#REF!</definedName>
    <definedName name="D_G" localSheetId="21">#REF!</definedName>
    <definedName name="D_G">#REF!</definedName>
    <definedName name="D_L" localSheetId="21">#REF!</definedName>
    <definedName name="D_L">#REF!</definedName>
    <definedName name="D_O" localSheetId="21">#REF!</definedName>
    <definedName name="D_O">#REF!</definedName>
    <definedName name="D_S" localSheetId="21">#REF!</definedName>
    <definedName name="D_S">#REF!</definedName>
    <definedName name="D_SRM" localSheetId="21">#REF!</definedName>
    <definedName name="D_SRM">#REF!</definedName>
    <definedName name="D_SY">[76]Q7!$E$10:$AH$10</definedName>
    <definedName name="DA" localSheetId="2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>#REF!</definedName>
    <definedName name="Database_MI" localSheetId="21">#REF!</definedName>
    <definedName name="Database_MI">#REF!</definedName>
    <definedName name="Date">[60]Current!$D$67</definedName>
    <definedName name="DATES" localSheetId="21">#REF!</definedName>
    <definedName name="DATES">#REF!</definedName>
    <definedName name="DATES_A" localSheetId="21">#REF!</definedName>
    <definedName name="DATES_A">#REF!</definedName>
    <definedName name="Dates_Annual" localSheetId="21">#REF!</definedName>
    <definedName name="Dates_Annual">#REF!</definedName>
    <definedName name="Dates_Monthly" localSheetId="21">#REF!</definedName>
    <definedName name="Dates_Monthly">#REF!</definedName>
    <definedName name="DATES_NOW" localSheetId="21">#REF!</definedName>
    <definedName name="DATES_NOW">#REF!</definedName>
    <definedName name="DATES_Q" localSheetId="21">#REF!</definedName>
    <definedName name="DATES_Q">#REF!</definedName>
    <definedName name="dates_w" localSheetId="21">#REF!</definedName>
    <definedName name="dates_w">#REF!</definedName>
    <definedName name="datoact" localSheetId="21">#REF!</definedName>
    <definedName name="datoact">#REF!</definedName>
    <definedName name="Datsem" localSheetId="21">#REF!</definedName>
    <definedName name="Datsem">#REF!</definedName>
    <definedName name="DB" localSheetId="21">#REF!</definedName>
    <definedName name="DB">#REF!</definedName>
    <definedName name="DBproj">#N/A</definedName>
    <definedName name="dcb" localSheetId="21">#REF!</definedName>
    <definedName name="dcb">#REF!</definedName>
    <definedName name="dcc98j" localSheetId="21">[26]Programa!#REF!</definedName>
    <definedName name="dcc98j">[26]Programa!#REF!</definedName>
    <definedName name="dcc98s" localSheetId="21">#REF!</definedName>
    <definedName name="dcc98s">#REF!</definedName>
    <definedName name="dd" localSheetId="21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>#REF!</definedName>
    <definedName name="DD__GDI" localSheetId="21">#REF!</definedName>
    <definedName name="DD__GDI">#REF!</definedName>
    <definedName name="DD__GDP_real_by_sector_of_origin" localSheetId="21">#REF!</definedName>
    <definedName name="DD__GDP_real_by_sector_of_origin">#REF!</definedName>
    <definedName name="DD__Labor_Productivity" localSheetId="21">#REF!</definedName>
    <definedName name="DD__Labor_Productivity">#REF!</definedName>
    <definedName name="DD__National_Accounts_at_1958_prices_" localSheetId="21">#REF!</definedName>
    <definedName name="DD__National_Accounts_at_1958_prices_">#REF!</definedName>
    <definedName name="DD__National_Accounts_at_Current_Prices" localSheetId="21">#REF!</definedName>
    <definedName name="DD__National_Accounts_at_Current_Prices">#REF!</definedName>
    <definedName name="DD__National_Accounts_Deflators" localSheetId="21">#REF!</definedName>
    <definedName name="DD__National_Accounts_Deflators">#REF!</definedName>
    <definedName name="DD__Prices_CPI_all_items" localSheetId="21">#REF!</definedName>
    <definedName name="DD__Prices_CPI_all_items">#REF!</definedName>
    <definedName name="DD__Prices_CPI_by_components" localSheetId="21">#REF!</definedName>
    <definedName name="DD__Prices_CPI_by_components">#REF!</definedName>
    <definedName name="DD__Prices_Wage_Indicators" localSheetId="21">#REF!</definedName>
    <definedName name="DD__Prices_Wage_Indicators">#REF!</definedName>
    <definedName name="DD__Selected_Agricultural_Sector_Statistics" localSheetId="21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>#REF!</definedName>
    <definedName name="DD_Indicators_of_emp_wages_ulc" localSheetId="21">#REF!</definedName>
    <definedName name="DD_Indicators_of_emp_wages_ulc">#REF!</definedName>
    <definedName name="DD_Labor_Productivity" localSheetId="21">#REF!</definedName>
    <definedName name="DD_Labor_Productivity">#REF!</definedName>
    <definedName name="ddd" localSheetId="21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hidden="1">{"Tab1",#N/A,FALSE,"P";"Tab2",#N/A,FALSE,"P"}</definedName>
    <definedName name="ddf">'[48]Prog-Ejec'!$G$88</definedName>
    <definedName name="de" localSheetId="21" hidden="1">{"'RIN-INTRANET'!$A$1:$K$71"}</definedName>
    <definedName name="de" hidden="1">{"'RIN-INTRANET'!$A$1:$K$71"}</definedName>
    <definedName name="DE.CEI_CCIS" localSheetId="21">#REF!</definedName>
    <definedName name="DE.CEI_CCIS">#REF!</definedName>
    <definedName name="DE.CEI_COU" localSheetId="21">#REF!</definedName>
    <definedName name="DE.CEI_COU">#REF!</definedName>
    <definedName name="DE.SECTORES" localSheetId="21">#REF!</definedName>
    <definedName name="DE.SECTORES">#REF!</definedName>
    <definedName name="de_1" localSheetId="21" hidden="1">{"'RIN-INTRANET'!$A$1:$K$71"}</definedName>
    <definedName name="de_1" hidden="1">{"'RIN-INTRANET'!$A$1:$K$71"}</definedName>
    <definedName name="de_1_1" localSheetId="21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hidden="1">{"'RIN-INTRANET'!$A$1:$K$71"}</definedName>
    <definedName name="de_1_4" localSheetId="21" hidden="1">{"'RIN-INTRANET'!$A$1:$K$71"}</definedName>
    <definedName name="de_1_4" hidden="1">{"'RIN-INTRANET'!$A$1:$K$71"}</definedName>
    <definedName name="de_1_5" localSheetId="21" hidden="1">{"'RIN-INTRANET'!$A$1:$K$71"}</definedName>
    <definedName name="de_1_5" hidden="1">{"'RIN-INTRANET'!$A$1:$K$71"}</definedName>
    <definedName name="de_2" localSheetId="21" hidden="1">{"'RIN-INTRANET'!$A$1:$K$71"}</definedName>
    <definedName name="de_2" hidden="1">{"'RIN-INTRANET'!$A$1:$K$71"}</definedName>
    <definedName name="de_2_1" localSheetId="21" hidden="1">{"'RIN-INTRANET'!$A$1:$K$71"}</definedName>
    <definedName name="de_2_1" hidden="1">{"'RIN-INTRANET'!$A$1:$K$71"}</definedName>
    <definedName name="de_2_2" localSheetId="21" hidden="1">{"'RIN-INTRANET'!$A$1:$K$71"}</definedName>
    <definedName name="de_2_2" hidden="1">{"'RIN-INTRANET'!$A$1:$K$71"}</definedName>
    <definedName name="de_2_3" localSheetId="21" hidden="1">{"'RIN-INTRANET'!$A$1:$K$71"}</definedName>
    <definedName name="de_2_3" hidden="1">{"'RIN-INTRANET'!$A$1:$K$71"}</definedName>
    <definedName name="de_2_4" localSheetId="21" hidden="1">{"'RIN-INTRANET'!$A$1:$K$71"}</definedName>
    <definedName name="de_2_4" hidden="1">{"'RIN-INTRANET'!$A$1:$K$71"}</definedName>
    <definedName name="de_3" localSheetId="21" hidden="1">{"'RIN-INTRANET'!$A$1:$K$71"}</definedName>
    <definedName name="de_3" hidden="1">{"'RIN-INTRANET'!$A$1:$K$71"}</definedName>
    <definedName name="de_4" localSheetId="21" hidden="1">{"'RIN-INTRANET'!$A$1:$K$71"}</definedName>
    <definedName name="de_4" hidden="1">{"'RIN-INTRANET'!$A$1:$K$71"}</definedName>
    <definedName name="de_5" localSheetId="21" hidden="1">{"'RIN-INTRANET'!$A$1:$K$71"}</definedName>
    <definedName name="de_5" hidden="1">{"'RIN-INTRANET'!$A$1:$K$71"}</definedName>
    <definedName name="DEBT" localSheetId="21">#REF!</definedName>
    <definedName name="DEBT">#REF!</definedName>
    <definedName name="DEBT_SER" localSheetId="21">#REF!</definedName>
    <definedName name="DEBT_SER">#REF!</definedName>
    <definedName name="DEBT1" localSheetId="21">#REF!</definedName>
    <definedName name="DEBT1">#REF!</definedName>
    <definedName name="DEBT10" localSheetId="21">#REF!</definedName>
    <definedName name="DEBT10">#REF!</definedName>
    <definedName name="DEBT11" localSheetId="21">#REF!</definedName>
    <definedName name="DEBT11">#REF!</definedName>
    <definedName name="DEBT12" localSheetId="21">#REF!</definedName>
    <definedName name="DEBT12">#REF!</definedName>
    <definedName name="DEBT13" localSheetId="21">#REF!</definedName>
    <definedName name="DEBT13">#REF!</definedName>
    <definedName name="DEBT14" localSheetId="21">#REF!</definedName>
    <definedName name="DEBT14">#REF!</definedName>
    <definedName name="DEBT15" localSheetId="21">#REF!</definedName>
    <definedName name="DEBT15">#REF!</definedName>
    <definedName name="DEBT16" localSheetId="21">#REF!</definedName>
    <definedName name="DEBT16">#REF!</definedName>
    <definedName name="DEBT2" localSheetId="21">#REF!</definedName>
    <definedName name="DEBT2">#REF!</definedName>
    <definedName name="DEBT3" localSheetId="21">#REF!</definedName>
    <definedName name="DEBT3">#REF!</definedName>
    <definedName name="DEBT4" localSheetId="21">#REF!</definedName>
    <definedName name="DEBT4">#REF!</definedName>
    <definedName name="DEBT5" localSheetId="21">#REF!</definedName>
    <definedName name="DEBT5">#REF!</definedName>
    <definedName name="DEBT6" localSheetId="21">#REF!</definedName>
    <definedName name="DEBT6">#REF!</definedName>
    <definedName name="DEBT7" localSheetId="21">#REF!</definedName>
    <definedName name="DEBT7">#REF!</definedName>
    <definedName name="DEBT8" localSheetId="21">#REF!</definedName>
    <definedName name="DEBT8">#REF!</definedName>
    <definedName name="DEBT9" localSheetId="21">#REF!</definedName>
    <definedName name="DEBT9">#REF!</definedName>
    <definedName name="defesti" localSheetId="21">#REF!</definedName>
    <definedName name="defesti">#REF!</definedName>
    <definedName name="deficit" localSheetId="21">#REF!</definedName>
    <definedName name="deficit">#REF!</definedName>
    <definedName name="DEFLATORS" localSheetId="21">[77]GDP!#REF!</definedName>
    <definedName name="DEFLATORS">[77]GDP!#REF!</definedName>
    <definedName name="DEFLGAST" localSheetId="21">'[12]PIB corr'!#REF!</definedName>
    <definedName name="DEFLGAST">'[12]PIB corr'!#REF!</definedName>
    <definedName name="Department">[66]xxx!#REF!</definedName>
    <definedName name="DEPSPNF" localSheetId="21">#REF!</definedName>
    <definedName name="DEPSPNF">#REF!</definedName>
    <definedName name="der" localSheetId="21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hidden="1">{"Tab1",#N/A,FALSE,"P";"Tab2",#N/A,FALSE,"P"}</definedName>
    <definedName name="DES" localSheetId="21">#REF!</definedName>
    <definedName name="DES">#REF!</definedName>
    <definedName name="DESC96" localSheetId="21">#REF!</definedName>
    <definedName name="DESC96">#REF!</definedName>
    <definedName name="DETALLE" localSheetId="21">#REF!</definedName>
    <definedName name="DETALLE">#REF!</definedName>
    <definedName name="dexbccr" localSheetId="21">#REF!</definedName>
    <definedName name="dexbccr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'[78]13'!$A$1</definedName>
    <definedName name="dfghdghd" localSheetId="21">#REF!</definedName>
    <definedName name="dfghdghd">#REF!</definedName>
    <definedName name="dfgs" localSheetId="21">#REF!</definedName>
    <definedName name="dfgs">#REF!</definedName>
    <definedName name="dfhd">'[48]Prog-Ejec'!$G$107</definedName>
    <definedName name="DFJKLF">#N/A</definedName>
    <definedName name="dflr" localSheetId="21" hidden="1">{"'RIN-INTRANET'!$A$1:$K$71"}</definedName>
    <definedName name="dflr" hidden="1">{"'RIN-INTRANET'!$A$1:$K$71"}</definedName>
    <definedName name="dflr_1" localSheetId="21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hidden="1">{"'RIN-INTRANET'!$A$1:$K$71"}</definedName>
    <definedName name="dflr_4" localSheetId="21" hidden="1">{"'RIN-INTRANET'!$A$1:$K$71"}</definedName>
    <definedName name="dflr_4" hidden="1">{"'RIN-INTRANET'!$A$1:$K$71"}</definedName>
    <definedName name="dflr_5" localSheetId="21" hidden="1">{"'RIN-INTRANET'!$A$1:$K$71"}</definedName>
    <definedName name="dflr_5" hidden="1">{"'RIN-INTRANET'!$A$1:$K$71"}</definedName>
    <definedName name="dflr1" localSheetId="21" hidden="1">{"'RIN-INTRANET'!$A$1:$K$71"}</definedName>
    <definedName name="dflr1" hidden="1">{"'RIN-INTRANET'!$A$1:$K$71"}</definedName>
    <definedName name="dflr1_1" localSheetId="21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hidden="1">{"'RIN-INTRANET'!$A$1:$K$71"}</definedName>
    <definedName name="dfsd" localSheetId="21">#REF!</definedName>
    <definedName name="dfsd">#REF!</definedName>
    <definedName name="dfsgsfgsdfgs" localSheetId="21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[40]Base!$X1</definedName>
    <definedName name="dg_1" localSheetId="21">[40]Base!#REF!</definedName>
    <definedName name="dg_1">[40]Base!$X1048576</definedName>
    <definedName name="DG_S" localSheetId="21">#REF!</definedName>
    <definedName name="DG_S">#REF!</definedName>
    <definedName name="dghetrewty" localSheetId="21">#REF!</definedName>
    <definedName name="dghetrewty">#REF!</definedName>
    <definedName name="DGproj">#N/A</definedName>
    <definedName name="dh">'[48]Prog-Ejec'!$A$142</definedName>
    <definedName name="dhdty">'[48]Prog-Ejec'!$A$157</definedName>
    <definedName name="DIC" localSheetId="21">#REF!</definedName>
    <definedName name="DIC">#REF!</definedName>
    <definedName name="Discount_IDA" localSheetId="21">#REF!</definedName>
    <definedName name="Discount_IDA">#REF!</definedName>
    <definedName name="Discount_NC" localSheetId="21">#REF!</definedName>
    <definedName name="Discount_NC">#REF!</definedName>
    <definedName name="DiscountRate" localSheetId="21">#REF!</definedName>
    <definedName name="DiscountRate">#REF!</definedName>
    <definedName name="Discrep.Est." localSheetId="21">#REF!</definedName>
    <definedName name="Discrep.Est.">#REF!</definedName>
    <definedName name="DISPONIBILIDAD" localSheetId="21">#REF!</definedName>
    <definedName name="DISPONIBILIDAD">#REF!</definedName>
    <definedName name="djdjflk" localSheetId="21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[40]Base!$BA1</definedName>
    <definedName name="dle_1" localSheetId="21">[40]Base!#REF!</definedName>
    <definedName name="dle_1">[40]Base!$BC1048576</definedName>
    <definedName name="DLEMISA" localSheetId="21">#REF!</definedName>
    <definedName name="DLEMISA">#REF!</definedName>
    <definedName name="DLEMISION" localSheetId="21">#REF!</definedName>
    <definedName name="DLEMISION">#REF!</definedName>
    <definedName name="dlemision_1" localSheetId="21">[40]Base!#REF!</definedName>
    <definedName name="dlemision_1">[40]Base!$BF1048576</definedName>
    <definedName name="DLICOM" localSheetId="21">#REF!</definedName>
    <definedName name="DLICOM">#REF!</definedName>
    <definedName name="DLICOMSA" localSheetId="21">#REF!</definedName>
    <definedName name="DLICOMSA">#REF!</definedName>
    <definedName name="DLICON" localSheetId="21">#REF!</definedName>
    <definedName name="DLICON">#REF!</definedName>
    <definedName name="DLIMAE" localSheetId="21">#REF!</definedName>
    <definedName name="DLIMAE">#REF!</definedName>
    <definedName name="DLIMAESA" localSheetId="21">#REF!</definedName>
    <definedName name="DLIMAESA">#REF!</definedName>
    <definedName name="DLIPC" localSheetId="21">#REF!</definedName>
    <definedName name="DLIPC">#REF!</definedName>
    <definedName name="DLIPCSA" localSheetId="21">#REF!</definedName>
    <definedName name="DLIPCSA">#REF!</definedName>
    <definedName name="dlp">[40]Base!$BL1</definedName>
    <definedName name="dlp_1" localSheetId="21">[40]Base!#REF!</definedName>
    <definedName name="dlp_1">[40]Base!$BL1048576</definedName>
    <definedName name="dlpesp_1" localSheetId="21">[40]Base!#REF!</definedName>
    <definedName name="dlpesp_1">[40]Base!#REF!</definedName>
    <definedName name="dlpmc">[40]Base!$BQ1</definedName>
    <definedName name="dlpmdoll">[40]Base!$BO1</definedName>
    <definedName name="dlpx">[40]Base!$BS1</definedName>
    <definedName name="dlpy_1" localSheetId="21">[40]Base!#REF!</definedName>
    <definedName name="dlpy_1">[40]Base!$BU1048576</definedName>
    <definedName name="DLTC" localSheetId="21">#REF!</definedName>
    <definedName name="DLTC">#REF!</definedName>
    <definedName name="dlx">[40]Base!$CA1</definedName>
    <definedName name="dly_1" localSheetId="21">[40]Base!#REF!</definedName>
    <definedName name="dly_1">[40]Base!$CD1048576</definedName>
    <definedName name="dly_2" localSheetId="21">[40]Base!#REF!</definedName>
    <definedName name="dly_2">[40]Base!$CD1048575</definedName>
    <definedName name="dlycte">[40]Base!$CF1</definedName>
    <definedName name="dlycte_2" localSheetId="21">[40]Base!#REF!</definedName>
    <definedName name="dlycte_2">[40]Base!$CF1048575</definedName>
    <definedName name="DM">[40]Base!$Y1</definedName>
    <definedName name="DMBYS" localSheetId="21">[67]RESULTADOS!$A$86:$IV$86</definedName>
    <definedName name="DMBYS">[67]RESULTADOS!$86:$86</definedName>
    <definedName name="DMPBCH">[40]Base!$Y1</definedName>
    <definedName name="DNP">[67]SUPUESTOS!A$18</definedName>
    <definedName name="DO" localSheetId="21">#REF!</definedName>
    <definedName name="DO">#REF!</definedName>
    <definedName name="docint" localSheetId="21">#REF!</definedName>
    <definedName name="docint">#REF!</definedName>
    <definedName name="DP" localSheetId="21">[40]Base!#REF!</definedName>
    <definedName name="DP">[40]Base!#REF!</definedName>
    <definedName name="DPCAJA">[40]Base!$AB1</definedName>
    <definedName name="DPCAJAF" localSheetId="21">[40]Base!#REF!</definedName>
    <definedName name="DPCAJAF">[40]Base!#REF!</definedName>
    <definedName name="DPOB">[67]SUPUESTOS!A$7</definedName>
    <definedName name="DPP" localSheetId="21">[40]Base!#REF!</definedName>
    <definedName name="DPP">[40]Base!#REF!</definedName>
    <definedName name="DPR" localSheetId="21">[40]Base!#REF!</definedName>
    <definedName name="DPR">[40]Base!#REF!</definedName>
    <definedName name="Dproj">#N/A</definedName>
    <definedName name="DRFP" localSheetId="21">'[67]SMONET-FINANC'!$A$99:$IV$99</definedName>
    <definedName name="DRFP">'[67]SMONET-FINANC'!$99:$99</definedName>
    <definedName name="drin">[40]Base!$AC1</definedName>
    <definedName name="drth" localSheetId="21" hidden="1">{"Minpmon",#N/A,FALSE,"Monthinput"}</definedName>
    <definedName name="drth" hidden="1">{"Minpmon",#N/A,FALSE,"Monthinput"}</definedName>
    <definedName name="DS" localSheetId="21">#REF!</definedName>
    <definedName name="DS">#REF!</definedName>
    <definedName name="dsa" localSheetId="21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>#REF!</definedName>
    <definedName name="DSDSP" localSheetId="21">#REF!</definedName>
    <definedName name="DSDSP">#REF!</definedName>
    <definedName name="DSI" localSheetId="2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>#REF!</definedName>
    <definedName name="DSPBproj">#N/A</definedName>
    <definedName name="DSPG" localSheetId="2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>#REF!</definedName>
    <definedName name="DXBYS" localSheetId="21">[67]RESULTADOS!$A$82:$IV$82</definedName>
    <definedName name="DXBYS">[67]RESULTADOS!$82:$82</definedName>
    <definedName name="E" localSheetId="21">'[79]PIB EN CORR'!#REF!</definedName>
    <definedName name="E">'[79]PIB EN CORR'!#REF!</definedName>
    <definedName name="e_1" localSheetId="21">[40]Base!#REF!</definedName>
    <definedName name="e_1">[40]Base!$AD1048576</definedName>
    <definedName name="e_1_1" localSheetId="21" hidden="1">{"'RIN-INTRANET'!$A$1:$K$71"}</definedName>
    <definedName name="e_1_1" hidden="1">{"'RIN-INTRANET'!$A$1:$K$71"}</definedName>
    <definedName name="e_1_2" localSheetId="21" hidden="1">{"'RIN-INTRANET'!$A$1:$K$71"}</definedName>
    <definedName name="e_1_2" hidden="1">{"'RIN-INTRANET'!$A$1:$K$71"}</definedName>
    <definedName name="e_1_3" localSheetId="21" hidden="1">{"'RIN-INTRANET'!$A$1:$K$71"}</definedName>
    <definedName name="e_1_3" hidden="1">{"'RIN-INTRANET'!$A$1:$K$71"}</definedName>
    <definedName name="e_1_4" localSheetId="21" hidden="1">{"'RIN-INTRANET'!$A$1:$K$71"}</definedName>
    <definedName name="e_1_4" hidden="1">{"'RIN-INTRANET'!$A$1:$K$71"}</definedName>
    <definedName name="e_2" localSheetId="21" hidden="1">{"'RIN-INTRANET'!$A$1:$K$71"}</definedName>
    <definedName name="e_2" hidden="1">{"'RIN-INTRANET'!$A$1:$K$71"}</definedName>
    <definedName name="e_2_1" localSheetId="21" hidden="1">{"'RIN-INTRANET'!$A$1:$K$71"}</definedName>
    <definedName name="e_2_1" hidden="1">{"'RIN-INTRANET'!$A$1:$K$71"}</definedName>
    <definedName name="e_2_1_1" localSheetId="21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hidden="1">{"'RIN-INTRANET'!$A$1:$K$71"}</definedName>
    <definedName name="e_2_2" localSheetId="21" hidden="1">{"'RIN-INTRANET'!$A$1:$K$71"}</definedName>
    <definedName name="e_2_2" hidden="1">{"'RIN-INTRANET'!$A$1:$K$71"}</definedName>
    <definedName name="e_2_3" localSheetId="21" hidden="1">{"'RIN-INTRANET'!$A$1:$K$71"}</definedName>
    <definedName name="e_2_3" hidden="1">{"'RIN-INTRANET'!$A$1:$K$71"}</definedName>
    <definedName name="e_2_4" localSheetId="21" hidden="1">{"'RIN-INTRANET'!$A$1:$K$71"}</definedName>
    <definedName name="e_2_4" hidden="1">{"'RIN-INTRANET'!$A$1:$K$71"}</definedName>
    <definedName name="e_3" localSheetId="21" hidden="1">{"'RIN-INTRANET'!$A$1:$K$71"}</definedName>
    <definedName name="e_3" hidden="1">{"'RIN-INTRANET'!$A$1:$K$71"}</definedName>
    <definedName name="e_3_1" localSheetId="21" hidden="1">{"'RIN-INTRANET'!$A$1:$K$71"}</definedName>
    <definedName name="e_3_1" hidden="1">{"'RIN-INTRANET'!$A$1:$K$71"}</definedName>
    <definedName name="e_3_2" localSheetId="21" hidden="1">{"'RIN-INTRANET'!$A$1:$K$71"}</definedName>
    <definedName name="e_3_2" hidden="1">{"'RIN-INTRANET'!$A$1:$K$71"}</definedName>
    <definedName name="e_3_3" localSheetId="21" hidden="1">{"'RIN-INTRANET'!$A$1:$K$71"}</definedName>
    <definedName name="e_3_3" hidden="1">{"'RIN-INTRANET'!$A$1:$K$71"}</definedName>
    <definedName name="e_3_4" localSheetId="21" hidden="1">{"'RIN-INTRANET'!$A$1:$K$71"}</definedName>
    <definedName name="e_3_4" hidden="1">{"'RIN-INTRANET'!$A$1:$K$71"}</definedName>
    <definedName name="e_4" localSheetId="21" hidden="1">{"'RIN-INTRANET'!$A$1:$K$71"}</definedName>
    <definedName name="e_4" hidden="1">{"'RIN-INTRANET'!$A$1:$K$71"}</definedName>
    <definedName name="e_5" localSheetId="21" hidden="1">{"'RIN-INTRANET'!$A$1:$K$71"}</definedName>
    <definedName name="e_5" hidden="1">{"'RIN-INTRANET'!$A$1:$K$71"}</definedName>
    <definedName name="Ecowas" localSheetId="1">'[47]Debt 2009'!#REF!</definedName>
    <definedName name="Ecowas">'[47]Debt 2009'!#REF!</definedName>
    <definedName name="ecyrt" localSheetId="21" hidden="1">{#N/A,#N/A,FALSE,"EXTDEBT"}</definedName>
    <definedName name="ecyrt" hidden="1">{#N/A,#N/A,FALSE,"EXTDEBT"}</definedName>
    <definedName name="edel" localSheetId="21">#REF!</definedName>
    <definedName name="edel">#REF!</definedName>
    <definedName name="EDNA" localSheetId="21">#REF!</definedName>
    <definedName name="EDNA">#REF!</definedName>
    <definedName name="edr" localSheetId="21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>#REF!</definedName>
    <definedName name="EDSSFILE" localSheetId="21">#REF!</definedName>
    <definedName name="EDSSFILE">#REF!</definedName>
    <definedName name="EDSSNAME" localSheetId="21">#REF!</definedName>
    <definedName name="EDSSNAME">#REF!</definedName>
    <definedName name="EDSSTABLES" localSheetId="21">#REF!</definedName>
    <definedName name="EDSSTABLES">#REF!</definedName>
    <definedName name="EDSSTIME" localSheetId="21">#REF!</definedName>
    <definedName name="EDSSTIME">#REF!</definedName>
    <definedName name="ee" localSheetId="21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>#REF!</definedName>
    <definedName name="EE_Table_04.___Consumer_Price_Indices____1" localSheetId="21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>#REF!</definedName>
    <definedName name="EE_Table_21.__Manufacturing_Production" localSheetId="21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>#REF!</definedName>
    <definedName name="EE_Table_32_ULC_PROD_indicators" localSheetId="21">#REF!</definedName>
    <definedName name="EE_Table_32_ULC_PROD_indicators">#REF!</definedName>
    <definedName name="EE_Table_33_Indicators_of_Competitiveness" localSheetId="21">#REF!</definedName>
    <definedName name="EE_Table_33_Indicators_of_Competitiveness">#REF!</definedName>
    <definedName name="eee" localSheetId="21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hidden="1">{"Riqfin97",#N/A,FALSE,"Tran";"Riqfinpro",#N/A,FALSE,"Tran"}</definedName>
    <definedName name="egf">[32]Main!$E$47:$AH$47</definedName>
    <definedName name="eghsdf" localSheetId="21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>#REF!</definedName>
    <definedName name="EKT">[40]Base!$AE1</definedName>
    <definedName name="EKTCR">[40]Base!$AG1</definedName>
    <definedName name="ektdoll">[40]Base!$AF1</definedName>
    <definedName name="EKTR">[40]Base!$AH1</definedName>
    <definedName name="ele" localSheetId="21">#REF!</definedName>
    <definedName name="ele">#REF!</definedName>
    <definedName name="elect" localSheetId="21">#REF!</definedName>
    <definedName name="elect">#REF!</definedName>
    <definedName name="ELV" localSheetId="21">[80]FIN!#REF!</definedName>
    <definedName name="ELV">[80]FIN!#REF!</definedName>
    <definedName name="EM96_" localSheetId="1">'[6]prog-2003'!#REF!</definedName>
    <definedName name="EM96_" localSheetId="21">'[7]prog-2003'!#REF!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 localSheetId="21">#REF!</definedName>
    <definedName name="EMETEL">#REF!</definedName>
    <definedName name="emi98j" localSheetId="21">[26]Programa!#REF!</definedName>
    <definedName name="emi98j">[26]Programa!#REF!</definedName>
    <definedName name="emi98s" localSheetId="21">#REF!</definedName>
    <definedName name="emi98s">#REF!</definedName>
    <definedName name="EMIS._1ERCUA" localSheetId="21">#REF!</definedName>
    <definedName name="EMIS._1ERCUA">#REF!</definedName>
    <definedName name="EMIS._2DOCUA" localSheetId="21">#REF!</definedName>
    <definedName name="EMIS._2DOCUA">#REF!</definedName>
    <definedName name="EMIS._3ERCUA" localSheetId="21">#REF!</definedName>
    <definedName name="EMIS._3ERCUA">#REF!</definedName>
    <definedName name="EMISION" localSheetId="21">#REF!</definedName>
    <definedName name="EMISION">#REF!</definedName>
    <definedName name="Emisiones" localSheetId="21">#REF!</definedName>
    <definedName name="Emisiones">#REF!</definedName>
    <definedName name="EMISIONES_CO2" localSheetId="21">[57]Res!#REF!</definedName>
    <definedName name="EMISIONES_CO2">[57]Res!#REF!</definedName>
    <definedName name="EMISOR_1ERCUA" localSheetId="21">#REF!</definedName>
    <definedName name="EMISOR_1ERCUA">#REF!</definedName>
    <definedName name="EMISOR_2DOCUA" localSheetId="21">#REF!</definedName>
    <definedName name="EMISOR_2DOCUA">#REF!</definedName>
    <definedName name="EMISOR_3ERCUA" localSheetId="21">#REF!</definedName>
    <definedName name="EMISOR_3ERCUA">#REF!</definedName>
    <definedName name="empty" localSheetId="21">#REF!</definedName>
    <definedName name="empty">#REF!</definedName>
    <definedName name="encajec" localSheetId="21">#REF!</definedName>
    <definedName name="encajec">#REF!</definedName>
    <definedName name="encajed" localSheetId="21">#REF!</definedName>
    <definedName name="encajed">#REF!</definedName>
    <definedName name="End_Bal" localSheetId="21">#REF!</definedName>
    <definedName name="End_Bal">#REF!</definedName>
    <definedName name="ENDA">[56]Q6!$E$156:$AN$156</definedName>
    <definedName name="ENE" localSheetId="21">#REF!</definedName>
    <definedName name="ENE">#REF!</definedName>
    <definedName name="EOIKROEW">#N/A</definedName>
    <definedName name="EPNF96" localSheetId="21">#REF!</definedName>
    <definedName name="EPNF96">#REF!</definedName>
    <definedName name="Equi" localSheetId="21">#REF!</definedName>
    <definedName name="Equi">#REF!</definedName>
    <definedName name="er" localSheetId="21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hidden="1">{"Minpmon",#N/A,FALSE,"Monthinput"}</definedName>
    <definedName name="erte">'[78]7'!$A$1</definedName>
    <definedName name="erteyrt">'[78]9'!$A$1</definedName>
    <definedName name="erth">'[48]Prog-Ejec'!$G$142</definedName>
    <definedName name="erty" localSheetId="21" hidden="1">{"Riqfin97",#N/A,FALSE,"Tran";"Riqfinpro",#N/A,FALSE,"Tran"}</definedName>
    <definedName name="erty" hidden="1">{"Riqfin97",#N/A,FALSE,"Tran";"Riqfinpro",#N/A,FALSE,"Tran"}</definedName>
    <definedName name="ertyer">'[78]5'!$A$1</definedName>
    <definedName name="ertyert" localSheetId="21">#REF!</definedName>
    <definedName name="ertyert">#REF!</definedName>
    <definedName name="ertyertyey" localSheetId="21">#REF!</definedName>
    <definedName name="ertyertyey">#REF!</definedName>
    <definedName name="ertyryety">'[78]10'!$A$1</definedName>
    <definedName name="ES">[40]Base!$AJ1</definedName>
    <definedName name="es_1" localSheetId="21">[40]Base!#REF!</definedName>
    <definedName name="es_1">[40]Base!$AJ1048576</definedName>
    <definedName name="esafr" localSheetId="21">#REF!</definedName>
    <definedName name="esafr">#REF!</definedName>
    <definedName name="esrgwer" localSheetId="21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>#REF!</definedName>
    <definedName name="estacional" localSheetId="21">#REF!</definedName>
    <definedName name="estacional">#REF!</definedName>
    <definedName name="etwete" localSheetId="21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hidden="1">{"Riqfin97",#N/A,FALSE,"Tran";"Riqfinpro",#N/A,FALSE,"Tran"}</definedName>
    <definedName name="ety">'[78]6'!$A$1</definedName>
    <definedName name="EU">[81]CIRRs!$C$62</definedName>
    <definedName name="EUR">[81]CIRRs!$C$87</definedName>
    <definedName name="europa" localSheetId="21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>#REF!</definedName>
    <definedName name="ExchRateUSD">[55]Info!$B$20:$F$46</definedName>
    <definedName name="exec1" localSheetId="21">#REF!</definedName>
    <definedName name="exec1">#REF!</definedName>
    <definedName name="Exedente" localSheetId="21">#REF!</definedName>
    <definedName name="Exedente">#REF!</definedName>
    <definedName name="ExitWRS">[32]Main!$AB$25</definedName>
    <definedName name="Exportacion_Por_Importancia">[82]Macro1!$A$1</definedName>
    <definedName name="EXR_UPDATE" localSheetId="21">#REF!</definedName>
    <definedName name="EXR_UPDATE">#REF!</definedName>
    <definedName name="EXTASS_A" localSheetId="21">#REF!</definedName>
    <definedName name="EXTASS_A">#REF!</definedName>
    <definedName name="EXTASS_G97" localSheetId="21">#REF!</definedName>
    <definedName name="EXTASS_G97">#REF!</definedName>
    <definedName name="EXTASS_Q96" localSheetId="21">#REF!</definedName>
    <definedName name="EXTASS_Q96">#REF!</definedName>
    <definedName name="Extra_Pay" localSheetId="21">#REF!</definedName>
    <definedName name="Extra_Pay">#REF!</definedName>
    <definedName name="fadfadsf" localSheetId="21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hidden="1">{"Tab1",#N/A,FALSE,"P";"Tab2",#N/A,FALSE,"P"}</definedName>
    <definedName name="fd">'[83]WEO Q-4'!$E$13:$AH$13</definedName>
    <definedName name="fdasfa" localSheetId="21" hidden="1">#REF!</definedName>
    <definedName name="fdasfa" hidden="1">#REF!</definedName>
    <definedName name="fdsg" localSheetId="21">#REF!</definedName>
    <definedName name="fdsg">#REF!</definedName>
    <definedName name="FE">[40]Base!$AK1</definedName>
    <definedName name="feb" localSheetId="21">[26]Programa!#REF!</definedName>
    <definedName name="feb">[26]Programa!#REF!</definedName>
    <definedName name="FEB_B7">[84]FEB!$A$282:$L$320</definedName>
    <definedName name="FEB_B8">[84]FEB!$A$321:$L$387</definedName>
    <definedName name="FEB_B9">[84]FEB!$A$388:$L$397</definedName>
    <definedName name="fecha" localSheetId="21">[26]Programa!#REF!</definedName>
    <definedName name="fecha">[26]Programa!#REF!</definedName>
    <definedName name="fecha1" localSheetId="21">#REF!</definedName>
    <definedName name="fecha1">#REF!</definedName>
    <definedName name="Fechacomponentes" localSheetId="21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hidden="1">{"'brecha'!$A$1:$J$68","'grafica'!$A$83:$M$94"}</definedName>
    <definedName name="FFFF" hidden="1">[85]CUADRO1!$A$264:$A$269</definedName>
    <definedName name="ffffff" localSheetId="21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hidden="1">{"Tab1",#N/A,FALSE,"P";"Tab2",#N/A,FALSE,"P"}</definedName>
    <definedName name="FFNN" localSheetId="21">#REF!</definedName>
    <definedName name="FFNN">#REF!</definedName>
    <definedName name="fg">'[78]19'!$A$1</definedName>
    <definedName name="fgd" localSheetId="21">#REF!</definedName>
    <definedName name="fgd">#REF!</definedName>
    <definedName name="fgf" localSheetId="21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>#REF!</definedName>
    <definedName name="fin" localSheetId="21">#REF!</definedName>
    <definedName name="fin">#REF!</definedName>
    <definedName name="finan" localSheetId="21">#REF!</definedName>
    <definedName name="finan">#REF!</definedName>
    <definedName name="finan1" localSheetId="21">#REF!</definedName>
    <definedName name="finan1">#REF!</definedName>
    <definedName name="finan3_D" localSheetId="21">#REF!</definedName>
    <definedName name="finan3_D">#REF!</definedName>
    <definedName name="Financing" localSheetId="21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>#REF!</definedName>
    <definedName name="FISINP">[53]fiscal!$B$6:$M$45</definedName>
    <definedName name="FISUM" localSheetId="21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>#REF!</definedName>
    <definedName name="FLOWS" localSheetId="21">#REF!</definedName>
    <definedName name="FLOWS">#REF!</definedName>
    <definedName name="fluct" localSheetId="21">#REF!</definedName>
    <definedName name="fluct">#REF!</definedName>
    <definedName name="FLUJO">'[86]Base de Datos Proyecciones'!$A$2:$H$2</definedName>
    <definedName name="flujo1">[33]FMI!$A$4:$CM$42</definedName>
    <definedName name="flujo2">[33]FMI!$A$44:$CM$80</definedName>
    <definedName name="FLUJO3">[33]FMI!$A$86:$CM$117</definedName>
    <definedName name="FLUJOS">[33]FMI!$A$5:$BV$77</definedName>
    <definedName name="FLUJOS_RECURSOS" localSheetId="21">#REF!</definedName>
    <definedName name="FLUJOS_RECURSOS">#REF!</definedName>
    <definedName name="FNI" localSheetId="21">#REF!</definedName>
    <definedName name="FNI">#REF!</definedName>
    <definedName name="FO">[40]Base!$AL1</definedName>
    <definedName name="FODESEC" localSheetId="21">#REF!</definedName>
    <definedName name="FODESEC">#REF!</definedName>
    <definedName name="FONDO_REINTEGRABLE">[87]INFOP!$C$6</definedName>
    <definedName name="formato" localSheetId="21">#REF!</definedName>
    <definedName name="formato">#REF!</definedName>
    <definedName name="FRAMENO" localSheetId="21">#REF!</definedName>
    <definedName name="FRAMENO">#REF!</definedName>
    <definedName name="FRAMEYES" localSheetId="21">#REF!</definedName>
    <definedName name="FRAMEYES">#REF!</definedName>
    <definedName name="fre" localSheetId="21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>#REF!</definedName>
    <definedName name="fsgsgfs" localSheetId="21">#REF!</definedName>
    <definedName name="fsgsgfs">#REF!</definedName>
    <definedName name="fsgwereert" localSheetId="21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>#REF!</definedName>
    <definedName name="ftconf" localSheetId="21">#REF!</definedName>
    <definedName name="ftconf">#REF!</definedName>
    <definedName name="ftima" localSheetId="21">#REF!</definedName>
    <definedName name="ftima">#REF!</definedName>
    <definedName name="ftimaf" localSheetId="21">#REF!</definedName>
    <definedName name="ftimaf">#REF!</definedName>
    <definedName name="ftr" localSheetId="21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>#REF!</definedName>
    <definedName name="Full_Print" localSheetId="21">#REF!</definedName>
    <definedName name="Full_Print">#REF!</definedName>
    <definedName name="G">[40]Base!$AM1</definedName>
    <definedName name="G.C._1ERCUA" localSheetId="21">#REF!</definedName>
    <definedName name="G.C._1ERCUA">#REF!</definedName>
    <definedName name="G.C._2DOCUA" localSheetId="21">#REF!</definedName>
    <definedName name="G.C._2DOCUA">#REF!</definedName>
    <definedName name="G.C._3ERCUA" localSheetId="21">#REF!</definedName>
    <definedName name="G.C._3ERCUA">#REF!</definedName>
    <definedName name="GAP" localSheetId="21">#REF!</definedName>
    <definedName name="GAP">#REF!</definedName>
    <definedName name="GAPFGFROM" localSheetId="21">#REF!</definedName>
    <definedName name="GAPFGFROM">#REF!</definedName>
    <definedName name="GAPFGTO" localSheetId="21">#REF!</definedName>
    <definedName name="GAPFGTO">#REF!</definedName>
    <definedName name="GAPSTFROM" localSheetId="21">#REF!</definedName>
    <definedName name="GAPSTFROM">#REF!</definedName>
    <definedName name="GAPSTTO" localSheetId="21">#REF!</definedName>
    <definedName name="GAPSTTO">#REF!</definedName>
    <definedName name="GAPTEST" localSheetId="21">#REF!</definedName>
    <definedName name="GAPTEST">#REF!</definedName>
    <definedName name="GAPTESTFG" localSheetId="21">#REF!</definedName>
    <definedName name="GAPTESTFG">#REF!</definedName>
    <definedName name="GASTOCORD" localSheetId="21">'[12]PIB corr'!#REF!</definedName>
    <definedName name="GASTOCORD">'[12]PIB corr'!#REF!</definedName>
    <definedName name="GASTORO" localSheetId="21">'[12]PIB corr'!#REF!</definedName>
    <definedName name="GASTORO">'[12]PIB corr'!#REF!</definedName>
    <definedName name="GATO" localSheetId="21">#REF!</definedName>
    <definedName name="GATO">#REF!</definedName>
    <definedName name="gbnj" localSheetId="21" hidden="1">{"Tab1",#N/A,FALSE,"P";"Tab2",#N/A,FALSE,"P"}</definedName>
    <definedName name="gbnj" hidden="1">{"Tab1",#N/A,FALSE,"P";"Tab2",#N/A,FALSE,"P"}</definedName>
    <definedName name="GCB_NGDP">#N/A</definedName>
    <definedName name="GCENL">[88]WEO!#REF!</definedName>
    <definedName name="GCRG">[88]WEO!#REF!</definedName>
    <definedName name="gd" localSheetId="21" hidden="1">{"'RIN-INTRANET'!$A$1:$K$71"}</definedName>
    <definedName name="gd" hidden="1">{"'RIN-INTRANET'!$A$1:$K$71"}</definedName>
    <definedName name="GDPDEFL" localSheetId="21">[89]NA!#REF!</definedName>
    <definedName name="GDPDEFL">[90]NA!#REF!</definedName>
    <definedName name="GDPOR" localSheetId="21">[89]NA!#REF!</definedName>
    <definedName name="GDPOR">[90]NA!#REF!</definedName>
    <definedName name="GDPOR_" localSheetId="21">[89]NA!#REF!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 localSheetId="21">#REF!</definedName>
    <definedName name="GGCONS">#REF!</definedName>
    <definedName name="GGENL" localSheetId="21">[88]WEO!#REF!</definedName>
    <definedName name="GGENL">[88]WEO!#REF!</definedName>
    <definedName name="ggfsgf" localSheetId="21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'[91]J(Priv.Cap)'!#REF!</definedName>
    <definedName name="gggggggg" localSheetId="21" hidden="1">{"Tab1",#N/A,FALSE,"P";"Tab2",#N/A,FALSE,"P"}</definedName>
    <definedName name="gggggggg" hidden="1">{"Tab1",#N/A,FALSE,"P";"Tab2",#N/A,FALSE,"P"}</definedName>
    <definedName name="gghh">#N/A</definedName>
    <definedName name="GGRG">[88]WEO!#REF!</definedName>
    <definedName name="GHG">#N/A</definedName>
    <definedName name="ghs">'[48]Prog-Ejec'!$G$229</definedName>
    <definedName name="ght" localSheetId="21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'[48]Prog-Ejec'!$A$9:$D$33</definedName>
    <definedName name="GL_Z" localSheetId="21">#REF!</definedName>
    <definedName name="GL_Z">#REF!</definedName>
    <definedName name="GOBIERNO1" localSheetId="21">#REF!</definedName>
    <definedName name="GOBIERNO1">#REF!</definedName>
    <definedName name="GOBIERNO2" localSheetId="21">#REF!</definedName>
    <definedName name="GOBIERNO2">#REF!</definedName>
    <definedName name="GOESC96" localSheetId="21">#REF!</definedName>
    <definedName name="GOESC96">#REF!</definedName>
    <definedName name="govt" localSheetId="21">[62]Bilateral!#REF!</definedName>
    <definedName name="govt">[62]Bilateral!#REF!</definedName>
    <definedName name="GR">[40]Base!$AN1</definedName>
    <definedName name="_xlnm.Recorder" localSheetId="21">#REF!</definedName>
    <definedName name="_xlnm.Recorder">#REF!</definedName>
    <definedName name="Grace_IDA" localSheetId="21">#REF!</definedName>
    <definedName name="Grace_IDA">#REF!</definedName>
    <definedName name="Grace_NC" localSheetId="21">#REF!</definedName>
    <definedName name="Grace_NC">#REF!</definedName>
    <definedName name="Grace1_IDA" localSheetId="21">#REF!</definedName>
    <definedName name="Grace1_IDA">#REF!</definedName>
    <definedName name="Graphs" localSheetId="21">#REF!</definedName>
    <definedName name="Graphs">#REF!</definedName>
    <definedName name="gre" localSheetId="21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hidden="1">{"Minpmon",#N/A,FALSE,"Monthinput"}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hidden="1">{"Tab1",#N/A,FALSE,"P";"Tab2",#N/A,FALSE,"P"}</definedName>
    <definedName name="gz">[92]MD5!#REF!</definedName>
    <definedName name="h" localSheetId="21">#REF!</definedName>
    <definedName name="h">#REF!</definedName>
    <definedName name="hacienda1">[93]HACIENDA!$A$2:$M$28</definedName>
    <definedName name="hacienda2">[93]HACIENDA!$A$1:$N$28</definedName>
    <definedName name="harina" localSheetId="21" hidden="1">{"'boletin'!$A$1:$R$73"}</definedName>
    <definedName name="harina" hidden="1">{"'boletin'!$A$1:$R$73"}</definedName>
    <definedName name="hdah" localSheetId="21" hidden="1">{"'RIN-INTRANET'!$A$1:$K$71"}</definedName>
    <definedName name="hdah" hidden="1">{"'RIN-INTRANET'!$A$1:$K$71"}</definedName>
    <definedName name="hdah_1" localSheetId="21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hidden="1">{"'RIN-INTRANET'!$A$1:$K$71"}</definedName>
    <definedName name="hdah_4" localSheetId="21" hidden="1">{"'RIN-INTRANET'!$A$1:$K$71"}</definedName>
    <definedName name="hdah_4" hidden="1">{"'RIN-INTRANET'!$A$1:$K$71"}</definedName>
    <definedName name="hdah_5" localSheetId="21" hidden="1">{"'RIN-INTRANET'!$A$1:$K$71"}</definedName>
    <definedName name="hdah_5" hidden="1">{"'RIN-INTRANET'!$A$1:$K$71"}</definedName>
    <definedName name="hdgdh" localSheetId="21" hidden="1">{"'RIN-INTRANET'!$A$1:$K$71"}</definedName>
    <definedName name="hdgdh" hidden="1">{"'RIN-INTRANET'!$A$1:$K$71"}</definedName>
    <definedName name="hdgdh_1" localSheetId="21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>#REF!</definedName>
    <definedName name="High_external" localSheetId="21">#REF!</definedName>
    <definedName name="High_external">#REF!</definedName>
    <definedName name="High_fiscal" localSheetId="21">#REF!</definedName>
    <definedName name="High_fiscal">#REF!</definedName>
    <definedName name="High_growth_extended" localSheetId="21">#REF!</definedName>
    <definedName name="High_growth_extended">#REF!</definedName>
    <definedName name="High_growth_summary" localSheetId="21">#REF!</definedName>
    <definedName name="High_growth_summary">#REF!</definedName>
    <definedName name="High_monetary" localSheetId="21">#REF!</definedName>
    <definedName name="High_monetary">#REF!</definedName>
    <definedName name="High_real" localSheetId="21">#REF!</definedName>
    <definedName name="High_real">#REF!</definedName>
    <definedName name="High_summary" localSheetId="21">#REF!</definedName>
    <definedName name="High_summary">#REF!</definedName>
    <definedName name="hihp" localSheetId="21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hidden="1">{"Tab1",#N/A,FALSE,"P";"Tab2",#N/A,FALSE,"P"}</definedName>
    <definedName name="hip">'[94]Supuestos '!$A$3:$I$34</definedName>
    <definedName name="HIPCDATA" localSheetId="21">#REF!</definedName>
    <definedName name="HIPCDATA">#REF!</definedName>
    <definedName name="hjdhshsd" localSheetId="21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hidden="1">{"Riqfin97",#N/A,FALSE,"Tran";"Riqfinpro",#N/A,FALSE,"Tran"}</definedName>
    <definedName name="hora">[26]Programa!#REF!</definedName>
    <definedName name="HOSP96" localSheetId="21">#REF!</definedName>
    <definedName name="HOSP96">#REF!</definedName>
    <definedName name="hpu" localSheetId="21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hidden="1">{"Tab1",#N/A,FALSE,"P";"Tab2",#N/A,FALSE,"P"}</definedName>
    <definedName name="HTMatriz" localSheetId="21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hidden="1">{"Tab1",#N/A,FALSE,"P";"Tab2",#N/A,FALSE,"P"}</definedName>
    <definedName name="HUY" localSheetId="21">#REF!</definedName>
    <definedName name="HUY">#REF!</definedName>
    <definedName name="i" localSheetId="21">#REF!</definedName>
    <definedName name="i">#REF!</definedName>
    <definedName name="Ibrd" localSheetId="1">'[47]Debt 2009'!#REF!</definedName>
    <definedName name="Ibrd" localSheetId="21">'[47]Debt 2009'!#REF!</definedName>
    <definedName name="Ibrd">'[47]Debt 2009'!#REF!</definedName>
    <definedName name="ICOM" localSheetId="21">#REF!</definedName>
    <definedName name="ICOM">#REF!</definedName>
    <definedName name="IDA" localSheetId="1">'[47]Debt 2009'!#REF!</definedName>
    <definedName name="IDA" localSheetId="21">'[47]Debt 2009'!#REF!</definedName>
    <definedName name="IDA">'[47]Debt 2009'!#REF!</definedName>
    <definedName name="IDAr" localSheetId="21">#REF!</definedName>
    <definedName name="IDAr">#REF!</definedName>
    <definedName name="IESS" localSheetId="21">#REF!</definedName>
    <definedName name="IESS">#REF!</definedName>
    <definedName name="Ifad" localSheetId="1">'[47]Debt 2009'!#REF!</definedName>
    <definedName name="Ifad" localSheetId="21">'[47]Debt 2009'!#REF!</definedName>
    <definedName name="Ifad">'[47]Debt 2009'!#REF!</definedName>
    <definedName name="IHADFA_" localSheetId="21">#REF!</definedName>
    <definedName name="IHADFA_">#REF!</definedName>
    <definedName name="ii" localSheetId="21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hidden="1">{"Riqfin97",#N/A,FALSE,"Tran";"Riqfinpro",#N/A,FALSE,"Tran"}</definedName>
    <definedName name="IM">[40]Base!$AO1</definedName>
    <definedName name="ima" localSheetId="21">#REF!</definedName>
    <definedName name="ima">#REF!</definedName>
    <definedName name="IMAE" localSheetId="21">#REF!</definedName>
    <definedName name="IMAE">#REF!</definedName>
    <definedName name="imaor" localSheetId="21">#REF!</definedName>
    <definedName name="imaor">#REF!</definedName>
    <definedName name="IMCTE">[40]Base!$AQ1</definedName>
    <definedName name="IMCTEP" localSheetId="21">[40]Base!#REF!</definedName>
    <definedName name="IMCTEP">[40]Base!#REF!</definedName>
    <definedName name="imdoll">[40]Base!$AP1</definedName>
    <definedName name="IMP">#N/A</definedName>
    <definedName name="IMPRESION" localSheetId="21">#REF!</definedName>
    <definedName name="IMPRESION">#REF!</definedName>
    <definedName name="imprima" localSheetId="21">#REF!</definedName>
    <definedName name="imprima">#REF!</definedName>
    <definedName name="Imprimir_área_IM" localSheetId="1">'[95]prog-2003'!$A$221:$E$306</definedName>
    <definedName name="Imprimir_área_IM">'[96]prog-2003'!$A$221:$E$306</definedName>
    <definedName name="IMPRIMIR_TODOS" localSheetId="21">#REF!</definedName>
    <definedName name="IMPRIMIR_TODOS">#REF!</definedName>
    <definedName name="IN2_" localSheetId="21">[38]Assumptions!#REF!</definedName>
    <definedName name="IN2_">[39]Assumptions!#REF!</definedName>
    <definedName name="IN3_" localSheetId="21">[38]Assumptions!#REF!</definedName>
    <definedName name="IN3_">[39]Assumptions!#REF!</definedName>
    <definedName name="IN90_" localSheetId="21">#REF!</definedName>
    <definedName name="IN90_">#REF!</definedName>
    <definedName name="inco">[40]Base!$AT1</definedName>
    <definedName name="ind" localSheetId="21">#REF!</definedName>
    <definedName name="ind">#REF!</definedName>
    <definedName name="INDE">[40]Base!$AR1</definedName>
    <definedName name="Indi" localSheetId="21">#REF!</definedName>
    <definedName name="Indi">#REF!</definedName>
    <definedName name="indicadores" localSheetId="21">#REF!</definedName>
    <definedName name="indicadores">#REF!</definedName>
    <definedName name="indicadores2" localSheetId="21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hidden="1">{"'RIN-INTRANET'!$A$1:$K$71"}</definedName>
    <definedName name="Indicar_monto_en_unidades_sin_decimales">'[97]BCH08 ANUAL DÓLARES'!#REF!</definedName>
    <definedName name="INDICE">[26]Programa!#REF!</definedName>
    <definedName name="INDICEPRODUCCIO" localSheetId="21">#REF!</definedName>
    <definedName name="INDICEPRODUCCIO">#REF!</definedName>
    <definedName name="Indiz">[98]ZBEAC1!$A$2812:$O$2905</definedName>
    <definedName name="INE" localSheetId="21">#REF!</definedName>
    <definedName name="INE">#REF!</definedName>
    <definedName name="INECEL" localSheetId="21">#REF!</definedName>
    <definedName name="INECEL">#REF!</definedName>
    <definedName name="INF">[40]Base!$AS1</definedName>
    <definedName name="infcom" localSheetId="21">#REF!</definedName>
    <definedName name="infcom">#REF!</definedName>
    <definedName name="INFE" localSheetId="21">[40]Base!#REF!</definedName>
    <definedName name="INFE">[40]Base!#REF!</definedName>
    <definedName name="infest" localSheetId="21">#REF!</definedName>
    <definedName name="infest">#REF!</definedName>
    <definedName name="INFISC1" localSheetId="21">#REF!</definedName>
    <definedName name="INFISC1">#REF!</definedName>
    <definedName name="INFISC2" localSheetId="21">#REF!</definedName>
    <definedName name="INFISC2">#REF!</definedName>
    <definedName name="Inflation" localSheetId="21">#REF!</definedName>
    <definedName name="Inflation">#REF!</definedName>
    <definedName name="infobs" localSheetId="21">#REF!</definedName>
    <definedName name="infobs">#REF!</definedName>
    <definedName name="INFOP" localSheetId="21">#REF!</definedName>
    <definedName name="INFOP">#REF!</definedName>
    <definedName name="INFOR_CORRE_ELE" localSheetId="21">#REF!</definedName>
    <definedName name="INFOR_CORRE_ELE">#REF!</definedName>
    <definedName name="INGOES96" localSheetId="21">#REF!</definedName>
    <definedName name="INGOES96">#REF!</definedName>
    <definedName name="INGRESOS" localSheetId="21">#REF!</definedName>
    <definedName name="INGRESOS">#REF!</definedName>
    <definedName name="INMN" localSheetId="21">#REF!</definedName>
    <definedName name="INMN">#REF!</definedName>
    <definedName name="INPROJ" localSheetId="21">#REF!</definedName>
    <definedName name="INPROJ">#REF!</definedName>
    <definedName name="INPUT_2" localSheetId="21">[41]Input!#REF!</definedName>
    <definedName name="INPUT_2">[41]Input!#REF!</definedName>
    <definedName name="INPUT_4" localSheetId="21">[41]Input!#REF!</definedName>
    <definedName name="INPUT_4">[41]Input!#REF!</definedName>
    <definedName name="Int" localSheetId="21">#REF!</definedName>
    <definedName name="Int">#REF!</definedName>
    <definedName name="inter" localSheetId="21" hidden="1">{"'para SB'!$A$1420:$F$1479"}</definedName>
    <definedName name="inter" hidden="1">{"'para SB'!$A$1420:$F$1479"}</definedName>
    <definedName name="inter_1" localSheetId="21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hidden="1">{"'para SB'!$A$1420:$F$1479"}</definedName>
    <definedName name="Interest_IDA" localSheetId="21">#REF!</definedName>
    <definedName name="Interest_IDA">#REF!</definedName>
    <definedName name="Interest_NC" localSheetId="21">#REF!</definedName>
    <definedName name="Interest_NC">#REF!</definedName>
    <definedName name="Interest_Rate" localSheetId="21">#REF!</definedName>
    <definedName name="Interest_Rate">#REF!</definedName>
    <definedName name="InterestRate" localSheetId="21">#REF!</definedName>
    <definedName name="InterestRate">#REF!</definedName>
    <definedName name="inthalf">[99]Sheet4!$C$58:$G$112</definedName>
    <definedName name="inversion" localSheetId="21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hidden="1">{"Tab1",#N/A,FALSE,"P";"Tab2",#N/A,FALSE,"P"}</definedName>
    <definedName name="IPC" localSheetId="21">#REF!</definedName>
    <definedName name="IPC">#REF!</definedName>
    <definedName name="ipc98j" localSheetId="21">[26]Programa!#REF!</definedName>
    <definedName name="ipc98j">[26]Programa!#REF!</definedName>
    <definedName name="ipc98s" localSheetId="21">#REF!</definedName>
    <definedName name="ipc98s">#REF!</definedName>
    <definedName name="ISSS96" localSheetId="21">#REF!</definedName>
    <definedName name="ISSS96">#REF!</definedName>
    <definedName name="ISTA96" localSheetId="21">#REF!</definedName>
    <definedName name="ISTA96">#REF!</definedName>
    <definedName name="istasap" localSheetId="21">#REF!</definedName>
    <definedName name="istasap">#REF!</definedName>
    <definedName name="istasasa" localSheetId="21">#REF!</definedName>
    <definedName name="istasasa">#REF!</definedName>
    <definedName name="istasasp" localSheetId="21">#REF!</definedName>
    <definedName name="istasasp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hidden="1">{"'RIN-INTRANET'!$A$1:$K$71"}</definedName>
    <definedName name="J_1" localSheetId="21" hidden="1">{"'RIN-INTRANET'!$A$1:$K$71"}</definedName>
    <definedName name="J_1" hidden="1">{"'RIN-INTRANET'!$A$1:$K$71"}</definedName>
    <definedName name="J_1_1" localSheetId="21" hidden="1">{"'RIN-INTRANET'!$A$1:$K$71"}</definedName>
    <definedName name="J_1_1" hidden="1">{"'RIN-INTRANET'!$A$1:$K$71"}</definedName>
    <definedName name="J_1_1_1" localSheetId="21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hidden="1">{"'RIN-INTRANET'!$A$1:$K$71"}</definedName>
    <definedName name="J_1_2" localSheetId="21" hidden="1">{"'RIN-INTRANET'!$A$1:$K$71"}</definedName>
    <definedName name="J_1_2" hidden="1">{"'RIN-INTRANET'!$A$1:$K$71"}</definedName>
    <definedName name="J_1_2_1" localSheetId="21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hidden="1">{"'RIN-INTRANET'!$A$1:$K$71"}</definedName>
    <definedName name="J_1_3" localSheetId="21" hidden="1">{"'RIN-INTRANET'!$A$1:$K$71"}</definedName>
    <definedName name="J_1_3" hidden="1">{"'RIN-INTRANET'!$A$1:$K$71"}</definedName>
    <definedName name="J_1_4" localSheetId="21" hidden="1">{"'RIN-INTRANET'!$A$1:$K$71"}</definedName>
    <definedName name="J_1_4" hidden="1">{"'RIN-INTRANET'!$A$1:$K$71"}</definedName>
    <definedName name="J_1_5" localSheetId="21" hidden="1">{"'RIN-INTRANET'!$A$1:$K$71"}</definedName>
    <definedName name="J_1_5" hidden="1">{"'RIN-INTRANET'!$A$1:$K$71"}</definedName>
    <definedName name="J_2" localSheetId="21" hidden="1">{"'RIN-INTRANET'!$A$1:$K$71"}</definedName>
    <definedName name="J_2" hidden="1">{"'RIN-INTRANET'!$A$1:$K$71"}</definedName>
    <definedName name="J_2_1" localSheetId="21" hidden="1">{"'RIN-INTRANET'!$A$1:$K$71"}</definedName>
    <definedName name="J_2_1" hidden="1">{"'RIN-INTRANET'!$A$1:$K$71"}</definedName>
    <definedName name="J_2_2" localSheetId="21" hidden="1">{"'RIN-INTRANET'!$A$1:$K$71"}</definedName>
    <definedName name="J_2_2" hidden="1">{"'RIN-INTRANET'!$A$1:$K$71"}</definedName>
    <definedName name="J_2_3" localSheetId="21" hidden="1">{"'RIN-INTRANET'!$A$1:$K$71"}</definedName>
    <definedName name="J_2_3" hidden="1">{"'RIN-INTRANET'!$A$1:$K$71"}</definedName>
    <definedName name="J_2_4" localSheetId="21" hidden="1">{"'RIN-INTRANET'!$A$1:$K$71"}</definedName>
    <definedName name="J_2_4" hidden="1">{"'RIN-INTRANET'!$A$1:$K$71"}</definedName>
    <definedName name="J_3" localSheetId="21" hidden="1">{"'RIN-INTRANET'!$A$1:$K$71"}</definedName>
    <definedName name="J_3" hidden="1">{"'RIN-INTRANET'!$A$1:$K$71"}</definedName>
    <definedName name="J_4" localSheetId="21" hidden="1">{"'RIN-INTRANET'!$A$1:$K$71"}</definedName>
    <definedName name="J_4" hidden="1">{"'RIN-INTRANET'!$A$1:$K$71"}</definedName>
    <definedName name="J_5" localSheetId="21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hidden="1">{#N/A,#N/A,FALSE,"CB";#N/A,#N/A,FALSE,"CMB";#N/A,#N/A,FALSE,"NBFI"}</definedName>
    <definedName name="Janet" hidden="1">'[94]SNF Córd'!$A$18:$A$19</definedName>
    <definedName name="jdfhgghg" localSheetId="21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hidden="1">{"'RIN-INTRANET'!$A$1:$K$71"}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hidden="1">{"'RIN-INTRANET'!$A$1:$K$71"}</definedName>
    <definedName name="jhgf_1" localSheetId="21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hidden="1">{"'RIN-INTRANET'!$A$1:$K$71"}</definedName>
    <definedName name="jhgf_4" localSheetId="21" hidden="1">{"'RIN-INTRANET'!$A$1:$K$71"}</definedName>
    <definedName name="jhgf_4" hidden="1">{"'RIN-INTRANET'!$A$1:$K$71"}</definedName>
    <definedName name="jhgf_5" localSheetId="21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hidden="1">{"Tab1",#N/A,FALSE,"P";"Tab2",#N/A,FALSE,"P"}</definedName>
    <definedName name="jjjjjj" hidden="1">'[91]J(Priv.Cap)'!#REF!</definedName>
    <definedName name="jjjjjjjjjjjjjjjjjj" localSheetId="21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hidden="1">{"'RIN-INTRANET'!$A$1:$K$71"}</definedName>
    <definedName name="jos_1" localSheetId="21" hidden="1">{"'RIN-INTRANET'!$A$1:$K$71"}</definedName>
    <definedName name="jos_1" hidden="1">{"'RIN-INTRANET'!$A$1:$K$71"}</definedName>
    <definedName name="jos_1_1" localSheetId="21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hidden="1">{"'RIN-INTRANET'!$A$1:$K$71"}</definedName>
    <definedName name="jos_2" localSheetId="21" hidden="1">{"'RIN-INTRANET'!$A$1:$K$71"}</definedName>
    <definedName name="jos_2" hidden="1">{"'RIN-INTRANET'!$A$1:$K$71"}</definedName>
    <definedName name="jos_3" localSheetId="21" hidden="1">{"'RIN-INTRANET'!$A$1:$K$71"}</definedName>
    <definedName name="jos_3" hidden="1">{"'RIN-INTRANET'!$A$1:$K$71"}</definedName>
    <definedName name="jos_4" localSheetId="21" hidden="1">{"'RIN-INTRANET'!$A$1:$K$71"}</definedName>
    <definedName name="jos_4" hidden="1">{"'RIN-INTRANET'!$A$1:$K$71"}</definedName>
    <definedName name="jose" localSheetId="21" hidden="1">{"'RIN-INTRANET'!$A$1:$K$71"}</definedName>
    <definedName name="jose" hidden="1">{"'RIN-INTRANET'!$A$1:$K$71"}</definedName>
    <definedName name="jose_1" localSheetId="21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hidden="1">{"'RIN-INTRANET'!$A$1:$K$71"}</definedName>
    <definedName name="jose_3" localSheetId="21" hidden="1">{"'RIN-INTRANET'!$A$1:$K$71"}</definedName>
    <definedName name="jose_3" hidden="1">{"'RIN-INTRANET'!$A$1:$K$71"}</definedName>
    <definedName name="jose_4" localSheetId="21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>#REF!</definedName>
    <definedName name="JUL.MD5.S" localSheetId="21">[92]MD5!#REF!</definedName>
    <definedName name="JUL.MD5.S">[92]MD5!#REF!</definedName>
    <definedName name="JULIO" localSheetId="21">#REF!</definedName>
    <definedName name="JULIO">#REF!</definedName>
    <definedName name="JULIO2018" localSheetId="21">#REF!</definedName>
    <definedName name="JULIO2018">#REF!</definedName>
    <definedName name="JUN" localSheetId="21">#REF!</definedName>
    <definedName name="JUN">#REF!</definedName>
    <definedName name="junk" localSheetId="21" hidden="1">#REF!</definedName>
    <definedName name="junk" hidden="1">#REF!</definedName>
    <definedName name="junk1" localSheetId="21" hidden="1">#REF!</definedName>
    <definedName name="junk1" hidden="1">#REF!</definedName>
    <definedName name="junk2" localSheetId="21" hidden="1">#REF!</definedName>
    <definedName name="junk2" hidden="1">#REF!</definedName>
    <definedName name="junk3" localSheetId="21" hidden="1">#REF!</definedName>
    <definedName name="junk3" hidden="1">#REF!</definedName>
    <definedName name="juy" localSheetId="21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hidden="1">{"Tab1",#N/A,FALSE,"P";"Tab2",#N/A,FALSE,"P"}</definedName>
    <definedName name="K" hidden="1">[40]Base!$AV1</definedName>
    <definedName name="K.1" localSheetId="21">#REF!</definedName>
    <definedName name="K.1">#REF!</definedName>
    <definedName name="KB">[40]Base!$AW1</definedName>
    <definedName name="KC">[40]Base!$AX1</definedName>
    <definedName name="kdfjkfdjkerj" localSheetId="21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hidden="1">{"'RIN-INTRANET'!$A$1:$K$71"}</definedName>
    <definedName name="KF">[40]Base!$AY1</definedName>
    <definedName name="kh" localSheetId="21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'[100]J(Priv.Cap)'!#REF!</definedName>
    <definedName name="kkkkkkkk" localSheetId="21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hidden="1">{"Tab1",#N/A,FALSE,"P";"Tab2",#N/A,FALSE,"P"}</definedName>
    <definedName name="ko">[40]Base!#REF!</definedName>
    <definedName name="ksrjrgf" localSheetId="21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>IF(Values_Entered,Header_Row+Number_of_Payments,Header_Row)</definedName>
    <definedName name="LCDP" localSheetId="21">[40]Base!#REF!</definedName>
    <definedName name="LCDP">[40]Base!#REF!</definedName>
    <definedName name="LCDPR">[40]Base!$AZ1</definedName>
    <definedName name="LCM">[32]Q3!$E$45:$AH$45</definedName>
    <definedName name="LDPR" localSheetId="21">[40]Base!#REF!</definedName>
    <definedName name="LDPR">[40]Base!#REF!</definedName>
    <definedName name="LE">[40]Base!$BB1</definedName>
    <definedName name="LEKTCR">[40]Base!$BD1</definedName>
    <definedName name="LEM">[32]Q3!$E$51:$AH$51</definedName>
    <definedName name="LEMISION" localSheetId="21">#REF!</definedName>
    <definedName name="LEMISION">#REF!</definedName>
    <definedName name="LGR">[40]Base!$BI1</definedName>
    <definedName name="lgr_1" localSheetId="21">[40]Base!#REF!</definedName>
    <definedName name="lgr_1">[40]Base!$BI1048576</definedName>
    <definedName name="LHEM">[32]Q3!$E$33:$AH$33</definedName>
    <definedName name="LHM">[32]Q3!$E$54:$AH$54</definedName>
    <definedName name="LI" localSheetId="21">#REF!</definedName>
    <definedName name="LI">#REF!</definedName>
    <definedName name="LIBOR3" localSheetId="21">[67]SUPUESTOS!$A$12:$IV$12</definedName>
    <definedName name="LIBOR3">[67]SUPUESTOS!$12:$12</definedName>
    <definedName name="LIBOR6">[67]SUPUESTOS!A$11</definedName>
    <definedName name="LIBRETA" localSheetId="21">#REF!</definedName>
    <definedName name="LIBRETA">#REF!</definedName>
    <definedName name="LICOM" localSheetId="21">#REF!</definedName>
    <definedName name="LICOM">#REF!</definedName>
    <definedName name="LIM">[40]Base!$BJ1</definedName>
    <definedName name="lim_1" localSheetId="21">[40]Base!#REF!</definedName>
    <definedName name="lim_1">[40]Base!$BJ1048576</definedName>
    <definedName name="LIMAE" localSheetId="21">#REF!</definedName>
    <definedName name="LIMAE">#REF!</definedName>
    <definedName name="LINES" localSheetId="21">#REF!</definedName>
    <definedName name="LINES">#REF!</definedName>
    <definedName name="LIPC" localSheetId="21">#REF!</definedName>
    <definedName name="LIPC">#REF!</definedName>
    <definedName name="LIPM">[32]Q3!$E$42:$AH$42</definedName>
    <definedName name="liqc" localSheetId="21">[26]Programa!#REF!</definedName>
    <definedName name="liqc">[26]Programa!#REF!</definedName>
    <definedName name="liqd" localSheetId="21">[26]Programa!#REF!</definedName>
    <definedName name="liqd">[26]Programa!#REF!</definedName>
    <definedName name="lk">[101]FHIS!#REF!</definedName>
    <definedName name="lkjh" localSheetId="21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hidden="1">{"Tab1",#N/A,FALSE,"P";"Tab2",#N/A,FALSE,"P"}</definedName>
    <definedName name="LLF">[32]Q3!$E$10:$AH$10</definedName>
    <definedName name="lll" localSheetId="21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hidden="1">{"Minpmon",#N/A,FALSE,"Monthinput"}</definedName>
    <definedName name="LMR_1">[40]Base!#REF!</definedName>
    <definedName name="LMRD">[40]Base!#REF!</definedName>
    <definedName name="LMRD_1">[40]Base!#REF!</definedName>
    <definedName name="Loan_Amount" localSheetId="21">#REF!</definedName>
    <definedName name="Loan_Amount">#REF!</definedName>
    <definedName name="Loan_Start" localSheetId="21">#REF!</definedName>
    <definedName name="Loan_Start">#REF!</definedName>
    <definedName name="Loan_Years" localSheetId="21">#REF!</definedName>
    <definedName name="Loan_Years">#REF!</definedName>
    <definedName name="LONAB96" localSheetId="21">#REF!</definedName>
    <definedName name="LONAB96">#REF!</definedName>
    <definedName name="Low_external" localSheetId="21">#REF!</definedName>
    <definedName name="Low_external">#REF!</definedName>
    <definedName name="Low_fiscal" localSheetId="21">#REF!</definedName>
    <definedName name="Low_fiscal">#REF!</definedName>
    <definedName name="Low_growth_extended" localSheetId="21">#REF!</definedName>
    <definedName name="Low_growth_extended">#REF!</definedName>
    <definedName name="Low_growth_summary" localSheetId="21">#REF!</definedName>
    <definedName name="Low_growth_summary">#REF!</definedName>
    <definedName name="Low_monetary" localSheetId="21">#REF!</definedName>
    <definedName name="Low_monetary">#REF!</definedName>
    <definedName name="Low_real" localSheetId="21">#REF!</definedName>
    <definedName name="Low_real">#REF!</definedName>
    <definedName name="Low_summary" localSheetId="21">#REF!</definedName>
    <definedName name="Low_summary">#REF!</definedName>
    <definedName name="LP">[40]Base!$BK1</definedName>
    <definedName name="lp_1" localSheetId="21">[40]Base!#REF!</definedName>
    <definedName name="lp_1">[40]Base!$BK1048576</definedName>
    <definedName name="LPESP" localSheetId="21">[40]Base!#REF!</definedName>
    <definedName name="LPESP">[40]Base!#REF!</definedName>
    <definedName name="LPESPF" localSheetId="21">[40]Base!#REF!</definedName>
    <definedName name="LPESPF">[40]Base!#REF!</definedName>
    <definedName name="LPM">[40]Base!$BM1</definedName>
    <definedName name="LPMC">[40]Base!$BP1</definedName>
    <definedName name="lpmc_1" localSheetId="21">[40]Base!#REF!</definedName>
    <definedName name="lpmc_1">[40]Base!$BP1048576</definedName>
    <definedName name="lpmdoll">[40]Base!$BN1</definedName>
    <definedName name="lpopoiuo" localSheetId="21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hidden="1">{"Tab1",#N/A,FALSE,"P";"Tab2",#N/A,FALSE,"P"}</definedName>
    <definedName name="LPX">[40]Base!$BR1</definedName>
    <definedName name="LPY">[40]Base!$BT1</definedName>
    <definedName name="LT">[40]Base!$BV1</definedName>
    <definedName name="lta" localSheetId="21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>#REF!</definedName>
    <definedName name="LTcirr" localSheetId="21">#REF!</definedName>
    <definedName name="LTcirr">#REF!</definedName>
    <definedName name="LTCR">[40]Base!$BY1</definedName>
    <definedName name="LTCRM" localSheetId="21">[40]Base!#REF!</definedName>
    <definedName name="LTCRM">[40]Base!#REF!</definedName>
    <definedName name="LTF" localSheetId="21">[40]Base!#REF!</definedName>
    <definedName name="LTF">[40]Base!#REF!</definedName>
    <definedName name="LTr" localSheetId="21">#REF!</definedName>
    <definedName name="LTr">#REF!</definedName>
    <definedName name="LUGAR" localSheetId="1">'[6]prog-2003'!#REF!</definedName>
    <definedName name="LUGAR" localSheetId="21">'[7]prog-2003'!#REF!</definedName>
    <definedName name="LUGAR">'[7]prog-2003'!#REF!</definedName>
    <definedName name="LULCM">[32]Q3!$E$36:$AH$36</definedName>
    <definedName name="LUR">[32]Q3!$E$16:$AH$16</definedName>
    <definedName name="LX">[40]Base!$BZ1</definedName>
    <definedName name="lx_1" localSheetId="21">[40]Base!#REF!</definedName>
    <definedName name="lx_1">[40]Base!$BZ1048576</definedName>
    <definedName name="LY">[40]Base!$CB1</definedName>
    <definedName name="LYCTE">[40]Base!$CE1</definedName>
    <definedName name="Lyon">[102]C!$O$1</definedName>
    <definedName name="M" localSheetId="21">[40]Base!#REF!</definedName>
    <definedName name="M">[40]Base!#REF!</definedName>
    <definedName name="macario" localSheetId="21">#REF!</definedName>
    <definedName name="macario">#REF!</definedName>
    <definedName name="MACRO" localSheetId="21">#REF!</definedName>
    <definedName name="MACRO">#REF!</definedName>
    <definedName name="MACROINPUT" localSheetId="21">#REF!</definedName>
    <definedName name="MACROINPUT">#REF!</definedName>
    <definedName name="MACROS" localSheetId="1">'[6]prog-2003'!#REF!</definedName>
    <definedName name="MACROS" localSheetId="21">'[7]prog-2003'!#REF!</definedName>
    <definedName name="MACROS">'[7]prog-2003'!#REF!</definedName>
    <definedName name="magy">[103]Claves!#REF!</definedName>
    <definedName name="Malaysia" localSheetId="21">#REF!</definedName>
    <definedName name="Malaysia">#REF!</definedName>
    <definedName name="mar" localSheetId="21">[26]Programa!#REF!</definedName>
    <definedName name="mar">[26]Programa!#REF!</definedName>
    <definedName name="MARI" localSheetId="21">#REF!</definedName>
    <definedName name="MARI">#REF!</definedName>
    <definedName name="MAT4_1" localSheetId="21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hidden="1">{"'para SB'!$A$1420:$F$1479"}</definedName>
    <definedName name="MAT4_4" localSheetId="21" hidden="1">{"'para SB'!$A$1420:$F$1479"}</definedName>
    <definedName name="MAT4_4" hidden="1">{"'para SB'!$A$1420:$F$1479"}</definedName>
    <definedName name="MAT4_5" localSheetId="21" hidden="1">{"'para SB'!$A$1420:$F$1479"}</definedName>
    <definedName name="MAT4_5" hidden="1">{"'para SB'!$A$1420:$F$1479"}</definedName>
    <definedName name="MATRICULA" localSheetId="21">#REF!</definedName>
    <definedName name="MATRICULA">#REF!</definedName>
    <definedName name="MatrizD.41" localSheetId="21">#REF!</definedName>
    <definedName name="MatrizD.41">#REF!</definedName>
    <definedName name="MatrizD.421" localSheetId="21">#REF!</definedName>
    <definedName name="MatrizD.421">#REF!</definedName>
    <definedName name="MatrizD.422" localSheetId="21">#REF!</definedName>
    <definedName name="MatrizD.422">#REF!</definedName>
    <definedName name="MatrizD.43" localSheetId="21">#REF!</definedName>
    <definedName name="MatrizD.43">#REF!</definedName>
    <definedName name="MatrizD.45" localSheetId="21">#REF!</definedName>
    <definedName name="MatrizD.45">#REF!</definedName>
    <definedName name="MatrizD.7" localSheetId="21">#REF!</definedName>
    <definedName name="MatrizD.7">#REF!</definedName>
    <definedName name="MatrizD.9" localSheetId="21">#REF!</definedName>
    <definedName name="MatrizD.9">#REF!</definedName>
    <definedName name="MatrizF.211" localSheetId="21">#REF!</definedName>
    <definedName name="MatrizF.211">#REF!</definedName>
    <definedName name="MatrizF.212" localSheetId="21">#REF!</definedName>
    <definedName name="MatrizF.212">#REF!</definedName>
    <definedName name="MatrizF.2211" localSheetId="21">#REF!</definedName>
    <definedName name="MatrizF.2211">#REF!</definedName>
    <definedName name="MatrizF.2212..." localSheetId="21">#REF!</definedName>
    <definedName name="MatrizF.2212...">#REF!</definedName>
    <definedName name="MatrizF.2311" localSheetId="21">#REF!</definedName>
    <definedName name="MatrizF.2311">#REF!</definedName>
    <definedName name="MatrizF.2312..." localSheetId="21">#REF!</definedName>
    <definedName name="MatrizF.2312...">#REF!</definedName>
    <definedName name="MatrizF.2411" localSheetId="21">#REF!</definedName>
    <definedName name="MatrizF.2411">#REF!</definedName>
    <definedName name="MatrizF.2412..." localSheetId="21">#REF!</definedName>
    <definedName name="MatrizF.2412...">#REF!</definedName>
    <definedName name="MatrizF.2911" localSheetId="21">#REF!</definedName>
    <definedName name="MatrizF.2911">#REF!</definedName>
    <definedName name="MatrizF.2912..." localSheetId="21">#REF!</definedName>
    <definedName name="MatrizF.2912...">#REF!</definedName>
    <definedName name="MatrizF.311" localSheetId="21">#REF!</definedName>
    <definedName name="MatrizF.311">#REF!</definedName>
    <definedName name="MatrizF.312" localSheetId="21">#REF!</definedName>
    <definedName name="MatrizF.312">#REF!</definedName>
    <definedName name="MatrizF.313" localSheetId="21">#REF!</definedName>
    <definedName name="MatrizF.313">#REF!</definedName>
    <definedName name="MatrizF.31411" localSheetId="21">#REF!</definedName>
    <definedName name="MatrizF.31411">#REF!</definedName>
    <definedName name="MatrizF.31412..." localSheetId="21">#REF!</definedName>
    <definedName name="MatrizF.31412...">#REF!</definedName>
    <definedName name="MatrizF.31911" localSheetId="21">#REF!</definedName>
    <definedName name="MatrizF.31911">#REF!</definedName>
    <definedName name="MatrizF.31912..." localSheetId="21">#REF!</definedName>
    <definedName name="MatrizF.31912...">#REF!</definedName>
    <definedName name="MatrizF.321" localSheetId="21">#REF!</definedName>
    <definedName name="MatrizF.321">#REF!</definedName>
    <definedName name="MatrizF.322" localSheetId="21">#REF!</definedName>
    <definedName name="MatrizF.322">#REF!</definedName>
    <definedName name="MatrizF.323" localSheetId="21">#REF!</definedName>
    <definedName name="MatrizF.323">#REF!</definedName>
    <definedName name="MatrizF.32411" localSheetId="21">#REF!</definedName>
    <definedName name="MatrizF.32411">#REF!</definedName>
    <definedName name="MatrizF.32412..." localSheetId="21">#REF!</definedName>
    <definedName name="MatrizF.32412...">#REF!</definedName>
    <definedName name="MatrizF.32911" localSheetId="21">#REF!</definedName>
    <definedName name="MatrizF.32911">#REF!</definedName>
    <definedName name="MatrizF.32912..." localSheetId="21">#REF!</definedName>
    <definedName name="MatrizF.32912...">#REF!</definedName>
    <definedName name="MatrizF.4111..." localSheetId="21">#REF!</definedName>
    <definedName name="MatrizF.4111...">#REF!</definedName>
    <definedName name="MatrizF.4112..." localSheetId="21">#REF!</definedName>
    <definedName name="MatrizF.4112...">#REF!</definedName>
    <definedName name="MatrizF.4211..." localSheetId="21">#REF!</definedName>
    <definedName name="MatrizF.4211...">#REF!</definedName>
    <definedName name="MatrizF.4212..." localSheetId="21">#REF!</definedName>
    <definedName name="MatrizF.4212...">#REF!</definedName>
    <definedName name="MatrizF.51" localSheetId="21">#REF!</definedName>
    <definedName name="MatrizF.51">#REF!</definedName>
    <definedName name="MatrizF.52" localSheetId="21">#REF!</definedName>
    <definedName name="MatrizF.52">#REF!</definedName>
    <definedName name="MatrizF.53" localSheetId="21">#REF!</definedName>
    <definedName name="MatrizF.53">#REF!</definedName>
    <definedName name="MatrizF.711" localSheetId="21">#REF!</definedName>
    <definedName name="MatrizF.711">#REF!</definedName>
    <definedName name="MatrizF.712" localSheetId="21">#REF!</definedName>
    <definedName name="MatrizF.712">#REF!</definedName>
    <definedName name="MatrizF.79" localSheetId="21">#REF!</definedName>
    <definedName name="MatrizF.79">#REF!</definedName>
    <definedName name="Maturity_IDA" localSheetId="21">#REF!</definedName>
    <definedName name="Maturity_IDA">#REF!</definedName>
    <definedName name="Maturity_NC" localSheetId="21">#REF!</definedName>
    <definedName name="Maturity_NC">#REF!</definedName>
    <definedName name="maxe1" localSheetId="21">#REF!</definedName>
    <definedName name="maxe1">#REF!</definedName>
    <definedName name="maxe2" localSheetId="21">#REF!</definedName>
    <definedName name="maxe2">#REF!</definedName>
    <definedName name="maxf1" localSheetId="21">#REF!</definedName>
    <definedName name="maxf1">#REF!</definedName>
    <definedName name="maxf2" localSheetId="21">#REF!</definedName>
    <definedName name="maxf2">#REF!</definedName>
    <definedName name="maxp1" localSheetId="21">#REF!</definedName>
    <definedName name="maxp1">#REF!</definedName>
    <definedName name="maxp2" localSheetId="21">#REF!</definedName>
    <definedName name="maxp2">#REF!</definedName>
    <definedName name="may" localSheetId="21">[26]Programa!#REF!</definedName>
    <definedName name="may">[26]Programa!#REF!</definedName>
    <definedName name="mayis">[32]Main!$E$63:$AH$63</definedName>
    <definedName name="MCPI" localSheetId="21">#REF!</definedName>
    <definedName name="MCPI">#REF!</definedName>
    <definedName name="MCV">[58]Q2!$E$63:$AH$63</definedName>
    <definedName name="MCV_B">[56]Q6!$E$166:$AN$166</definedName>
    <definedName name="MCV_B1" localSheetId="21">#REF!</definedName>
    <definedName name="MCV_B1">#REF!</definedName>
    <definedName name="MCV_D" localSheetId="21">#REF!</definedName>
    <definedName name="MCV_D">#REF!</definedName>
    <definedName name="MCV_D1">[104]Q7!$E$59:$AH$59</definedName>
    <definedName name="MCV_N">[63]Q1!$E$57:$AH$57</definedName>
    <definedName name="MCV_N1">[63]Q1!$E$58:$AH$58</definedName>
    <definedName name="MCV_T">[104]Q5!$E$103:$AH$103</definedName>
    <definedName name="MCV_T1">[104]Q5!$E$104:$AH$104</definedName>
    <definedName name="Memoitems" localSheetId="21">#REF!</definedName>
    <definedName name="Memoitems">#REF!</definedName>
    <definedName name="MENORES" localSheetId="21">#REF!</definedName>
    <definedName name="MENORES">#REF!</definedName>
    <definedName name="MENSAJE" localSheetId="1">'[95]prog-2003'!$D$3</definedName>
    <definedName name="MENSAJE">'[96]prog-2003'!$D$3</definedName>
    <definedName name="MENU" localSheetId="21">#REF!</definedName>
    <definedName name="MENU">#REF!</definedName>
    <definedName name="MENU1" localSheetId="1">'[6]prog-2003'!#REF!</definedName>
    <definedName name="MENU1" localSheetId="21">'[7]prog-2003'!#REF!</definedName>
    <definedName name="MENU1">'[7]prog-2003'!#REF!</definedName>
    <definedName name="MENU2" localSheetId="1">'[6]prog-2003'!#REF!</definedName>
    <definedName name="MENU2" localSheetId="21">'[7]prog-2003'!#REF!</definedName>
    <definedName name="MENU2">'[7]prog-2003'!#REF!</definedName>
    <definedName name="MENU3" localSheetId="21">#REF!</definedName>
    <definedName name="MENU3">#REF!</definedName>
    <definedName name="mes" localSheetId="21">#REF!</definedName>
    <definedName name="mes">#REF!</definedName>
    <definedName name="meses_" localSheetId="21">#REF!</definedName>
    <definedName name="meses_">#REF!</definedName>
    <definedName name="metas">[33]Metas!$A$2:$AU$57</definedName>
    <definedName name="MFISCAL" localSheetId="21">'[35]Annual Raw Data'!#REF!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>#REF!</definedName>
    <definedName name="MIDDLE" localSheetId="21">#REF!</definedName>
    <definedName name="MIDDLE">#REF!</definedName>
    <definedName name="MISC3" localSheetId="21">#REF!</definedName>
    <definedName name="MISC3">#REF!</definedName>
    <definedName name="MISC4" localSheetId="21">[41]OUTPUT!#REF!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[40]Base!$CG1</definedName>
    <definedName name="mmfkjfj" localSheetId="21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hidden="1">{"Riqfin97",#N/A,FALSE,"Tran";"Riqfinpro",#N/A,FALSE,"Tran"}</definedName>
    <definedName name="MN">[40]Base!#REF!</definedName>
    <definedName name="mn_1">[40]Base!#REF!</definedName>
    <definedName name="mncncn" localSheetId="21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hidden="1">{"Tab1",#N/A,FALSE,"P";"Tab2",#N/A,FALSE,"P"}</definedName>
    <definedName name="MNDATES" localSheetId="21">#REF!</definedName>
    <definedName name="MNDATES">#REF!</definedName>
    <definedName name="MON_SM" localSheetId="21">#REF!</definedName>
    <definedName name="MON_SM">#REF!</definedName>
    <definedName name="mone" localSheetId="21" hidden="1">{"'RIN-INTRANET'!$A$1:$K$71"}</definedName>
    <definedName name="mone" hidden="1">{"'RIN-INTRANET'!$A$1:$K$71"}</definedName>
    <definedName name="mone_1" localSheetId="21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hidden="1">{"'RIN-INTRANET'!$A$1:$K$71"}</definedName>
    <definedName name="mone_4" localSheetId="21" hidden="1">{"'RIN-INTRANET'!$A$1:$K$71"}</definedName>
    <definedName name="mone_4" hidden="1">{"'RIN-INTRANET'!$A$1:$K$71"}</definedName>
    <definedName name="mone_5" localSheetId="21" hidden="1">{"'RIN-INTRANET'!$A$1:$K$71"}</definedName>
    <definedName name="mone_5" hidden="1">{"'RIN-INTRANET'!$A$1:$K$71"}</definedName>
    <definedName name="Monetary_Program" localSheetId="21">#REF!</definedName>
    <definedName name="Monetary_Program">#REF!</definedName>
    <definedName name="Monetary_Survey" localSheetId="21">#REF!</definedName>
    <definedName name="Monetary_Survey">#REF!</definedName>
    <definedName name="Monetary_Survey_Analytical_Tables" localSheetId="21">#REF!</definedName>
    <definedName name="Monetary_Survey_Analytical_Tables">#REF!</definedName>
    <definedName name="Monetary_Survey_growth_rates" localSheetId="21">#REF!</definedName>
    <definedName name="Monetary_Survey_growth_rates">#REF!</definedName>
    <definedName name="MONF_SM" localSheetId="21">#REF!</definedName>
    <definedName name="MONF_SM">#REF!</definedName>
    <definedName name="Monthly_CG_projection" localSheetId="21">#REF!</definedName>
    <definedName name="Monthly_CG_projection">#REF!</definedName>
    <definedName name="MonthlyInf" localSheetId="21">#REF!</definedName>
    <definedName name="MonthlyInf">#REF!</definedName>
    <definedName name="MONY" localSheetId="21">#REF!</definedName>
    <definedName name="MONY">#REF!</definedName>
    <definedName name="MPETROLEO" localSheetId="21">#REF!</definedName>
    <definedName name="MPETROLEO">#REF!</definedName>
    <definedName name="MR" localSheetId="21">[40]Base!#REF!</definedName>
    <definedName name="MR">[40]Base!#REF!</definedName>
    <definedName name="MS_BCA_GDP">[32]Micro!$E$27:$AH$27</definedName>
    <definedName name="MS_BMG">[32]Micro!$E$29:$AH$29</definedName>
    <definedName name="MS_BXG">[32]Micro!$E$28:$AH$28</definedName>
    <definedName name="MS_GCB_NGDP">[32]Micro!$E$19:$AH$19</definedName>
    <definedName name="MS_GGB_NGDP">[32]Micro!$E$20:$AH$20</definedName>
    <definedName name="MS_LUR">[32]Micro!$E$15:$AH$15</definedName>
    <definedName name="MS_NGDP">[32]Micro!$E$12:$AH$12</definedName>
    <definedName name="MS_NGDP_RG">[32]Micro!$E$9:$AH$9</definedName>
    <definedName name="MS_PCPIG">[32]Micro!$E$16:$AH$16</definedName>
    <definedName name="MS_TMG_RPCH">[32]Micro!$E$24:$AH$24</definedName>
    <definedName name="MS_TXG_RPCH">[32]Micro!$E$23:$AH$23</definedName>
    <definedName name="MS_TXGM_DPCH" localSheetId="21">[32]Micro!#REF!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>#REF!</definedName>
    <definedName name="Municipios" localSheetId="21">#REF!</definedName>
    <definedName name="Municipios">#REF!</definedName>
    <definedName name="n">[40]Base!$CI1</definedName>
    <definedName name="NAMES" localSheetId="21">#REF!</definedName>
    <definedName name="NAMES">#REF!</definedName>
    <definedName name="NAMES_A" localSheetId="21">#REF!</definedName>
    <definedName name="NAMES_A">#REF!</definedName>
    <definedName name="Names_Annual" localSheetId="21">#REF!</definedName>
    <definedName name="Names_Annual">#REF!</definedName>
    <definedName name="Names_Monthly" localSheetId="21">#REF!</definedName>
    <definedName name="Names_Monthly">#REF!</definedName>
    <definedName name="NAMES_NOW" localSheetId="21">#REF!</definedName>
    <definedName name="NAMES_NOW">#REF!</definedName>
    <definedName name="NAMES_Q" localSheetId="21">#REF!</definedName>
    <definedName name="NAMES_Q">#REF!</definedName>
    <definedName name="names_w" localSheetId="21">#REF!</definedName>
    <definedName name="names_w">#REF!</definedName>
    <definedName name="narciso" localSheetId="21">#REF!</definedName>
    <definedName name="narciso">#REF!</definedName>
    <definedName name="nbabvsd" localSheetId="21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hidden="1">{"'RIN-INTRANET'!$A$1:$K$71"}</definedName>
    <definedName name="NC_R">[63]Q1!$E$8:$AH$8</definedName>
    <definedName name="NCG">[32]Q2!$E$8:$AH$8</definedName>
    <definedName name="NCG_R">[63]Q1!$E$11:$AH$11</definedName>
    <definedName name="NCP">[32]Q2!$E$11:$AH$11</definedName>
    <definedName name="NCP_R">[63]Q1!$E$14:$AH$14</definedName>
    <definedName name="Ndf" localSheetId="1">'[47]Debt 2009'!#REF!</definedName>
    <definedName name="Ndf" localSheetId="21">'[47]Debt 2009'!#REF!</definedName>
    <definedName name="Ndf">'[47]Debt 2009'!#REF!</definedName>
    <definedName name="ndmdkfdvjmk" localSheetId="21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hidden="1">{"'RIN-INTRANET'!$A$1:$K$71"}</definedName>
    <definedName name="NEWSHEET" localSheetId="21">#REF!</definedName>
    <definedName name="NEWSHEET">#REF!</definedName>
    <definedName name="NFB_R">[63]Q1!$E$29:$AH$29</definedName>
    <definedName name="NFB_R_GDP">[63]Q1!$E$30:$AH$30</definedName>
    <definedName name="NFI">[32]Q2!$E$20:$AH$20</definedName>
    <definedName name="NFI_R">[63]Q1!$E$23:$AH$23</definedName>
    <definedName name="NFIG">[32]Q2!$E$23:$AH$23</definedName>
    <definedName name="NFIP">[32]Q2!$E$26:$AH$26</definedName>
    <definedName name="NFPS_" localSheetId="21">[34]OPS!#REF!</definedName>
    <definedName name="NFPS_">[34]OPS!#REF!</definedName>
    <definedName name="NGDP">[58]Q2!$E$47:$AH$47</definedName>
    <definedName name="NGDP_D">[32]Q3!$E$22:$AH$22</definedName>
    <definedName name="NGDP_D.ARQ" localSheetId="21">#REF!</definedName>
    <definedName name="NGDP_D.ARQ">#REF!</definedName>
    <definedName name="NGDP_D.Q" localSheetId="21">#REF!</definedName>
    <definedName name="NGDP_D.Q">#REF!</definedName>
    <definedName name="NGDP_D.YOY" localSheetId="21">#REF!</definedName>
    <definedName name="NGDP_D.YOY">#REF!</definedName>
    <definedName name="NGDP_DG">[32]Q3!$E$23:$AH$23</definedName>
    <definedName name="NGDP_R">[63]Q1!$E$50:$AH$50</definedName>
    <definedName name="NGDP_R.ARQ" localSheetId="21">#REF!</definedName>
    <definedName name="NGDP_R.ARQ">#REF!</definedName>
    <definedName name="NGDP_R.Q" localSheetId="21">#REF!</definedName>
    <definedName name="NGDP_R.Q">#REF!</definedName>
    <definedName name="NGDP_R.YOY" localSheetId="21">#REF!</definedName>
    <definedName name="NGDP_R.YOY">#REF!</definedName>
    <definedName name="NGDP_RG">[63]Q1!$E$51:$AH$51</definedName>
    <definedName name="NGDPA" localSheetId="21">#REF!</definedName>
    <definedName name="NGDPA">#REF!</definedName>
    <definedName name="NGS">[32]Q2!$E$50:$AH$50</definedName>
    <definedName name="NGS_NGDP">[32]Q2!$E$51:$AH$51</definedName>
    <definedName name="NGSG">[32]Q2!$E$53:$AH$53</definedName>
    <definedName name="NGSP">[32]Q2!$E$56:$AH$56</definedName>
    <definedName name="NI">[32]Q2!$E$14:$AH$14</definedName>
    <definedName name="NI_GDP">[32]Q2!$E$16:$AH$16</definedName>
    <definedName name="NI_NGDP">[32]Q2!$E$16:$AH$16</definedName>
    <definedName name="NI_R">[63]Q1!$E$17:$AH$17</definedName>
    <definedName name="NIC17A" localSheetId="21">#REF!</definedName>
    <definedName name="NIC17A">#REF!</definedName>
    <definedName name="NIC17B" localSheetId="21">#REF!</definedName>
    <definedName name="NIC17B">#REF!</definedName>
    <definedName name="NINV">[32]Q2!$E$18:$AH$18</definedName>
    <definedName name="NINV_R">[63]Q1!$E$20:$AH$20</definedName>
    <definedName name="NINV_R_GDP">[63]Q1!$E$21:$AH$21</definedName>
    <definedName name="nknlkjn" localSheetId="21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hidden="1">{"Tab1",#N/A,FALSE,"P";"Tab2",#N/A,FALSE,"P"}</definedName>
    <definedName name="NM">[40]Base!#REF!</definedName>
    <definedName name="NM_R">[63]Q1!$E$41:$AH$41</definedName>
    <definedName name="NMG">[32]Q2!$E$41:$AH$41</definedName>
    <definedName name="NMG_R">[63]Q1!$E$44:$AH$44</definedName>
    <definedName name="NMG_RG">[63]Q1!$E$45:$AH$45</definedName>
    <definedName name="NMS">[32]Q2!$E$44:$AH$44</definedName>
    <definedName name="NMS_R">[63]Q1!$E$47:$AH$47</definedName>
    <definedName name="nn" localSheetId="21">#REF!</definedName>
    <definedName name="nn">#REF!</definedName>
    <definedName name="NNN" localSheetId="21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>#REF!</definedName>
    <definedName name="nnnnnnnnnn" localSheetId="21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>IF(Values_Entered,Header_Row+Number_of_Payments,Header_Row)</definedName>
    <definedName name="NORMAL">[105]normal!$A$1:$O$125,[105]normal!$A$125:$O$131</definedName>
    <definedName name="NOTA_EXPLICATIV" localSheetId="21">#REF!</definedName>
    <definedName name="NOTA_EXPLICATIV">#REF!</definedName>
    <definedName name="NOTACUAD" localSheetId="21">#REF!</definedName>
    <definedName name="NOTACUAD">#REF!</definedName>
    <definedName name="NOTITLES" localSheetId="21">#REF!</definedName>
    <definedName name="NOTITLES">#REF!</definedName>
    <definedName name="NOTRAD1" localSheetId="21">#REF!</definedName>
    <definedName name="NOTRAD1">#REF!</definedName>
    <definedName name="NOV" localSheetId="21">#REF!</definedName>
    <definedName name="NOV">#REF!</definedName>
    <definedName name="NOV8_1" localSheetId="21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hidden="1">{"'para SB'!$A$1420:$F$1479"}</definedName>
    <definedName name="NOV8_4" localSheetId="21" hidden="1">{"'para SB'!$A$1420:$F$1479"}</definedName>
    <definedName name="NOV8_4" hidden="1">{"'para SB'!$A$1420:$F$1479"}</definedName>
    <definedName name="NOV8_5" localSheetId="21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[63]Q1!$E$26:$AH$26</definedName>
    <definedName name="NTDD_R.ARQ" localSheetId="21">#REF!</definedName>
    <definedName name="NTDD_R.ARQ">#REF!</definedName>
    <definedName name="NTDD_R.Q" localSheetId="21">#REF!</definedName>
    <definedName name="NTDD_R.Q">#REF!</definedName>
    <definedName name="NTDD_R.YOY" localSheetId="21">#REF!</definedName>
    <definedName name="NTDD_R.YOY">#REF!</definedName>
    <definedName name="NTDD_RG">[63]Q1!$E$27:$AH$27</definedName>
    <definedName name="Num_Pmt_Per_Year" localSheetId="21">#REF!</definedName>
    <definedName name="Num_Pmt_Per_Year">#REF!</definedName>
    <definedName name="Number_of_Payments" localSheetId="21">MATCH(0.01,'21. Tipos de Cambio'!End_Bal,-1)+1</definedName>
    <definedName name="Number_of_Payments">MATCH(0.01,End_Bal,-1)+1</definedName>
    <definedName name="NX">[32]Q2!$E$29:$AH$29</definedName>
    <definedName name="NX_R">[63]Q1!$E$32:$AH$32</definedName>
    <definedName name="nxcv" localSheetId="21">#REF!</definedName>
    <definedName name="nxcv">#REF!</definedName>
    <definedName name="NXG">[32]Q2!$E$32:$AH$32</definedName>
    <definedName name="NXG_R">[63]Q1!$E$35:$AH$35</definedName>
    <definedName name="NXG_RG">[63]Q1!$E$36:$AH$36</definedName>
    <definedName name="NXS">[32]Q2!$E$35:$AH$35</definedName>
    <definedName name="NXS_R">[63]Q1!$E$38:$AH$38</definedName>
    <definedName name="ñfkjghkdghk" localSheetId="21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hidden="1">{"'RIN-INTRANET'!$A$1:$K$71"}</definedName>
    <definedName name="OAE">[40]Base!$CK1</definedName>
    <definedName name="OAN">[40]Base!$CN1</definedName>
    <definedName name="OANBCH" localSheetId="21">[40]Base!#REF!</definedName>
    <definedName name="OANBCH">[40]Base!#REF!</definedName>
    <definedName name="OBPRBCH" localSheetId="21">[40]Base!#REF!</definedName>
    <definedName name="OBPRBCH">[40]Base!#REF!</definedName>
    <definedName name="OCT" localSheetId="21">#REF!</definedName>
    <definedName name="OCT">#REF!</definedName>
    <definedName name="OD" localSheetId="21">[40]Base!#REF!</definedName>
    <definedName name="OD">[40]Base!#REF!</definedName>
    <definedName name="ODPBCH">[40]Base!$CO1</definedName>
    <definedName name="ofelia" localSheetId="21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>'[47]Debt 2009'!#REF!</definedName>
    <definedName name="opu" localSheetId="21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hidden="1">{"Riqfin97",#N/A,FALSE,"Tran";"Riqfinpro",#N/A,FALSE,"Tran"}</definedName>
    <definedName name="ORIG">[44]Sum1!#REF!</definedName>
    <definedName name="Original">OFFSET('[106]C.1'!$C$21,0,0,COUNT('[106]C.1'!$C$21:$C$441))</definedName>
    <definedName name="OriginalComponentes" localSheetId="21">OFFSET(#REF!,0,0,COUNT(#REF!))</definedName>
    <definedName name="OriginalComponentes">OFFSET(#REF!,0,0,COUNT(#REF!))</definedName>
    <definedName name="osbgc">[40]Base!$CP1</definedName>
    <definedName name="osbgc_1" localSheetId="21">[40]Base!#REF!</definedName>
    <definedName name="osbgc_1">[40]Base!$CP1048576</definedName>
    <definedName name="Otr_Inst_Banc_40G" localSheetId="21">#REF!</definedName>
    <definedName name="Otr_Inst_Banc_40G">#REF!</definedName>
    <definedName name="Otras_Residuales" localSheetId="21">#REF!</definedName>
    <definedName name="Otras_Residuales">#REF!</definedName>
    <definedName name="OTRAS96" localSheetId="21">#REF!</definedName>
    <definedName name="OTRAS96">#REF!</definedName>
    <definedName name="OtrasSubvenciones" localSheetId="21">#REF!</definedName>
    <definedName name="OtrasSubvenciones">#REF!</definedName>
    <definedName name="OTRBOP">[40]Base!$CQ1</definedName>
    <definedName name="OTROS1" localSheetId="21">#REF!</definedName>
    <definedName name="OTROS1">#REF!</definedName>
    <definedName name="otros2000" localSheetId="21">#REF!</definedName>
    <definedName name="otros2000">#REF!</definedName>
    <definedName name="otros2001" localSheetId="21">#REF!</definedName>
    <definedName name="otros2001">#REF!</definedName>
    <definedName name="otros2002" localSheetId="21">#REF!</definedName>
    <definedName name="otros2002">#REF!</definedName>
    <definedName name="otros2003" localSheetId="21">#REF!</definedName>
    <definedName name="otros2003">#REF!</definedName>
    <definedName name="otros98" localSheetId="21">[26]Programa!#REF!</definedName>
    <definedName name="otros98">[26]Programa!#REF!</definedName>
    <definedName name="otros98j" localSheetId="21">[26]Programa!#REF!</definedName>
    <definedName name="otros98j">[26]Programa!#REF!</definedName>
    <definedName name="otros98s" localSheetId="21">#REF!</definedName>
    <definedName name="otros98s">#REF!</definedName>
    <definedName name="otros99" localSheetId="21">#REF!</definedName>
    <definedName name="otros99">#REF!</definedName>
    <definedName name="otrossss" localSheetId="21" hidden="1">'[23]1990'!#REF!</definedName>
    <definedName name="otrossss" hidden="1">'[23]1990'!#REF!</definedName>
    <definedName name="OUTDS1" localSheetId="21">#REF!</definedName>
    <definedName name="OUTDS1">#REF!</definedName>
    <definedName name="OUTFISC" localSheetId="21">#REF!</definedName>
    <definedName name="OUTFISC">#REF!</definedName>
    <definedName name="OUTIMF" localSheetId="21">#REF!</definedName>
    <definedName name="OUTIMF">#REF!</definedName>
    <definedName name="OUTMN" localSheetId="21">#REF!</definedName>
    <definedName name="OUTMN">#REF!</definedName>
    <definedName name="p" hidden="1">[40]Base!$CR1</definedName>
    <definedName name="P.51FBK" localSheetId="21">#REF!</definedName>
    <definedName name="P.51FBK">#REF!</definedName>
    <definedName name="P.Bruta" localSheetId="21">#REF!</definedName>
    <definedName name="P.Bruta">#REF!</definedName>
    <definedName name="p_1" localSheetId="21">[40]Base!#REF!</definedName>
    <definedName name="p_1">[40]Base!$CR1048576</definedName>
    <definedName name="p_2">'[40]Programa A'!$B$48:$W$105</definedName>
    <definedName name="p_3">'[40]Programa A'!$B$107:$W$158</definedName>
    <definedName name="P1D" localSheetId="21">#REF!</definedName>
    <definedName name="P1D">#REF!</definedName>
    <definedName name="P1G" localSheetId="21">#REF!</definedName>
    <definedName name="P1G">#REF!</definedName>
    <definedName name="PAGOS" localSheetId="21">#REF!</definedName>
    <definedName name="PAGOS">#REF!</definedName>
    <definedName name="Pan_Bancario_50G" localSheetId="21">#REF!</definedName>
    <definedName name="Pan_Bancario_50G">#REF!</definedName>
    <definedName name="Pan_Monet_30G" localSheetId="21">#REF!</definedName>
    <definedName name="Pan_Monet_30G">#REF!</definedName>
    <definedName name="ParaBCH" localSheetId="21">#REF!</definedName>
    <definedName name="ParaBCH">#REF!</definedName>
    <definedName name="pared" localSheetId="21">#REF!</definedName>
    <definedName name="pared">#REF!</definedName>
    <definedName name="Parmeshwar">[102]E!$AJ$98:$AX$115</definedName>
    <definedName name="PARTIDA" localSheetId="21">[107]SPNF!#REF!</definedName>
    <definedName name="PARTIDA">[107]SPNF!#REF!</definedName>
    <definedName name="pase" localSheetId="21">#REF!</definedName>
    <definedName name="pase">#REF!</definedName>
    <definedName name="pasfcoma" localSheetId="21">#REF!</definedName>
    <definedName name="pasfcoma">#REF!</definedName>
    <definedName name="pasivas" localSheetId="21">#REF!</definedName>
    <definedName name="pasivas">#REF!</definedName>
    <definedName name="Path_Data" localSheetId="21">#REF!</definedName>
    <definedName name="Path_Data">#REF!</definedName>
    <definedName name="Path_System" localSheetId="21">#REF!</definedName>
    <definedName name="Path_System">#REF!</definedName>
    <definedName name="Pay_Date" localSheetId="21">#REF!</definedName>
    <definedName name="Pay_Date">#REF!</definedName>
    <definedName name="Pay_Num" localSheetId="21">#REF!</definedName>
    <definedName name="Pay_Num">#REF!</definedName>
    <definedName name="Pay_Num." localSheetId="21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>[32]Q6!#REF!</definedName>
    <definedName name="pchBMG" localSheetId="21">#REF!</definedName>
    <definedName name="pchBMG">#REF!</definedName>
    <definedName name="pchBX" localSheetId="21">[32]Q6!#REF!</definedName>
    <definedName name="pchBX">[32]Q6!#REF!</definedName>
    <definedName name="pchBXG" localSheetId="21">#REF!</definedName>
    <definedName name="pchBXG">#REF!</definedName>
    <definedName name="pchNM_R">[63]Q1!$E$42:$AH$42</definedName>
    <definedName name="pchNMG_R">[63]Q1!$E$45:$AH$45</definedName>
    <definedName name="pchNX_R">[63]Q1!$E$33:$AH$33</definedName>
    <definedName name="pchNXG_R">[63]Q1!$E$36:$AH$36</definedName>
    <definedName name="PCPI">[32]Q3!$E$25:$AH$25</definedName>
    <definedName name="PCPI.ARQ" localSheetId="21">#REF!</definedName>
    <definedName name="PCPI.ARQ">#REF!</definedName>
    <definedName name="PCPI.Q" localSheetId="21">#REF!</definedName>
    <definedName name="PCPI.Q">#REF!</definedName>
    <definedName name="PCPI.YOY" localSheetId="21">#REF!</definedName>
    <definedName name="PCPI.YOY">#REF!</definedName>
    <definedName name="PCPIE">[32]Q3!$E$28:$AH$28</definedName>
    <definedName name="PCPIG">[32]Q3!$E$26:$AH$26</definedName>
    <definedName name="PCshare" localSheetId="21">#REF!</definedName>
    <definedName name="PCshare">#REF!</definedName>
    <definedName name="PCTOFGDP" localSheetId="21">#REF!</definedName>
    <definedName name="PCTOFGDP">#REF!</definedName>
    <definedName name="PEACEAGR" localSheetId="21">#REF!</definedName>
    <definedName name="PEACEAGR">#REF!</definedName>
    <definedName name="PERDIDAS" localSheetId="21">#REF!</definedName>
    <definedName name="PERDIDAS">#REF!</definedName>
    <definedName name="PERE96" localSheetId="21">#REF!</definedName>
    <definedName name="PERE96">#REF!</definedName>
    <definedName name="PERIODO">[9]CONSULTA!$AU$8:$AU$16</definedName>
    <definedName name="PESP" localSheetId="21">[40]Base!#REF!</definedName>
    <definedName name="PESP">[40]Base!#REF!</definedName>
    <definedName name="pesp_1" localSheetId="21">[40]Base!#REF!</definedName>
    <definedName name="pesp_1">[40]Base!#REF!</definedName>
    <definedName name="PESPF">[40]Base!#REF!</definedName>
    <definedName name="Petroecuador" localSheetId="21">#REF!</definedName>
    <definedName name="Petroecuador">#REF!</definedName>
    <definedName name="PEX">[67]SUPUESTOS!A$14</definedName>
    <definedName name="PF" localSheetId="21">#REF!</definedName>
    <definedName name="PF">#REF!</definedName>
    <definedName name="pib_int" localSheetId="21">#REF!</definedName>
    <definedName name="pib_int">#REF!</definedName>
    <definedName name="pib98j" localSheetId="21">[26]Programa!#REF!</definedName>
    <definedName name="pib98j">[26]Programa!#REF!</definedName>
    <definedName name="pib98s" localSheetId="21">[26]Programa!#REF!</definedName>
    <definedName name="pib98s">[26]Programa!#REF!</definedName>
    <definedName name="PIBCORD">'[12]PIB corr'!#REF!</definedName>
    <definedName name="PIBORO">'[12]PIB corr'!#REF!</definedName>
    <definedName name="PIBporSECT" localSheetId="21">#REF!</definedName>
    <definedName name="PIBporSECT">#REF!</definedName>
    <definedName name="pit" localSheetId="21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>#REF!</definedName>
    <definedName name="plame" localSheetId="21">#REF!</definedName>
    <definedName name="plame">#REF!</definedName>
    <definedName name="plame2000" localSheetId="21">#REF!</definedName>
    <definedName name="plame2000">#REF!</definedName>
    <definedName name="plame2001" localSheetId="21">#REF!</definedName>
    <definedName name="plame2001">#REF!</definedName>
    <definedName name="plame2002" localSheetId="21">#REF!</definedName>
    <definedName name="plame2002">#REF!</definedName>
    <definedName name="plame2003" localSheetId="21">#REF!</definedName>
    <definedName name="plame2003">#REF!</definedName>
    <definedName name="plame98" localSheetId="21">[26]Programa!#REF!</definedName>
    <definedName name="plame98">[26]Programa!#REF!</definedName>
    <definedName name="plame98j" localSheetId="21">[26]Programa!#REF!</definedName>
    <definedName name="plame98j">[26]Programa!#REF!</definedName>
    <definedName name="plame98s" localSheetId="21">#REF!</definedName>
    <definedName name="plame98s">#REF!</definedName>
    <definedName name="plame99" localSheetId="21">#REF!</definedName>
    <definedName name="plame99">#REF!</definedName>
    <definedName name="PLATA" localSheetId="21">#REF!</definedName>
    <definedName name="PLATA">#REF!</definedName>
    <definedName name="plazo" localSheetId="21">#REF!</definedName>
    <definedName name="plazo">#REF!</definedName>
    <definedName name="plazo2000" localSheetId="21">#REF!</definedName>
    <definedName name="plazo2000">#REF!</definedName>
    <definedName name="plazo2001" localSheetId="21">#REF!</definedName>
    <definedName name="plazo2001">#REF!</definedName>
    <definedName name="plazo2002" localSheetId="21">#REF!</definedName>
    <definedName name="plazo2002">#REF!</definedName>
    <definedName name="plazo2003" localSheetId="21">#REF!</definedName>
    <definedName name="plazo2003">#REF!</definedName>
    <definedName name="plazo98" localSheetId="21">[26]Programa!#REF!</definedName>
    <definedName name="plazo98">[26]Programa!#REF!</definedName>
    <definedName name="plazo98j" localSheetId="21">[26]Programa!#REF!</definedName>
    <definedName name="plazo98j">[26]Programa!#REF!</definedName>
    <definedName name="plazo98s" localSheetId="21">#REF!</definedName>
    <definedName name="plazo98s">#REF!</definedName>
    <definedName name="plazo99" localSheetId="21">#REF!</definedName>
    <definedName name="plazo99">#REF!</definedName>
    <definedName name="PM">[40]Base!$CS1</definedName>
    <definedName name="PMC">[40]Base!$CU1</definedName>
    <definedName name="pmdoll">[40]Base!$CT1</definedName>
    <definedName name="POLLO" localSheetId="21">#REF!</definedName>
    <definedName name="POLLO">#REF!</definedName>
    <definedName name="Ports" localSheetId="21">#REF!</definedName>
    <definedName name="Ports">#REF!</definedName>
    <definedName name="posnet2" localSheetId="21">#REF!</definedName>
    <definedName name="posnet2">#REF!</definedName>
    <definedName name="pp" localSheetId="21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hidden="1">{"Riqfin97",#N/A,FALSE,"Tran";"Riqfinpro",#N/A,FALSE,"Tran"}</definedName>
    <definedName name="PPET">[40]Base!#REF!</definedName>
    <definedName name="ppp" localSheetId="21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hidden="1">{"Riqfin97",#N/A,FALSE,"Tran";"Riqfinpro",#N/A,FALSE,"Tran"}</definedName>
    <definedName name="PPPWGT">[32]Q2!$E$65:$AH$65</definedName>
    <definedName name="pps" localSheetId="21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>#REF!</definedName>
    <definedName name="pri" localSheetId="21">#REF!</definedName>
    <definedName name="pri">#REF!</definedName>
    <definedName name="primero" localSheetId="21">#REF!</definedName>
    <definedName name="primero">#REF!</definedName>
    <definedName name="Princ" localSheetId="21">#REF!</definedName>
    <definedName name="Princ">#REF!</definedName>
    <definedName name="Principal_Fuentes" localSheetId="21">#REF!</definedName>
    <definedName name="Principal_Fuentes">#REF!</definedName>
    <definedName name="Principal_Usos" localSheetId="21">#REF!</definedName>
    <definedName name="Principal_Usos">#REF!</definedName>
    <definedName name="print" localSheetId="21">#REF!</definedName>
    <definedName name="print">#REF!</definedName>
    <definedName name="Print_Area_MI" localSheetId="21">[108]A!#REF!</definedName>
    <definedName name="Print_Area_MI">[108]A!#REF!</definedName>
    <definedName name="Print_Area_Reset" localSheetId="21">OFFSET('21. Tipos de Cambio'!Full_Print,0,0,'21. Tipos de Cambio'!Last_Row)</definedName>
    <definedName name="Print_Area_Reset">OFFSET(Full_Print,0,0,Last_Row)</definedName>
    <definedName name="Print_Area_T4">'[109]Table 4'!$A$5:$L$85</definedName>
    <definedName name="Print_Area_T5">'[109]Table 5'!$A$2:$L$56</definedName>
    <definedName name="Print_Area_T6">'[109]Table 6'!$A$1:$AF$86</definedName>
    <definedName name="Print_Titles2" localSheetId="21">#REF!,#REF!</definedName>
    <definedName name="Print_Titles2">#REF!,#REF!</definedName>
    <definedName name="PRINTMACRO" localSheetId="21">#REF!</definedName>
    <definedName name="PRINTMACRO">#REF!</definedName>
    <definedName name="PrintThis_Links">[32]Links!$A$1:$F$33</definedName>
    <definedName name="PRIV0" localSheetId="21">[110]gas112601!#REF!</definedName>
    <definedName name="PRIV0">[111]gas112601!#REF!</definedName>
    <definedName name="PRIV00" localSheetId="21">[110]gas112601!#REF!</definedName>
    <definedName name="PRIV00">[111]gas112601!#REF!</definedName>
    <definedName name="PRIV1" localSheetId="21">[110]gas112601!#REF!</definedName>
    <definedName name="PRIV1">[111]gas112601!#REF!</definedName>
    <definedName name="PRIV11" localSheetId="21">[110]gas112601!#REF!</definedName>
    <definedName name="PRIV11">[111]gas112601!#REF!</definedName>
    <definedName name="PRIV2" localSheetId="21">[110]gas112601!#REF!</definedName>
    <definedName name="PRIV2">[111]gas112601!#REF!</definedName>
    <definedName name="PRIV22" localSheetId="21">[110]gas112601!#REF!</definedName>
    <definedName name="PRIV22">[111]gas112601!#REF!</definedName>
    <definedName name="PRIV3" localSheetId="21">[110]gas112601!#REF!</definedName>
    <definedName name="PRIV3">[111]gas112601!#REF!</definedName>
    <definedName name="PRIV33" localSheetId="21">[110]gas112601!#REF!</definedName>
    <definedName name="PRIV33">[111]gas112601!#REF!</definedName>
    <definedName name="PROG" localSheetId="21">'[38]Assumptions:Cash Flow'!$B$2:$J$72</definedName>
    <definedName name="PROG">'[39]Assumptions:Cash Flow'!$B$2:$J$72</definedName>
    <definedName name="progra" localSheetId="21">#REF!</definedName>
    <definedName name="progra">#REF!</definedName>
    <definedName name="PROJ" localSheetId="21">[38]Assumptions:Fund!$B$2:$N$57</definedName>
    <definedName name="PROJ">[39]Assumptions:Fund!$B$2:$N$57</definedName>
    <definedName name="promedio">[112]PROMEDIO!$A$97:$G$121,[112]PROMEDIO!$A$248:$G$272</definedName>
    <definedName name="prphalf">[113]Sheet4!$C$3:$G$57</definedName>
    <definedName name="PRPINTSEPT">[114]STOCK!$D$4:$W$102</definedName>
    <definedName name="PUBL00" localSheetId="21">[110]gas112601!#REF!</definedName>
    <definedName name="PUBL00">[111]gas112601!#REF!</definedName>
    <definedName name="PUBL11" localSheetId="21">[110]gas112601!#REF!</definedName>
    <definedName name="PUBL11">[111]gas112601!#REF!</definedName>
    <definedName name="PUBL2" localSheetId="21">[110]gas112601!#REF!</definedName>
    <definedName name="PUBL2">[111]gas112601!#REF!</definedName>
    <definedName name="PUBL22" localSheetId="21">[110]gas112601!#REF!</definedName>
    <definedName name="PUBL22">[111]gas112601!#REF!</definedName>
    <definedName name="PUBL33" localSheetId="21">[110]gas112601!#REF!</definedName>
    <definedName name="PUBL33">[111]gas112601!#REF!</definedName>
    <definedName name="PUBL5" localSheetId="21">[110]gas112601!#REF!</definedName>
    <definedName name="PUBL5">[111]gas112601!#REF!</definedName>
    <definedName name="PUBL55" localSheetId="21">[110]gas112601!#REF!</definedName>
    <definedName name="PUBL55">[111]gas112601!#REF!</definedName>
    <definedName name="PUBL6" localSheetId="21">[110]gas112601!#REF!</definedName>
    <definedName name="PUBL6">[111]gas112601!#REF!</definedName>
    <definedName name="PUBL66" localSheetId="21">[110]gas112601!#REF!</definedName>
    <definedName name="PUBL66">[111]gas112601!#REF!</definedName>
    <definedName name="PX">[40]Base!$CV1</definedName>
    <definedName name="pxdoll">[40]Base!$CW1</definedName>
    <definedName name="PY">[40]Base!$CX1</definedName>
    <definedName name="Q6_" localSheetId="21">#REF!</definedName>
    <definedName name="Q6_">#REF!</definedName>
    <definedName name="qaz" localSheetId="21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hidden="1">{"Tab1",#N/A,FALSE,"P";"Tab2",#N/A,FALSE,"P"}</definedName>
    <definedName name="QFISCAL">'[35]Quarterly Raw Data'!#REF!</definedName>
    <definedName name="qq" hidden="1">'[100]J(Priv.Cap)'!#REF!</definedName>
    <definedName name="qqq" localSheetId="21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>'[35]Quarterly MacroFlow'!#REF!</definedName>
    <definedName name="QTAB7A" localSheetId="21">'[35]Quarterly MacroFlow'!#REF!</definedName>
    <definedName name="QTAB7A">'[35]Quarterly MacroFlow'!#REF!</definedName>
    <definedName name="qw" localSheetId="21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hidden="1">{"Tab1",#N/A,FALSE,"P";"Tab2",#N/A,FALSE,"P"}</definedName>
    <definedName name="r_1" localSheetId="21">[40]Base!#REF!</definedName>
    <definedName name="r_1">[40]Base!$CY1048576</definedName>
    <definedName name="R_GaCo" localSheetId="21">#REF!</definedName>
    <definedName name="R_GaCo">#REF!</definedName>
    <definedName name="RANGLIST" localSheetId="21">#REF!</definedName>
    <definedName name="RANGLIST">#REF!</definedName>
    <definedName name="RBC">[40]Base!$CZ1</definedName>
    <definedName name="rbc_1" localSheetId="21">[40]Base!#REF!</definedName>
    <definedName name="rbc_1">[40]Base!$CZ1048576</definedName>
    <definedName name="Realprint" localSheetId="21">#REF!</definedName>
    <definedName name="Realprint">#REF!</definedName>
    <definedName name="RECATA" localSheetId="21">#REF!</definedName>
    <definedName name="RECATA">#REF!</definedName>
    <definedName name="RECLI" localSheetId="21">#REF!</definedName>
    <definedName name="RECLI">#REF!</definedName>
    <definedName name="RECTO" localSheetId="21">#REF!</definedName>
    <definedName name="RECTO">#REF!</definedName>
    <definedName name="RECUSOS" localSheetId="21">#REF!</definedName>
    <definedName name="RECUSOS">#REF!</definedName>
    <definedName name="REDTbl3" localSheetId="21">#REF!</definedName>
    <definedName name="REDTbl3">#REF!</definedName>
    <definedName name="REDTbl4" localSheetId="21">#REF!</definedName>
    <definedName name="REDTbl4">#REF!</definedName>
    <definedName name="REDTbl5" localSheetId="21">#REF!</definedName>
    <definedName name="REDTbl5">#REF!</definedName>
    <definedName name="REDTbl6" localSheetId="21">#REF!</definedName>
    <definedName name="REDTbl6">#REF!</definedName>
    <definedName name="REDTbl7" localSheetId="21">#REF!</definedName>
    <definedName name="REDTbl7">#REF!</definedName>
    <definedName name="REGISTERALL" localSheetId="21">#REF!</definedName>
    <definedName name="REGISTERALL">#REF!</definedName>
    <definedName name="Reimbursement">"Reembolso"</definedName>
    <definedName name="Remuneraciones" localSheetId="21">#REF!</definedName>
    <definedName name="Remuneraciones">#REF!</definedName>
    <definedName name="renegocia" localSheetId="21">[26]Programa!#REF!</definedName>
    <definedName name="renegocia">[26]Programa!#REF!</definedName>
    <definedName name="rep_tasas" localSheetId="21">#REF!</definedName>
    <definedName name="rep_tasas">#REF!</definedName>
    <definedName name="rerer2" localSheetId="21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hidden="1">{"Tab1",#N/A,FALSE,"P";"Tab2",#N/A,FALSE,"P"}</definedName>
    <definedName name="RES" localSheetId="21">#REF!</definedName>
    <definedName name="RES">#REF!</definedName>
    <definedName name="RESEMI_1" localSheetId="21">[40]Base!#REF!</definedName>
    <definedName name="RESEMI_1">[40]Base!$BH1048576</definedName>
    <definedName name="RESERVAS" localSheetId="21">#REF!</definedName>
    <definedName name="RESERVAS">#REF!</definedName>
    <definedName name="RESF" localSheetId="21">#REF!</definedName>
    <definedName name="RESF">#REF!</definedName>
    <definedName name="RESLT">[40]Base!$DA1</definedName>
    <definedName name="reslt_1" localSheetId="21">[40]Base!#REF!</definedName>
    <definedName name="reslt_1">[40]Base!$DA1048576</definedName>
    <definedName name="RESPIB2">[40]Base!$DB1</definedName>
    <definedName name="respib2_1" localSheetId="21">[40]Base!#REF!</definedName>
    <definedName name="respib2_1">[40]Base!$DB1048576</definedName>
    <definedName name="RESTNFPS" localSheetId="21">#REF!</definedName>
    <definedName name="RESTNFPS">#REF!</definedName>
    <definedName name="RESTNFPS_" localSheetId="21">#REF!</definedName>
    <definedName name="RESTNFPS_">#REF!</definedName>
    <definedName name="RESUM" localSheetId="21">#REF!</definedName>
    <definedName name="RESUM">#REF!</definedName>
    <definedName name="RESUMEN" localSheetId="1">'[6]prog-2003'!#REF!</definedName>
    <definedName name="RESUMEN" localSheetId="21">#REF!</definedName>
    <definedName name="RESUMEN">'[7]prog-2003'!#REF!</definedName>
    <definedName name="resumenfff" localSheetId="21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>'[7]prog-2003'!#REF!</definedName>
    <definedName name="reumen" localSheetId="21">#REF!</definedName>
    <definedName name="reumen">#REF!</definedName>
    <definedName name="REVENUE_" localSheetId="21">#REF!</definedName>
    <definedName name="REVENUE_">#REF!</definedName>
    <definedName name="Revisions" localSheetId="21">#REF!</definedName>
    <definedName name="Revisions">#REF!</definedName>
    <definedName name="rf" localSheetId="21">[26]Programa!#REF!</definedName>
    <definedName name="rf">[26]Programa!#REF!</definedName>
    <definedName name="RFSP" localSheetId="21">#REF!</definedName>
    <definedName name="RFSP">#REF!</definedName>
    <definedName name="rft" localSheetId="21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hidden="1">{"Tab1",#N/A,FALSE,"P";"Tab2",#N/A,FALSE,"P"}</definedName>
    <definedName name="RgCcode">[115]EERProfile!$B$2</definedName>
    <definedName name="RgCName">[115]EERProfile!$A$2</definedName>
    <definedName name="RGDPA" localSheetId="21">#REF!</definedName>
    <definedName name="RGDPA">#REF!</definedName>
    <definedName name="RgFdBaseYr">[115]EERProfile!$O$2</definedName>
    <definedName name="RgFdBper">[115]EERProfile!$M$2</definedName>
    <definedName name="RgFdDefBaseYr">[115]EERProfile!$P$2</definedName>
    <definedName name="RgFdEper">[115]EERProfile!$N$2</definedName>
    <definedName name="RgFdGrFoot">[115]EERProfile!$AC$2</definedName>
    <definedName name="RgFdGrSeries">[115]EERProfile!$AA$2:$AA$7</definedName>
    <definedName name="RgFdGrSeriesVal">[115]EERProfile!$AB$2:$AB$7</definedName>
    <definedName name="RgFdGrType">[115]EERProfile!$Z$2</definedName>
    <definedName name="RgFdPartCseries">[115]EERProfile!$K$2</definedName>
    <definedName name="RgFdPartCsource" localSheetId="21">#REF!</definedName>
    <definedName name="RgFdPartCsource">#REF!</definedName>
    <definedName name="RgFdPartEseries" localSheetId="21">#REF!</definedName>
    <definedName name="RgFdPartEseries">#REF!</definedName>
    <definedName name="RgFdPartEsource" localSheetId="21">#REF!</definedName>
    <definedName name="RgFdPartEsource">#REF!</definedName>
    <definedName name="RgFdPartUserFile">[115]EERProfile!$L$2</definedName>
    <definedName name="RgFdReptCSeries" localSheetId="21">#REF!</definedName>
    <definedName name="RgFdReptCSeries">#REF!</definedName>
    <definedName name="RgFdReptCsource" localSheetId="21">#REF!</definedName>
    <definedName name="RgFdReptCsource">#REF!</definedName>
    <definedName name="RgFdReptEseries" localSheetId="21">#REF!</definedName>
    <definedName name="RgFdReptEseries">#REF!</definedName>
    <definedName name="RgFdReptEsource" localSheetId="21">#REF!</definedName>
    <definedName name="RgFdReptEsource">#REF!</definedName>
    <definedName name="RgFdReptUserFile">[115]EERProfile!$G$2</definedName>
    <definedName name="RgFdSAMethod" localSheetId="21">#REF!</definedName>
    <definedName name="RgFdSAMethod">#REF!</definedName>
    <definedName name="RgFdTbBper" localSheetId="21">#REF!</definedName>
    <definedName name="RgFdTbBper">#REF!</definedName>
    <definedName name="RgFdTbCreate" localSheetId="21">#REF!</definedName>
    <definedName name="RgFdTbCreate">#REF!</definedName>
    <definedName name="RgFdTbEper" localSheetId="21">#REF!</definedName>
    <definedName name="RgFdTbEper">#REF!</definedName>
    <definedName name="RGFdTbFoot" localSheetId="21">#REF!</definedName>
    <definedName name="RGFdTbFoot">#REF!</definedName>
    <definedName name="RgFdTbFreq" localSheetId="21">#REF!</definedName>
    <definedName name="RgFdTbFreq">#REF!</definedName>
    <definedName name="RgFdTbFreqVal" localSheetId="21">#REF!</definedName>
    <definedName name="RgFdTbFreqVal">#REF!</definedName>
    <definedName name="RgFdTbSendto" localSheetId="21">#REF!</definedName>
    <definedName name="RgFdTbSendto">#REF!</definedName>
    <definedName name="RgFdWgtMethod" localSheetId="21">#REF!</definedName>
    <definedName name="RgFdWgtMethod">#REF!</definedName>
    <definedName name="RGSPA" localSheetId="21">#REF!</definedName>
    <definedName name="RGSPA">#REF!</definedName>
    <definedName name="rgwerg" localSheetId="21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hidden="1">{"Minpmon",#N/A,FALSE,"Monthinput"}</definedName>
    <definedName name="RIN" localSheetId="21">#REF!</definedName>
    <definedName name="RIN">#REF!</definedName>
    <definedName name="RINB" localSheetId="21" hidden="1">{"'RIN-INTRANET'!$A$1:$K$71"}</definedName>
    <definedName name="RINB" hidden="1">{"'RIN-INTRANET'!$A$1:$K$71"}</definedName>
    <definedName name="RINB_1" localSheetId="21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hidden="1">{"'RIN-INTRANET'!$A$1:$K$71"}</definedName>
    <definedName name="RINB_4" localSheetId="21" hidden="1">{"'RIN-INTRANET'!$A$1:$K$71"}</definedName>
    <definedName name="RINB_4" hidden="1">{"'RIN-INTRANET'!$A$1:$K$71"}</definedName>
    <definedName name="RINB_5" localSheetId="21" hidden="1">{"'RIN-INTRANET'!$A$1:$K$71"}</definedName>
    <definedName name="RINB_5" hidden="1">{"'RIN-INTRANET'!$A$1:$K$71"}</definedName>
    <definedName name="rinfinpriv" localSheetId="21">#REF!</definedName>
    <definedName name="rinfinpriv">#REF!</definedName>
    <definedName name="rino">#N/A</definedName>
    <definedName name="RIQFIN" localSheetId="21">#REF!</definedName>
    <definedName name="RIQFIN">#REF!</definedName>
    <definedName name="riqueza1">[33]riqueza!$A$1:$AU$89</definedName>
    <definedName name="riqueza2">[33]riqueza!$A$93:$AU$123</definedName>
    <definedName name="rngDepartmentDrive">[116]Main!$AB$23</definedName>
    <definedName name="rngEMailAddress">[116]Main!$AB$20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M" localSheetId="21">#REF!</definedName>
    <definedName name="RNGNM">#REF!</definedName>
    <definedName name="rngQuestChecked">[32]ErrCheck!$A$3</definedName>
    <definedName name="RR">[44]Projections:PDVSA!$B$2:$BH$531</definedName>
    <definedName name="rrr" localSheetId="21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>#REF!</definedName>
    <definedName name="rsb_1" localSheetId="21">[40]Base!#REF!</definedName>
    <definedName name="rsb_1">[40]Base!$DC1048576</definedName>
    <definedName name="RSB_1ERSEM" localSheetId="21">#REF!</definedName>
    <definedName name="RSB_1ERSEM">#REF!</definedName>
    <definedName name="RSB_2DOSEM" localSheetId="21">#REF!</definedName>
    <definedName name="RSB_2DOSEM">#REF!</definedName>
    <definedName name="RSB_AHAP_40R" localSheetId="21">#REF!</definedName>
    <definedName name="RSB_AHAP_40R">#REF!</definedName>
    <definedName name="RSB_Bcos_Des_40R" localSheetId="21">#REF!</definedName>
    <definedName name="RSB_Bcos_Des_40R">#REF!</definedName>
    <definedName name="RSB_SOCFIN_40R" localSheetId="21">#REF!</definedName>
    <definedName name="RSB_SOCFIN_40R">#REF!</definedName>
    <definedName name="rt" localSheetId="21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>#REF!</definedName>
    <definedName name="rubros1" localSheetId="21">#REF!</definedName>
    <definedName name="rubros1">#REF!</definedName>
    <definedName name="RUTA" localSheetId="1">'[6]prog-2003'!#REF!</definedName>
    <definedName name="RUTA" localSheetId="21">'[7]prog-2003'!#REF!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[40]Base!$DD1</definedName>
    <definedName name="S.1" localSheetId="21">#REF!</definedName>
    <definedName name="S.1">#REF!</definedName>
    <definedName name="S.11" localSheetId="21">#REF!</definedName>
    <definedName name="S.11">#REF!</definedName>
    <definedName name="S.111" localSheetId="21">#REF!</definedName>
    <definedName name="S.111">#REF!</definedName>
    <definedName name="S.112" localSheetId="21">#REF!</definedName>
    <definedName name="S.112">#REF!</definedName>
    <definedName name="S.1121" localSheetId="21">#REF!</definedName>
    <definedName name="S.1121">#REF!</definedName>
    <definedName name="S.1122" localSheetId="21">#REF!</definedName>
    <definedName name="S.1122">#REF!</definedName>
    <definedName name="S.12" localSheetId="21">#REF!</definedName>
    <definedName name="S.12">#REF!</definedName>
    <definedName name="S.121" localSheetId="21">#REF!</definedName>
    <definedName name="S.121">#REF!</definedName>
    <definedName name="S.122" localSheetId="21">#REF!</definedName>
    <definedName name="S.122">#REF!</definedName>
    <definedName name="S.1221" localSheetId="21">#REF!</definedName>
    <definedName name="S.1221">#REF!</definedName>
    <definedName name="S.12211" localSheetId="21">#REF!</definedName>
    <definedName name="S.12211">#REF!</definedName>
    <definedName name="S.12212" localSheetId="21">#REF!</definedName>
    <definedName name="S.12212">#REF!</definedName>
    <definedName name="S.12213" localSheetId="21">#REF!</definedName>
    <definedName name="S.12213">#REF!</definedName>
    <definedName name="S.1222" localSheetId="21">#REF!</definedName>
    <definedName name="S.1222">#REF!</definedName>
    <definedName name="S.12221" localSheetId="21">#REF!</definedName>
    <definedName name="S.12221">#REF!</definedName>
    <definedName name="S.12222" localSheetId="21">#REF!</definedName>
    <definedName name="S.12222">#REF!</definedName>
    <definedName name="S.12223" localSheetId="21">#REF!</definedName>
    <definedName name="S.12223">#REF!</definedName>
    <definedName name="S.123" localSheetId="21">#REF!</definedName>
    <definedName name="S.123">#REF!</definedName>
    <definedName name="S.1231" localSheetId="21">#REF!</definedName>
    <definedName name="S.1231">#REF!</definedName>
    <definedName name="S.1232" localSheetId="21">#REF!</definedName>
    <definedName name="S.1232">#REF!</definedName>
    <definedName name="S.1233" localSheetId="21">#REF!</definedName>
    <definedName name="S.1233">#REF!</definedName>
    <definedName name="S.124" localSheetId="21">#REF!</definedName>
    <definedName name="S.124">#REF!</definedName>
    <definedName name="S.125" localSheetId="21">#REF!</definedName>
    <definedName name="S.125">#REF!</definedName>
    <definedName name="S.1251" localSheetId="21">#REF!</definedName>
    <definedName name="S.1251">#REF!</definedName>
    <definedName name="S.12511" localSheetId="21">#REF!</definedName>
    <definedName name="S.12511">#REF!</definedName>
    <definedName name="S.12512" localSheetId="21">#REF!</definedName>
    <definedName name="S.12512">#REF!</definedName>
    <definedName name="S.1252" localSheetId="21">#REF!</definedName>
    <definedName name="S.1252">#REF!</definedName>
    <definedName name="S.12521" localSheetId="21">#REF!</definedName>
    <definedName name="S.12521">#REF!</definedName>
    <definedName name="S.12522" localSheetId="21">#REF!</definedName>
    <definedName name="S.12522">#REF!</definedName>
    <definedName name="S.13" localSheetId="21">#REF!</definedName>
    <definedName name="S.13">#REF!</definedName>
    <definedName name="S.131" localSheetId="21">#REF!</definedName>
    <definedName name="S.131">#REF!</definedName>
    <definedName name="S.132" localSheetId="21">#REF!</definedName>
    <definedName name="S.132">#REF!</definedName>
    <definedName name="S.133" localSheetId="21">#REF!</definedName>
    <definedName name="S.133">#REF!</definedName>
    <definedName name="S.134" localSheetId="21">#REF!</definedName>
    <definedName name="S.134">#REF!</definedName>
    <definedName name="S.14" localSheetId="21">#REF!</definedName>
    <definedName name="S.14">#REF!</definedName>
    <definedName name="S.15" localSheetId="21">#REF!</definedName>
    <definedName name="S.15">#REF!</definedName>
    <definedName name="S.2" localSheetId="21">#REF!</definedName>
    <definedName name="S.2">#REF!</definedName>
    <definedName name="sad" localSheetId="21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>#REF!</definedName>
    <definedName name="Saldo_Semanal" localSheetId="21">#REF!</definedName>
    <definedName name="Saldo_Semanal">#REF!</definedName>
    <definedName name="SALDOS">[33]FMI!$A$5:$T$77</definedName>
    <definedName name="SALVAR" localSheetId="21">#REF!</definedName>
    <definedName name="SALVAR">#REF!</definedName>
    <definedName name="SB">[40]Base!$DF1</definedName>
    <definedName name="sb_1" localSheetId="21">[40]Base!#REF!</definedName>
    <definedName name="sb_1">[40]Base!$DF1048576</definedName>
    <definedName name="sbdfgbvsdg" localSheetId="21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hidden="1">{"Riqfin97",#N/A,FALSE,"Tran";"Riqfinpro",#N/A,FALSE,"Tran"}</definedName>
    <definedName name="sbop">[40]Base!$DG1</definedName>
    <definedName name="ScaleFactor">[117]Summary!$G$250</definedName>
    <definedName name="SCEN2">'[118]BOP Summary'!$AU$1</definedName>
    <definedName name="Sched_Pay" localSheetId="21">#REF!</definedName>
    <definedName name="Sched_Pay">#REF!</definedName>
    <definedName name="Scheduled_Extra_Payments" localSheetId="21">#REF!</definedName>
    <definedName name="Scheduled_Extra_Payments">#REF!</definedName>
    <definedName name="Scheduled_Interest_Rate" localSheetId="21">#REF!</definedName>
    <definedName name="Scheduled_Interest_Rate">#REF!</definedName>
    <definedName name="Scheduled_Monthly_Payment" localSheetId="21">#REF!</definedName>
    <definedName name="Scheduled_Monthly_Payment">#REF!</definedName>
    <definedName name="sdfadgfd" localSheetId="21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hidden="1">{"Tab1",#N/A,FALSE,"P";"Tab2",#N/A,FALSE,"P"}</definedName>
    <definedName name="sdfdffg" localSheetId="21">#REF!</definedName>
    <definedName name="sdfdffg">#REF!</definedName>
    <definedName name="sdfgdsgsdf" localSheetId="21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>#REF!</definedName>
    <definedName name="sdfgsdg" localSheetId="21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[40]Base!$DE1</definedName>
    <definedName name="sdr" localSheetId="21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hidden="1">{"Riqfin97",#N/A,FALSE,"Tran";"Riqfinpro",#N/A,FALSE,"Tran"}</definedName>
    <definedName name="SDR_Q198">'[62]Fin Q'!#REF!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>#REF!</definedName>
    <definedName name="sdsd" localSheetId="21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>#REF!</definedName>
    <definedName name="SECIND" localSheetId="1">#REF!</definedName>
    <definedName name="SECIND" localSheetId="21">#REF!</definedName>
    <definedName name="SECIND">#REF!</definedName>
    <definedName name="SECTEX" localSheetId="21">'[12]PIB corr'!#REF!</definedName>
    <definedName name="SECTEX">'[12]PIB corr'!#REF!</definedName>
    <definedName name="SECTORES" localSheetId="21">[107]SPNF!#REF!</definedName>
    <definedName name="SECTORES">[107]SPNF!#REF!</definedName>
    <definedName name="SECTORS" localSheetId="21">#REF!</definedName>
    <definedName name="SECTORS">#REF!</definedName>
    <definedName name="sei">[53]sei!$A$61:$I$139</definedName>
    <definedName name="Selected_Economic_and_Financial_Indicators" localSheetId="21">#REF!</definedName>
    <definedName name="Selected_Economic_and_Financial_Indicators">#REF!</definedName>
    <definedName name="semanales" localSheetId="21">#REF!</definedName>
    <definedName name="semanales">#REF!</definedName>
    <definedName name="SEMESTRE" localSheetId="21">#REF!</definedName>
    <definedName name="SEMESTRE">#REF!</definedName>
    <definedName name="sencount" hidden="1">2</definedName>
    <definedName name="SEPTIEMBRE" localSheetId="21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>#REF!</definedName>
    <definedName name="SERVIC" localSheetId="21">#REF!</definedName>
    <definedName name="SERVIC">#REF!</definedName>
    <definedName name="SET" localSheetId="21">#REF!</definedName>
    <definedName name="SET">#REF!</definedName>
    <definedName name="sfgsf" localSheetId="21">#REF!</definedName>
    <definedName name="sfgsf">#REF!</definedName>
    <definedName name="sfgwe" localSheetId="21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[40]Base!$DH1</definedName>
    <definedName name="sges" localSheetId="21">[40]Base!#REF!</definedName>
    <definedName name="sges">[40]Base!#REF!</definedName>
    <definedName name="sgewrgwer" localSheetId="21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hidden="1">{"Minpmon",#N/A,FALSE,"Monthinput"}</definedName>
    <definedName name="sgFon">[40]Base!$DJ1</definedName>
    <definedName name="SGI">[40]Base!$DL1</definedName>
    <definedName name="SGO">[40]Base!$DM1</definedName>
    <definedName name="SHEET_A._Contents_and_file_description" localSheetId="21">#REF!</definedName>
    <definedName name="SHEET_A._Contents_and_file_description">#REF!</definedName>
    <definedName name="SHEET_B._DATA_FROM_TO_OTHER_FILES" localSheetId="21">#REF!</definedName>
    <definedName name="SHEET_B._DATA_FROM_TO_OTHER_FILES">#REF!</definedName>
    <definedName name="SHEET_C._RAW_DATA1" localSheetId="21">#REF!</definedName>
    <definedName name="SHEET_C._RAW_DATA1">#REF!</definedName>
    <definedName name="SHEET_C._RAW_DATA2" localSheetId="21">#REF!</definedName>
    <definedName name="SHEET_C._RAW_DATA2">#REF!</definedName>
    <definedName name="SHEET_D._DATA_TRANSFORMATIONS" localSheetId="21">#REF!</definedName>
    <definedName name="SHEET_D._DATA_TRANSFORMATIONS">#REF!</definedName>
    <definedName name="SHEET_E._FINAL_TABLES" localSheetId="21">#REF!</definedName>
    <definedName name="SHEET_E._FINAL_TABLES">#REF!</definedName>
    <definedName name="SIDXGOB" localSheetId="21">'[67]SFISCAL-MOD'!$A$146:$IV$146</definedName>
    <definedName name="SIDXGOB">'[67]SFISCAL-MOD'!$146:$146</definedName>
    <definedName name="sisfin2" localSheetId="21">#REF!</definedName>
    <definedName name="sisfin2">#REF!</definedName>
    <definedName name="SISTEMA_BANCARIO_NACIONAL" localSheetId="21">#REF!</definedName>
    <definedName name="SISTEMA_BANCARIO_NACIONAL">#REF!</definedName>
    <definedName name="SISTEMACONSOLID" localSheetId="21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>#REF!</definedName>
    <definedName name="SOYA1" localSheetId="21">#REF!</definedName>
    <definedName name="SOYA1">#REF!</definedName>
    <definedName name="SPANUAL" localSheetId="1">'[6]prog-2003'!#REF!</definedName>
    <definedName name="SPANUAL" localSheetId="21">'[7]prog-2003'!#REF!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 localSheetId="21">#REF!</definedName>
    <definedName name="SR_2">#REF!</definedName>
    <definedName name="SR_3" localSheetId="21">#REF!</definedName>
    <definedName name="SR_3">#REF!</definedName>
    <definedName name="sr_7" localSheetId="21">#REF!</definedName>
    <definedName name="sr_7">#REF!</definedName>
    <definedName name="SRT11_1" localSheetId="21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hidden="1">{"Riqfin97",#N/A,FALSE,"Tran";"Riqfinpro",#N/A,FALSE,"Tran"}</definedName>
    <definedName name="SS">[119]IMATA!$B$45:$B$108</definedName>
    <definedName name="ssbvb" localSheetId="21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>#REF!</definedName>
    <definedName name="START" localSheetId="21">#REF!</definedName>
    <definedName name="START">#REF!</definedName>
    <definedName name="stock" localSheetId="1">#REF!</definedName>
    <definedName name="stock" localSheetId="21">#REF!</definedName>
    <definedName name="stock">#REF!</definedName>
    <definedName name="Stocks" localSheetId="1">#REF!</definedName>
    <definedName name="Stocks" localSheetId="21">#REF!</definedName>
    <definedName name="Stocks">#REF!</definedName>
    <definedName name="STOP" localSheetId="1">#REF!</definedName>
    <definedName name="STOP" localSheetId="21">#REF!</definedName>
    <definedName name="STOP">#REF!</definedName>
    <definedName name="SUITE">#N/A</definedName>
    <definedName name="SUMGDP" localSheetId="21">[89]NA!#REF!</definedName>
    <definedName name="SUMGDP">[90]NA!#REF!</definedName>
    <definedName name="Summary_Accounts_SR_table" localSheetId="21">#REF!</definedName>
    <definedName name="Summary_Accounts_SR_table">#REF!</definedName>
    <definedName name="SUMTAB" localSheetId="21">[120]CPI:NA!$A$272:$R$990</definedName>
    <definedName name="SUMTAB">[121]CPI:NA!$A$272:$R$990</definedName>
    <definedName name="SUPUESTO" localSheetId="21">#REF!</definedName>
    <definedName name="SUPUESTO">#REF!</definedName>
    <definedName name="supuestos" localSheetId="21">#REF!</definedName>
    <definedName name="supuestos">#REF!</definedName>
    <definedName name="SW" localSheetId="1">'[6]prog-2003'!#REF!</definedName>
    <definedName name="SW" localSheetId="21">'[7]prog-2003'!#REF!</definedName>
    <definedName name="SW">'[7]prog-2003'!#REF!</definedName>
    <definedName name="swe" localSheetId="21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>#REF!</definedName>
    <definedName name="SySespecie" localSheetId="21">#REF!</definedName>
    <definedName name="SySespecie">#REF!</definedName>
    <definedName name="T" hidden="1">[40]Base!$DN1</definedName>
    <definedName name="t_1" localSheetId="21">[40]Base!#REF!</definedName>
    <definedName name="t_1">[40]Base!$DN1048576</definedName>
    <definedName name="t4wh" localSheetId="21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>#REF!</definedName>
    <definedName name="Tab_1M" localSheetId="21">#REF!</definedName>
    <definedName name="Tab_1M">#REF!</definedName>
    <definedName name="Tab_1MCo" localSheetId="21">#REF!</definedName>
    <definedName name="Tab_1MCo">#REF!</definedName>
    <definedName name="Tab_2" localSheetId="21">#REF!</definedName>
    <definedName name="Tab_2">#REF!</definedName>
    <definedName name="Tab_24" localSheetId="21">#REF!</definedName>
    <definedName name="Tab_24">#REF!</definedName>
    <definedName name="Tab_3" localSheetId="21">#REF!</definedName>
    <definedName name="Tab_3">#REF!</definedName>
    <definedName name="Tab_4" localSheetId="21">#REF!</definedName>
    <definedName name="Tab_4">#REF!</definedName>
    <definedName name="Tab_5" localSheetId="21">#REF!</definedName>
    <definedName name="Tab_5">#REF!</definedName>
    <definedName name="TAB1A" localSheetId="21">#REF!</definedName>
    <definedName name="TAB1A">#REF!</definedName>
    <definedName name="TAB1CK" localSheetId="21">#REF!</definedName>
    <definedName name="TAB1CK">#REF!</definedName>
    <definedName name="Tab21new">'[122]Gov-20'!$A$1</definedName>
    <definedName name="Tab25a" localSheetId="21">#REF!</definedName>
    <definedName name="Tab25a">#REF!</definedName>
    <definedName name="Tab25b" localSheetId="21">#REF!</definedName>
    <definedName name="Tab25b">#REF!</definedName>
    <definedName name="TAB2A" localSheetId="21">#REF!</definedName>
    <definedName name="TAB2A">#REF!</definedName>
    <definedName name="TAB5A" localSheetId="21">#REF!</definedName>
    <definedName name="TAB5A">#REF!</definedName>
    <definedName name="TAB6A" localSheetId="21">'[35]Annual Tables'!#REF!</definedName>
    <definedName name="TAB6A">'[35]Annual Tables'!#REF!</definedName>
    <definedName name="TAB6B" localSheetId="21">'[35]Annual Tables'!#REF!</definedName>
    <definedName name="TAB6B">'[35]Annual Tables'!#REF!</definedName>
    <definedName name="TAB6C" localSheetId="21">#REF!</definedName>
    <definedName name="TAB6C">#REF!</definedName>
    <definedName name="TAB7A" localSheetId="21">#REF!</definedName>
    <definedName name="TAB7A">#REF!</definedName>
    <definedName name="TABCUM" localSheetId="21">#REF!</definedName>
    <definedName name="TABCUM">#REF!</definedName>
    <definedName name="table" localSheetId="21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>#REF!</definedName>
    <definedName name="Table__47">[123]RED47!$A$1:$I$53</definedName>
    <definedName name="Table_1" localSheetId="21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>#REF!</definedName>
    <definedName name="Table_4SR" localSheetId="21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>#REF!</definedName>
    <definedName name="TABLE0" localSheetId="21">#REF!</definedName>
    <definedName name="TABLE0">#REF!</definedName>
    <definedName name="TABLE01_BOG" localSheetId="21">#REF!</definedName>
    <definedName name="TABLE01_BOG">#REF!</definedName>
    <definedName name="TABLE02_ComBanks" localSheetId="21">#REF!</definedName>
    <definedName name="TABLE02_ComBanks">#REF!</definedName>
    <definedName name="TABLE03">'[71]C:G'!$B$2:$X$215</definedName>
    <definedName name="TABLE03_Banking_System" localSheetId="21">#REF!</definedName>
    <definedName name="TABLE03_Banking_System">#REF!</definedName>
    <definedName name="TABLE04_FinancialAssets" localSheetId="21">#REF!</definedName>
    <definedName name="TABLE04_FinancialAssets">#REF!</definedName>
    <definedName name="TABLE05" localSheetId="21">#REF!</definedName>
    <definedName name="TABLE05">#REF!</definedName>
    <definedName name="TABLE05_BondedDebt_byHolder" localSheetId="21">#REF!</definedName>
    <definedName name="TABLE05_BondedDebt_byHolder">#REF!</definedName>
    <definedName name="TABLE06" localSheetId="21">#REF!</definedName>
    <definedName name="TABLE06">#REF!</definedName>
    <definedName name="TABLE06_Reserve_Requirements" localSheetId="21">#REF!</definedName>
    <definedName name="TABLE06_Reserve_Requirements">#REF!</definedName>
    <definedName name="TABLE07" localSheetId="21">#REF!</definedName>
    <definedName name="TABLE07">#REF!</definedName>
    <definedName name="TABLE07_BondedDebt_byInstrument" localSheetId="21">#REF!</definedName>
    <definedName name="TABLE07_BondedDebt_byInstrument">#REF!</definedName>
    <definedName name="TABLE08" localSheetId="21">#REF!</definedName>
    <definedName name="TABLE08">#REF!</definedName>
    <definedName name="TABLE08_GovFinancing" localSheetId="21">#REF!</definedName>
    <definedName name="TABLE08_GovFinancing">#REF!</definedName>
    <definedName name="TABLE09" localSheetId="21">#REF!</definedName>
    <definedName name="TABLE09">#REF!</definedName>
    <definedName name="TABLE09_NIR" localSheetId="21">#REF!</definedName>
    <definedName name="TABLE09_NIR">#REF!</definedName>
    <definedName name="Table1" localSheetId="1">#REF!</definedName>
    <definedName name="Table1" localSheetId="21">#REF!</definedName>
    <definedName name="Table1">#REF!</definedName>
    <definedName name="table10" localSheetId="21">#REF!</definedName>
    <definedName name="table10">#REF!</definedName>
    <definedName name="TABLE10_Data_for_projection" localSheetId="21">#REF!</definedName>
    <definedName name="TABLE10_Data_for_projection">#REF!</definedName>
    <definedName name="Table10A" localSheetId="21">#REF!</definedName>
    <definedName name="Table10A">#REF!</definedName>
    <definedName name="table11" localSheetId="21">#REF!</definedName>
    <definedName name="table11">#REF!</definedName>
    <definedName name="TABLE11_Gross_Reserves" localSheetId="21">#REF!</definedName>
    <definedName name="TABLE11_Gross_Reserves">#REF!</definedName>
    <definedName name="table15" localSheetId="21">#REF!</definedName>
    <definedName name="table15">#REF!</definedName>
    <definedName name="TABLE17">'[71]C:D'!$B$183:$U$249</definedName>
    <definedName name="TABLE1A" localSheetId="21">#REF!</definedName>
    <definedName name="TABLE1A">#REF!</definedName>
    <definedName name="Table2" localSheetId="1">#REF!</definedName>
    <definedName name="Table2" localSheetId="21">#REF!</definedName>
    <definedName name="Table2">#REF!</definedName>
    <definedName name="TABLE21">'[71]C:D'!$B$370:$U$531</definedName>
    <definedName name="TABLE24" localSheetId="21">#REF!</definedName>
    <definedName name="TABLE24">#REF!</definedName>
    <definedName name="TABLE2A" localSheetId="21">#REF!</definedName>
    <definedName name="TABLE2A">#REF!</definedName>
    <definedName name="table3" localSheetId="21">#REF!</definedName>
    <definedName name="table3">#REF!</definedName>
    <definedName name="TABLE34">'[76]loans&amp;grants(F)'!$B$7:$AI$56</definedName>
    <definedName name="TABLE35">'[104]loans&amp;grants(F)'!$B$58:$M$155</definedName>
    <definedName name="TABLE36">'[104]loans&amp;grants(F)'!$B$156:$N$204</definedName>
    <definedName name="TABLE37">'[104]loans&amp;grants(F)'!$B$247:$O$294</definedName>
    <definedName name="TABLE38">'[104]loans&amp;grants(F)'!$B$297:$AJ$368</definedName>
    <definedName name="TABLE39">'[104]loans&amp;grants(F)'!$B$297:$AJ$368</definedName>
    <definedName name="TABLE3A" localSheetId="21">#REF!</definedName>
    <definedName name="TABLE3A">#REF!</definedName>
    <definedName name="table4" localSheetId="21">#REF!</definedName>
    <definedName name="table4">#REF!</definedName>
    <definedName name="TABLE40">'[76]loans&amp;grants(F)'!$B$418:$AJ$446</definedName>
    <definedName name="TABLE42">'[76]loans&amp;grants(F)'!$B$467:$AK$521</definedName>
    <definedName name="TABLE43">'[104]loans&amp;grants(F)'!$B$37:$AK$376</definedName>
    <definedName name="TABLE44" localSheetId="21">#REF!</definedName>
    <definedName name="TABLE44">#REF!</definedName>
    <definedName name="TABLE45">'[76]loans&amp;grants(F)'!$B$98:$AK$378</definedName>
    <definedName name="TABLE46" localSheetId="21">[71]F!#REF!</definedName>
    <definedName name="TABLE46">[71]F!#REF!</definedName>
    <definedName name="TABLE47" localSheetId="21">[71]F!#REF!</definedName>
    <definedName name="TABLE47">[71]F!#REF!</definedName>
    <definedName name="TABLE48" localSheetId="21">#REF!</definedName>
    <definedName name="TABLE48">#REF!</definedName>
    <definedName name="TABLE49" localSheetId="21">#REF!</definedName>
    <definedName name="TABLE49">#REF!</definedName>
    <definedName name="table5" localSheetId="21">#REF!</definedName>
    <definedName name="table5">#REF!</definedName>
    <definedName name="TABLE50" localSheetId="21">#REF!</definedName>
    <definedName name="TABLE50">#REF!</definedName>
    <definedName name="TABLE51" localSheetId="21">#REF!</definedName>
    <definedName name="TABLE51">#REF!</definedName>
    <definedName name="TABLE52" localSheetId="21">#REF!</definedName>
    <definedName name="TABLE52">#REF!</definedName>
    <definedName name="TABLE53" localSheetId="21">#REF!</definedName>
    <definedName name="TABLE53">#REF!</definedName>
    <definedName name="TABLE54" localSheetId="21">#REF!</definedName>
    <definedName name="TABLE54">#REF!</definedName>
    <definedName name="TABLE55" localSheetId="21">#REF!</definedName>
    <definedName name="TABLE55">#REF!</definedName>
    <definedName name="TABLE56" localSheetId="21">#REF!</definedName>
    <definedName name="TABLE56">#REF!</definedName>
    <definedName name="TABLE57" localSheetId="21">#REF!</definedName>
    <definedName name="TABLE57">#REF!</definedName>
    <definedName name="TABLE58" localSheetId="21">#REF!</definedName>
    <definedName name="TABLE58">#REF!</definedName>
    <definedName name="TABLE59" localSheetId="21">#REF!</definedName>
    <definedName name="TABLE59">#REF!</definedName>
    <definedName name="table6" localSheetId="21">#REF!</definedName>
    <definedName name="table6">#REF!</definedName>
    <definedName name="TABLE60" localSheetId="21">#REF!</definedName>
    <definedName name="TABLE60">#REF!</definedName>
    <definedName name="TABLE61" localSheetId="21">#REF!</definedName>
    <definedName name="TABLE61">#REF!</definedName>
    <definedName name="TABLE62" localSheetId="21">#REF!</definedName>
    <definedName name="TABLE62">#REF!</definedName>
    <definedName name="TABLE63" localSheetId="21">#REF!</definedName>
    <definedName name="TABLE63">#REF!</definedName>
    <definedName name="TABLE64" localSheetId="21">#REF!</definedName>
    <definedName name="TABLE64">#REF!</definedName>
    <definedName name="TABLE65" localSheetId="21">#REF!</definedName>
    <definedName name="TABLE65">#REF!</definedName>
    <definedName name="TABLE66" localSheetId="21">#REF!</definedName>
    <definedName name="TABLE66">#REF!</definedName>
    <definedName name="TABLE67" localSheetId="21">#REF!</definedName>
    <definedName name="TABLE67">#REF!</definedName>
    <definedName name="TABLE68" localSheetId="21">#REF!</definedName>
    <definedName name="TABLE68">#REF!</definedName>
    <definedName name="TABLE69" localSheetId="21">#REF!</definedName>
    <definedName name="TABLE69">#REF!</definedName>
    <definedName name="table7" localSheetId="21">#REF!</definedName>
    <definedName name="table7">#REF!</definedName>
    <definedName name="TABLE70" localSheetId="21">#REF!</definedName>
    <definedName name="TABLE70">#REF!</definedName>
    <definedName name="TABLE71" localSheetId="21">#REF!</definedName>
    <definedName name="TABLE71">#REF!</definedName>
    <definedName name="TABLE72" localSheetId="21">#REF!</definedName>
    <definedName name="TABLE72">#REF!</definedName>
    <definedName name="TABLE73" localSheetId="21">#REF!</definedName>
    <definedName name="TABLE73">#REF!</definedName>
    <definedName name="TABLE74" localSheetId="21">#REF!</definedName>
    <definedName name="TABLE74">#REF!</definedName>
    <definedName name="TABLE75" localSheetId="21">#REF!</definedName>
    <definedName name="TABLE75">#REF!</definedName>
    <definedName name="TABLE76" localSheetId="21">#REF!</definedName>
    <definedName name="TABLE76">#REF!</definedName>
    <definedName name="TABLE77" localSheetId="21">#REF!</definedName>
    <definedName name="TABLE77">#REF!</definedName>
    <definedName name="TABLE78" localSheetId="21">#REF!</definedName>
    <definedName name="TABLE78">#REF!</definedName>
    <definedName name="TABLE79" localSheetId="21">#REF!</definedName>
    <definedName name="TABLE79">#REF!</definedName>
    <definedName name="TABLE7A" localSheetId="21">#REF!</definedName>
    <definedName name="TABLE7A">#REF!</definedName>
    <definedName name="table8" localSheetId="21">#REF!</definedName>
    <definedName name="table8">#REF!</definedName>
    <definedName name="TABLE80" localSheetId="21">#REF!</definedName>
    <definedName name="TABLE80">#REF!</definedName>
    <definedName name="TABLE8A" localSheetId="21">#REF!</definedName>
    <definedName name="TABLE8A">#REF!</definedName>
    <definedName name="TABLE8B" localSheetId="21">#REF!</definedName>
    <definedName name="TABLE8B">#REF!</definedName>
    <definedName name="TABLE8C" localSheetId="21">#REF!</definedName>
    <definedName name="TABLE8C">#REF!</definedName>
    <definedName name="TABLE8D" localSheetId="21">#REF!</definedName>
    <definedName name="TABLE8D">#REF!</definedName>
    <definedName name="table9" localSheetId="21">#REF!</definedName>
    <definedName name="table9">#REF!</definedName>
    <definedName name="TableA" localSheetId="21">#REF!</definedName>
    <definedName name="TableA">#REF!</definedName>
    <definedName name="TABLEA1" localSheetId="21">'[124]Basic Data'!#REF!</definedName>
    <definedName name="TABLEA1">'[124]Basic Data'!#REF!</definedName>
    <definedName name="TABLEA2" localSheetId="21">'[124]Basic Data'!#REF!</definedName>
    <definedName name="TABLEA2">'[124]Basic Data'!#REF!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>#REF!</definedName>
    <definedName name="TABLEb">[71]B:I!$B$54:$J$184</definedName>
    <definedName name="TableB1" localSheetId="21">#REF!</definedName>
    <definedName name="TableB1">#REF!</definedName>
    <definedName name="TableB2" localSheetId="21">#REF!</definedName>
    <definedName name="TableB2">#REF!</definedName>
    <definedName name="TableB3" localSheetId="21">#REF!</definedName>
    <definedName name="TableB3">#REF!</definedName>
    <definedName name="Tablec">'[71]C:F'!$A$147:$H$1016</definedName>
    <definedName name="TableC1" localSheetId="21">#REF!</definedName>
    <definedName name="TableC1">#REF!</definedName>
    <definedName name="TableC2" localSheetId="21">#REF!</definedName>
    <definedName name="TableC2">#REF!</definedName>
    <definedName name="TableC3" localSheetId="21">#REF!</definedName>
    <definedName name="TableC3">#REF!</definedName>
    <definedName name="tabled">'[71]C:D'!$B$183:$U$249</definedName>
    <definedName name="tablee">'[72]C:D'!$B$370:$U$531</definedName>
    <definedName name="tablef" localSheetId="21">[71]F!#REF!</definedName>
    <definedName name="tablef">[71]F!#REF!</definedName>
    <definedName name="tableg" localSheetId="21">[71]F!#REF!</definedName>
    <definedName name="tableg">[71]F!#REF!</definedName>
    <definedName name="TABMON" localSheetId="21">#REF!</definedName>
    <definedName name="TABMON">#REF!</definedName>
    <definedName name="TAME" localSheetId="21">#REF!</definedName>
    <definedName name="TAME">#REF!</definedName>
    <definedName name="tarea1" localSheetId="21">#REF!</definedName>
    <definedName name="tarea1">#REF!</definedName>
    <definedName name="tarea2" localSheetId="21">#REF!</definedName>
    <definedName name="tarea2">#REF!</definedName>
    <definedName name="tasa" localSheetId="21" hidden="1">#REF!</definedName>
    <definedName name="tasa" hidden="1">#REF!</definedName>
    <definedName name="TASAS_DE_INTERES_PROMEDIO">[112]PROMEDIO!$A$97:$G$121,[112]PROMEDIO!$A$248:$G$272</definedName>
    <definedName name="Tasas_Interes_06R">[125]A!$A$1:$T$54</definedName>
    <definedName name="tavo" localSheetId="21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hidden="1">{"Tab1",#N/A,FALSE,"P";"Tab2",#N/A,FALSE,"P"}</definedName>
    <definedName name="tblChecks">[32]ErrCheck!$A$3:$E$5</definedName>
    <definedName name="tblLinks">[32]Links!$A$4:$F$33</definedName>
    <definedName name="tbn" localSheetId="21">#REF!</definedName>
    <definedName name="tbn">#REF!</definedName>
    <definedName name="TC" localSheetId="21">#REF!</definedName>
    <definedName name="TC">#REF!</definedName>
    <definedName name="TC00">'[42]PROYECCIONES-PM 2000mod (2)'!$F$66</definedName>
    <definedName name="TCcomponentes" localSheetId="21">OFFSET(#REF!,0,0,COUNT(#REF!))</definedName>
    <definedName name="TCcomponentes">OFFSET(#REF!,0,0,COUNT(#REF!))</definedName>
    <definedName name="TCFEN" localSheetId="21">#REF!</definedName>
    <definedName name="TCFEN">#REF!</definedName>
    <definedName name="tchoy" localSheetId="21">#REF!</definedName>
    <definedName name="tchoy">#REF!</definedName>
    <definedName name="TCN">[67]SREAL!A$158</definedName>
    <definedName name="TDIC" localSheetId="21">#REF!</definedName>
    <definedName name="TDIC">#REF!</definedName>
    <definedName name="tdic96" localSheetId="21">#REF!</definedName>
    <definedName name="tdic96">#REF!</definedName>
    <definedName name="TELAS" localSheetId="21">#REF!</definedName>
    <definedName name="TELAS">#REF!</definedName>
    <definedName name="Tendencia">OFFSET('[106]C.1'!$E$21,0,0,COUNT('[106]C.1'!$E$21:$E$441))</definedName>
    <definedName name="TENEDOR" localSheetId="21">#REF!</definedName>
    <definedName name="TENEDOR">#REF!</definedName>
    <definedName name="TENEDORES" localSheetId="21">#REF!</definedName>
    <definedName name="TENEDORES">#REF!</definedName>
    <definedName name="TERAN" localSheetId="21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[40]Base!$DP1</definedName>
    <definedName name="TIME" localSheetId="21">[44]Sum1!#REF!</definedName>
    <definedName name="TIME">[44]Sum1!#REF!</definedName>
    <definedName name="TIPOCAMBIO" localSheetId="21">#REF!</definedName>
    <definedName name="TIPOCAMBIO">#REF!</definedName>
    <definedName name="TIT_FLW_CUM" localSheetId="21">#REF!</definedName>
    <definedName name="TIT_FLW_CUM">#REF!</definedName>
    <definedName name="TIT_FLW_QTY" localSheetId="21">#REF!</definedName>
    <definedName name="TIT_FLW_QTY">#REF!</definedName>
    <definedName name="TIT_STOCKS" localSheetId="21">#REF!</definedName>
    <definedName name="TIT_STOCKS">#REF!</definedName>
    <definedName name="TITLES" localSheetId="21">#REF!</definedName>
    <definedName name="TITLES">#REF!</definedName>
    <definedName name="títulos" localSheetId="21">#REF!</definedName>
    <definedName name="títulos">#REF!</definedName>
    <definedName name="titulos_" localSheetId="21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>#REF!</definedName>
    <definedName name="TM">[40]Base!$DQ1</definedName>
    <definedName name="TM_D" localSheetId="21">#REF!</definedName>
    <definedName name="TM_D">#REF!</definedName>
    <definedName name="TM_DPCH">[104]Q5!$E$24:$AH$24</definedName>
    <definedName name="TM_R">[104]Q5!$E$22:$AH$22</definedName>
    <definedName name="TM_RPCH">[104]Q5!$E$21:$AH$21</definedName>
    <definedName name="TMAR" localSheetId="21">#REF!</definedName>
    <definedName name="TMAR">#REF!</definedName>
    <definedName name="TMG" localSheetId="21">#REF!</definedName>
    <definedName name="TMG">#REF!</definedName>
    <definedName name="TMG_D" localSheetId="21">#REF!</definedName>
    <definedName name="TMG_D">#REF!</definedName>
    <definedName name="TMG_DPCH" localSheetId="21">#REF!</definedName>
    <definedName name="TMG_DPCH">#REF!</definedName>
    <definedName name="TMG_R">[104]Q5!$E$41:$AH$41</definedName>
    <definedName name="TMG_RPCH">[104]Q5!$E$40:$AH$40</definedName>
    <definedName name="TMGO">#N/A</definedName>
    <definedName name="TMGO_D">[104]Q5!$E$63:$AH$63</definedName>
    <definedName name="TMGO_DPCH">[104]Q5!$E$64:$AH$64</definedName>
    <definedName name="TMGO_R">[104]Q5!$E$62:$AH$62</definedName>
    <definedName name="TMGO_RPCH">[104]Q5!$E$60:$AH$60</definedName>
    <definedName name="TMGXO">[104]Q5!$E$82:$AH$82</definedName>
    <definedName name="TMGXO_D">[104]Q5!$E$88:$AH$88</definedName>
    <definedName name="TMGXO_DPCH">[104]Q5!$E$89:$AH$89</definedName>
    <definedName name="TMGXO_R">[104]Q5!$E$87:$AH$87</definedName>
    <definedName name="TMGXO_RPCH">[104]Q5!$E$84:$AH$84</definedName>
    <definedName name="TMS">[104]Q5!$E$97:$AH$97</definedName>
    <definedName name="tnov" localSheetId="21">#REF!</definedName>
    <definedName name="tnov">#REF!</definedName>
    <definedName name="TOC" localSheetId="21">#REF!</definedName>
    <definedName name="TOC">#REF!</definedName>
    <definedName name="toct" localSheetId="21">#REF!</definedName>
    <definedName name="toct">#REF!</definedName>
    <definedName name="TOT" localSheetId="21">#REF!</definedName>
    <definedName name="TOT">#REF!</definedName>
    <definedName name="Total_Interest" localSheetId="21">#REF!</definedName>
    <definedName name="Total_Interest">#REF!</definedName>
    <definedName name="Total_Pay" localSheetId="21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>#REF!</definedName>
    <definedName name="TOTALD.21" localSheetId="21">#REF!</definedName>
    <definedName name="TOTALD.21">#REF!</definedName>
    <definedName name="TOTALOFERTA" localSheetId="21">#REF!</definedName>
    <definedName name="TOTALOFERTA">#REF!</definedName>
    <definedName name="TOTALP.1" localSheetId="21">#REF!</definedName>
    <definedName name="TOTALP.1">#REF!</definedName>
    <definedName name="TOTALP.2" localSheetId="21">#REF!</definedName>
    <definedName name="TOTALP.2">#REF!</definedName>
    <definedName name="TOTALP.3" localSheetId="21">#REF!</definedName>
    <definedName name="TOTALP.3">#REF!</definedName>
    <definedName name="TOTALP.31HOG" localSheetId="21">#REF!</definedName>
    <definedName name="TOTALP.31HOG">#REF!</definedName>
    <definedName name="TOTALP.5" localSheetId="21">#REF!</definedName>
    <definedName name="TOTALP.5">#REF!</definedName>
    <definedName name="TOTALP.51" localSheetId="21">#REF!</definedName>
    <definedName name="TOTALP.51">#REF!</definedName>
    <definedName name="TOTALP.52" localSheetId="21">#REF!</definedName>
    <definedName name="TOTALP.52">#REF!</definedName>
    <definedName name="TOTALP.53" localSheetId="21">#REF!</definedName>
    <definedName name="TOTALP.53">[127]COUD!$FV$277</definedName>
    <definedName name="TOTALP.6" localSheetId="21">#REF!</definedName>
    <definedName name="TOTALP.6">#REF!</definedName>
    <definedName name="TOTALP.7" localSheetId="21">#REF!</definedName>
    <definedName name="TOTALP.7">#REF!</definedName>
    <definedName name="TOTALP2EQ" localSheetId="21">#REF!</definedName>
    <definedName name="TOTALP2EQ">#REF!</definedName>
    <definedName name="TOTALP2EQOU" localSheetId="21">#REF!</definedName>
    <definedName name="TOTALP2EQOU">[127]COUD!$FJ$277</definedName>
    <definedName name="TOTALP31GG" localSheetId="21">#REF!</definedName>
    <definedName name="TOTALP31GG">[127]COUD!$FP$277</definedName>
    <definedName name="TOTALP31ISFLSH" localSheetId="21">#REF!</definedName>
    <definedName name="TOTALP31ISFLSH">#REF!</definedName>
    <definedName name="TOTALP32GG" localSheetId="21">#REF!</definedName>
    <definedName name="TOTALP32GG">[127]COUD!$FQ$277</definedName>
    <definedName name="TOTALP3GOB" localSheetId="21">#REF!</definedName>
    <definedName name="TOTALP3GOB">#REF!</definedName>
    <definedName name="TOTALUTILIZ.1" localSheetId="21">#REF!</definedName>
    <definedName name="TOTALUTILIZ.1">#REF!</definedName>
    <definedName name="TOWEO" localSheetId="21">#REF!</definedName>
    <definedName name="TOWEO">#REF!</definedName>
    <definedName name="TRADE3" localSheetId="21">[41]Trade!#REF!</definedName>
    <definedName name="TRADE3">[41]Trade!#REF!</definedName>
    <definedName name="trans" localSheetId="21">#REF!</definedName>
    <definedName name="trans">#REF!</definedName>
    <definedName name="Transfer_check" localSheetId="21">#REF!</definedName>
    <definedName name="Transfer_check">#REF!</definedName>
    <definedName name="TRANSNAVE" localSheetId="21">#REF!</definedName>
    <definedName name="TRANSNAVE">#REF!</definedName>
    <definedName name="TRAS">#N/A</definedName>
    <definedName name="TRIGO" localSheetId="21">#REF!</definedName>
    <definedName name="TRIGO">#REF!</definedName>
    <definedName name="TRT">#N/A</definedName>
    <definedName name="TS" localSheetId="21">#REF!</definedName>
    <definedName name="TS">#REF!</definedName>
    <definedName name="TSET" localSheetId="21">#REF!</definedName>
    <definedName name="TSET">#REF!</definedName>
    <definedName name="tt" localSheetId="21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hidden="1">{"Tab1",#N/A,FALSE,"P";"Tab2",#N/A,FALSE,"P"}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>#REF!</definedName>
    <definedName name="TX_D">[104]Q5!$E$15:$AH$15</definedName>
    <definedName name="TX_DPCH">[104]Q5!$E$16:$AH$16</definedName>
    <definedName name="TX_R">[104]Q5!$E$14:$AH$14</definedName>
    <definedName name="TX_RPCH">[104]Q5!$E$13:$AH$13</definedName>
    <definedName name="TXG">[104]Q5!$E$30:$AH$30</definedName>
    <definedName name="TXG_D">#N/A</definedName>
    <definedName name="TXG_DPCH">[104]Q5!$E$35:$AH$35</definedName>
    <definedName name="TXG_R">[104]Q5!$E$33:$AH$33</definedName>
    <definedName name="TXG_RPCH">[104]Q5!$E$32:$AH$32</definedName>
    <definedName name="TXGM_DPCH">[104]Q5!$E$83:$AH$83</definedName>
    <definedName name="TXGO">#N/A</definedName>
    <definedName name="TXGO_D">[104]Q5!$E$54:$AH$54</definedName>
    <definedName name="TXGO_DPCH">[104]Q5!$E$55:$AH$55</definedName>
    <definedName name="TXGO_R">[104]Q5!$E$53:$AH$53</definedName>
    <definedName name="TXGO_RPCH">[104]Q5!$E$51:$AH$51</definedName>
    <definedName name="TXGXO">[104]Q5!$E$72:$AH$72</definedName>
    <definedName name="TXGXO_D">[104]Q5!$E$78:$AH$78</definedName>
    <definedName name="TXGXO_DPCH">[104]Q5!$E$79:$AH$79</definedName>
    <definedName name="TXGXO_R">[104]Q5!$E$77:$AH$77</definedName>
    <definedName name="TXGXO_RPCH">[104]Q5!$E$74:$AH$74</definedName>
    <definedName name="TXS">[104]Q5!$E$95:$AH$95</definedName>
    <definedName name="ty" localSheetId="21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hidden="1">{"Riqfin97",#N/A,FALSE,"Tran";"Riqfinpro",#N/A,FALSE,"Tran"}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>#REF!</definedName>
    <definedName name="UPD_Dates" localSheetId="21">#REF!</definedName>
    <definedName name="UPD_Dates">#REF!</definedName>
    <definedName name="UPD_Names" localSheetId="21">#REF!</definedName>
    <definedName name="UPD_Names">#REF!</definedName>
    <definedName name="Uruguay" localSheetId="21">#REF!</definedName>
    <definedName name="Uruguay">#REF!</definedName>
    <definedName name="USDSR" localSheetId="21">#REF!</definedName>
    <definedName name="USDSR">#REF!</definedName>
    <definedName name="USERNAME" localSheetId="21">#REF!</definedName>
    <definedName name="USERNAME">#REF!</definedName>
    <definedName name="uu" localSheetId="21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hidden="1">{"Riqfin97",#N/A,FALSE,"Tran";"Riqfinpro",#N/A,FALSE,"Tran"}</definedName>
    <definedName name="v">'[78]8'!$A$1</definedName>
    <definedName name="V.Agregado" localSheetId="21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>IF(Loan_Amount*Interest_Rate*Loan_Years*Loan_Start&gt;0,1,0)</definedName>
    <definedName name="Var.Balance" localSheetId="21">#REF!</definedName>
    <definedName name="Var.Balance">#REF!</definedName>
    <definedName name="Varoriginalcompon" localSheetId="21">OFFSET(#REF!,0,0,COUNT(#REF!))</definedName>
    <definedName name="Varoriginalcompon">OFFSET(#REF!,0,0,COUNT(#REF!))</definedName>
    <definedName name="VarTCcompon" localSheetId="21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>#REF!</definedName>
    <definedName name="venci2000" localSheetId="21">#REF!</definedName>
    <definedName name="venci2000">#REF!</definedName>
    <definedName name="venci2001" localSheetId="21">#REF!</definedName>
    <definedName name="venci2001">#REF!</definedName>
    <definedName name="venci2002" localSheetId="21">#REF!</definedName>
    <definedName name="venci2002">#REF!</definedName>
    <definedName name="venci2003" localSheetId="21">#REF!</definedName>
    <definedName name="venci2003">#REF!</definedName>
    <definedName name="venci98" localSheetId="21">[26]Programa!#REF!</definedName>
    <definedName name="venci98">[26]Programa!#REF!</definedName>
    <definedName name="venci98j" localSheetId="21">[26]Programa!#REF!</definedName>
    <definedName name="venci98j">[26]Programa!#REF!</definedName>
    <definedName name="venci98s" localSheetId="21">#REF!</definedName>
    <definedName name="venci98s">#REF!</definedName>
    <definedName name="venci99" localSheetId="21">#REF!</definedName>
    <definedName name="venci99">#REF!</definedName>
    <definedName name="Venezuela" localSheetId="21">#REF!</definedName>
    <definedName name="Venezuela">#REF!</definedName>
    <definedName name="version_" localSheetId="21">#REF!</definedName>
    <definedName name="version_">#REF!</definedName>
    <definedName name="vgfgh" localSheetId="21" hidden="1">{"'RIN-INTRANET'!$A$1:$K$71"}</definedName>
    <definedName name="vgfgh" hidden="1">{"'RIN-INTRANET'!$A$1:$K$71"}</definedName>
    <definedName name="vgfgh_1" localSheetId="21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hidden="1">{"'RIN-INTRANET'!$A$1:$K$71"}</definedName>
    <definedName name="VIAAEREA" localSheetId="21">#REF!</definedName>
    <definedName name="VIAAEREA">#REF!</definedName>
    <definedName name="Vigencia" localSheetId="21">#REF!</definedName>
    <definedName name="Vigencia">#REF!</definedName>
    <definedName name="vigencia1" localSheetId="21">#REF!</definedName>
    <definedName name="vigencia1">#REF!</definedName>
    <definedName name="Vinculo" localSheetId="21">#REF!</definedName>
    <definedName name="Vinculo">#REF!</definedName>
    <definedName name="VLPBCH" localSheetId="21">[40]Base!#REF!</definedName>
    <definedName name="VLPBCH">[40]Base!#REF!</definedName>
    <definedName name="vn" localSheetId="21">#REF!</definedName>
    <definedName name="vn">#REF!</definedName>
    <definedName name="vsretret" localSheetId="21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>#REF!</definedName>
    <definedName name="vv" localSheetId="21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hidden="1">{"Tab1",#N/A,FALSE,"P";"Tab2",#N/A,FALSE,"P"}</definedName>
    <definedName name="w" hidden="1">[64]Hoja1!$F$67</definedName>
    <definedName name="WBshare" localSheetId="21">#REF!</definedName>
    <definedName name="WBshare">#REF!</definedName>
    <definedName name="WE">#N/A</definedName>
    <definedName name="weer4rwer" localSheetId="21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>#REF!</definedName>
    <definedName name="WEOD" localSheetId="1">#REF!</definedName>
    <definedName name="WEOD" localSheetId="21">#REF!</definedName>
    <definedName name="WEOD">#REF!</definedName>
    <definedName name="wer" localSheetId="21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 localSheetId="21">#REF!</definedName>
    <definedName name="WPCP33_D">#REF!</definedName>
    <definedName name="WPCP33pch">[104]Q5!$E$68:$AH$68</definedName>
    <definedName name="WPG">'[1]esc con 2.4% '!$D$1165</definedName>
    <definedName name="WPH">'[1]esc con 2.4% '!$A$1166:$D$1167</definedName>
    <definedName name="wqertrwrt" localSheetId="21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hidden="1">{"Tab1",#N/A,FALSE,"P";"Tab2",#N/A,FALSE,"P"}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hidden="1">{#N/A,#N/A,FALSE,"BANKS"}</definedName>
    <definedName name="wrn.BANKS." localSheetId="21" hidden="1">{#N/A,#N/A,FALSE,"BANKS"}</definedName>
    <definedName name="wrn.BANKS." hidden="1">{#N/A,#N/A,FALSE,"BANKS"}</definedName>
    <definedName name="wrn.BOP." localSheetId="21" hidden="1">{#N/A,#N/A,FALSE,"BOP"}</definedName>
    <definedName name="wrn.BOP." hidden="1">{#N/A,#N/A,FALSE,"BOP"}</definedName>
    <definedName name="wrn.bop.1" localSheetId="21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hidden="1">{#N/A,#N/A,FALSE,"WAGES"}</definedName>
    <definedName name="wrn.WEO." localSheetId="21" hidden="1">{"WEO",#N/A,FALSE,"T"}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localSheetId="21" hidden="1">[128]M!#REF!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[128]M!#REF!</definedName>
    <definedName name="wwwww" localSheetId="21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hidden="1">{"Tab1",#N/A,FALSE,"P";"Tab2",#N/A,FALSE,"P"}</definedName>
    <definedName name="X">[40]Base!$DS1</definedName>
    <definedName name="xa" localSheetId="21">'[79]PIB EN CORR'!#REF!</definedName>
    <definedName name="xa">'[79]PIB EN CORR'!#REF!</definedName>
    <definedName name="xaa">'[79]PIB EN CORR'!$AV$5:$AV$77</definedName>
    <definedName name="XandRev">'[129]tab 3'!$F$63:$Z$65</definedName>
    <definedName name="XBANANO" localSheetId="21">#REF!</definedName>
    <definedName name="XBANANO">#REF!</definedName>
    <definedName name="xbb" localSheetId="21">'[79]PIB EN CORR'!#REF!</definedName>
    <definedName name="xbb">'[79]PIB EN CORR'!#REF!</definedName>
    <definedName name="XBS">[67]SREAL!A$41</definedName>
    <definedName name="XCAFE" localSheetId="21">#REF!</definedName>
    <definedName name="XCAFE">#REF!</definedName>
    <definedName name="xcnvxvnxn" localSheetId="21">#REF!</definedName>
    <definedName name="xcnvxvnxn">#REF!</definedName>
    <definedName name="XCTE">[40]Base!$DU1</definedName>
    <definedName name="XCTEP" localSheetId="21">[40]Base!#REF!</definedName>
    <definedName name="XCTEP">[40]Base!#REF!</definedName>
    <definedName name="xcvbxcv" localSheetId="21">#REF!</definedName>
    <definedName name="xcvbxcv">#REF!</definedName>
    <definedName name="xdafs" localSheetId="21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hidden="1">{"Riqfin97",#N/A,FALSE,"Tran";"Riqfinpro",#N/A,FALSE,"Tran"}</definedName>
    <definedName name="xdoll">[40]Base!$DT1</definedName>
    <definedName name="xdr" localSheetId="1">#REF!</definedName>
    <definedName name="xdr" localSheetId="21">#REF!</definedName>
    <definedName name="xdr">#REF!</definedName>
    <definedName name="XGS" localSheetId="1">#REF!</definedName>
    <definedName name="XGS" localSheetId="21">#REF!</definedName>
    <definedName name="XGS">#REF!</definedName>
    <definedName name="XMENSUALES" localSheetId="21">#REF!</definedName>
    <definedName name="XMENSUALES">#REF!</definedName>
    <definedName name="xr" localSheetId="1">#REF!</definedName>
    <definedName name="xr" localSheetId="21">#REF!</definedName>
    <definedName name="xr">#REF!</definedName>
    <definedName name="XRTA" localSheetId="21">#REF!</definedName>
    <definedName name="XRTA">#REF!</definedName>
    <definedName name="xvbx">'[78]4'!$A$1</definedName>
    <definedName name="xvbxvb">'[78]28'!$A$1</definedName>
    <definedName name="xvcbxvbxv">'[78]17'!$A$1</definedName>
    <definedName name="xx" localSheetId="21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>#REF!</definedName>
    <definedName name="xxWRS_6" localSheetId="21">#REF!</definedName>
    <definedName name="xxWRS_6">#REF!</definedName>
    <definedName name="xxWRS_7" localSheetId="21">#REF!</definedName>
    <definedName name="xxWRS_7">#REF!</definedName>
    <definedName name="XXX" localSheetId="21">[2]DETALLADO!#REF!</definedName>
    <definedName name="XXX">[2]DETALLADO!#REF!</definedName>
    <definedName name="XXX1" localSheetId="21">#REF!</definedName>
    <definedName name="XXX1">#REF!</definedName>
    <definedName name="xxxx" localSheetId="21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>#REF!</definedName>
    <definedName name="xxxxxxxxxxxxxx" localSheetId="21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hidden="1">{"Riqfin97",#N/A,FALSE,"Tran";"Riqfinpro",#N/A,FALSE,"Tran"}</definedName>
    <definedName name="Y">[40]Base!$DV1</definedName>
    <definedName name="y_1" localSheetId="21">[40]Base!#REF!</definedName>
    <definedName name="y_1">[40]Base!$DV1048576</definedName>
    <definedName name="ycirr" localSheetId="21">#REF!</definedName>
    <definedName name="ycirr">#REF!</definedName>
    <definedName name="YCTE">[40]Base!$DX1</definedName>
    <definedName name="Year" localSheetId="1">#REF!</definedName>
    <definedName name="Year" localSheetId="21">#REF!</definedName>
    <definedName name="Year">#REF!</definedName>
    <definedName name="Years" localSheetId="21">#REF!</definedName>
    <definedName name="Years">#REF!</definedName>
    <definedName name="yenr" localSheetId="21">#REF!</definedName>
    <definedName name="yenr">#REF!</definedName>
    <definedName name="yh" localSheetId="21" hidden="1">{"Riqfin97",#N/A,FALSE,"Tran";"Riqfinpro",#N/A,FALSE,"Tran"}</definedName>
    <definedName name="yh" hidden="1">{"Riqfin97",#N/A,FALSE,"Tran";"Riqfinpro",#N/A,FALSE,"Tran"}</definedName>
    <definedName name="YieldCurve">[130]Inp_Macro!$A$68</definedName>
    <definedName name="yiop" localSheetId="21" hidden="1">{"Riqfin97",#N/A,FALSE,"Tran";"Riqfinpro",#N/A,FALSE,"Tran"}</definedName>
    <definedName name="yiop" hidden="1">{"Riqfin97",#N/A,FALSE,"Tran";"Riqfinpro",#N/A,FALSE,"Tran"}</definedName>
    <definedName name="YRB">[27]Imp:Trade!$B$9:$B$464</definedName>
    <definedName name="YRHIDE">[27]Imp:Trade!$C$9:$G$464</definedName>
    <definedName name="YRPOST">[27]Imp:Trade!$M$9:$IH$9</definedName>
    <definedName name="YRPRE">[27]Imp:Trade!$B$9:$F$464</definedName>
    <definedName name="YRTITLES">[27]Imp:Trade!$A$1</definedName>
    <definedName name="YRX">[27]Imp:Trade!$S$9:$IG$464</definedName>
    <definedName name="yu" localSheetId="21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hidden="1">{"Minpmon",#N/A,FALSE,"Monthinput"}</definedName>
    <definedName name="Z">[27]Imp!#REF!</definedName>
    <definedName name="Z_1A8C061B_2301_11D3_BFD1_000039E37209_.wvu.Cols" localSheetId="21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>#REF!</definedName>
    <definedName name="Zinput1.B" localSheetId="21">#REF!</definedName>
    <definedName name="Zinput1.B">#REF!</definedName>
    <definedName name="Zinput2.A" localSheetId="21">#REF!</definedName>
    <definedName name="Zinput2.A">#REF!</definedName>
    <definedName name="Zinput2.B" localSheetId="21">#REF!</definedName>
    <definedName name="Zinput2.B">#REF!</definedName>
    <definedName name="zio" localSheetId="21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" i="29" l="1"/>
  <c r="Y29" i="29"/>
  <c r="Z29" i="29"/>
  <c r="AA10" i="29"/>
  <c r="AA11" i="29"/>
  <c r="AA12" i="29"/>
  <c r="AA13" i="29"/>
  <c r="AA14" i="29"/>
  <c r="AA15" i="29"/>
  <c r="AA16" i="29"/>
  <c r="AA17" i="29"/>
  <c r="AA18" i="29"/>
  <c r="AA19" i="29"/>
  <c r="AA20" i="29"/>
  <c r="AA21" i="29"/>
  <c r="AA22" i="29"/>
  <c r="AA23" i="29"/>
  <c r="AA24" i="29"/>
  <c r="AA25" i="29"/>
  <c r="AA26" i="29"/>
  <c r="AA27" i="29"/>
  <c r="AA28" i="29"/>
  <c r="AA9" i="29"/>
  <c r="J29" i="29"/>
  <c r="K29" i="29"/>
  <c r="L29" i="29"/>
  <c r="M29" i="29"/>
  <c r="P18" i="28"/>
  <c r="Q18" i="28"/>
  <c r="R18" i="28"/>
  <c r="S18" i="28"/>
  <c r="T18" i="28"/>
  <c r="U18" i="28"/>
  <c r="V18" i="28"/>
  <c r="W18" i="28"/>
  <c r="X18" i="28"/>
  <c r="Y18" i="28"/>
  <c r="Z18" i="28"/>
  <c r="O18" i="28"/>
  <c r="N10" i="28"/>
  <c r="N11" i="28"/>
  <c r="N12" i="28"/>
  <c r="N13" i="28"/>
  <c r="N14" i="28"/>
  <c r="N18" i="28" s="1"/>
  <c r="N15" i="28"/>
  <c r="N16" i="28"/>
  <c r="N17" i="28"/>
  <c r="N9" i="28"/>
  <c r="C18" i="28"/>
  <c r="D18" i="28"/>
  <c r="E18" i="28"/>
  <c r="F18" i="28"/>
  <c r="G18" i="28"/>
  <c r="H18" i="28"/>
  <c r="I18" i="28"/>
  <c r="J18" i="28"/>
  <c r="K18" i="28"/>
  <c r="L18" i="28"/>
  <c r="M18" i="28"/>
  <c r="B18" i="28"/>
  <c r="AA10" i="28"/>
  <c r="AA11" i="28"/>
  <c r="AA12" i="28"/>
  <c r="AA13" i="28"/>
  <c r="AA14" i="28"/>
  <c r="AA15" i="28"/>
  <c r="AA16" i="28"/>
  <c r="AA17" i="28"/>
  <c r="AA9" i="28"/>
  <c r="Y81" i="27"/>
  <c r="S81" i="27"/>
  <c r="W81" i="27"/>
  <c r="P81" i="27"/>
  <c r="Q81" i="27"/>
  <c r="R81" i="27"/>
  <c r="T81" i="27"/>
  <c r="U81" i="27"/>
  <c r="V81" i="27"/>
  <c r="X81" i="27"/>
  <c r="Z81" i="27"/>
  <c r="AA9" i="27"/>
  <c r="AA80" i="27"/>
  <c r="AA79" i="27"/>
  <c r="AA78" i="27"/>
  <c r="AA77" i="27"/>
  <c r="AA76" i="27"/>
  <c r="AA75" i="27"/>
  <c r="AA74" i="27"/>
  <c r="AA69" i="27"/>
  <c r="AA70" i="27"/>
  <c r="AA71" i="27"/>
  <c r="AA72" i="27"/>
  <c r="AA73" i="27"/>
  <c r="AA68" i="27"/>
  <c r="AA67" i="27"/>
  <c r="AA66" i="27"/>
  <c r="AA62" i="27"/>
  <c r="AA63" i="27"/>
  <c r="AA64" i="27"/>
  <c r="AA65" i="27"/>
  <c r="AA61" i="27"/>
  <c r="AA60" i="27"/>
  <c r="AA49" i="27"/>
  <c r="AA50" i="27"/>
  <c r="AA51" i="27"/>
  <c r="AA52" i="27"/>
  <c r="AA53" i="27"/>
  <c r="AA54" i="27"/>
  <c r="AA55" i="27"/>
  <c r="AA56" i="27"/>
  <c r="AA57" i="27"/>
  <c r="AA58" i="27"/>
  <c r="AA59" i="27"/>
  <c r="AA48" i="27"/>
  <c r="AA47" i="27"/>
  <c r="AA46" i="27"/>
  <c r="AA45" i="27"/>
  <c r="AA41" i="27"/>
  <c r="AA42" i="27"/>
  <c r="AA43" i="27"/>
  <c r="AA44" i="27"/>
  <c r="AA40" i="27"/>
  <c r="AA34" i="27"/>
  <c r="AA35" i="27"/>
  <c r="AA36" i="27"/>
  <c r="AA37" i="27"/>
  <c r="AA33" i="27"/>
  <c r="AA32" i="27"/>
  <c r="AA21" i="27"/>
  <c r="AA22" i="27"/>
  <c r="AA23" i="27"/>
  <c r="AA24" i="27"/>
  <c r="AA25" i="27"/>
  <c r="AA26" i="27"/>
  <c r="AA27" i="27"/>
  <c r="AA28" i="27"/>
  <c r="AA29" i="27"/>
  <c r="AA30" i="27"/>
  <c r="AA31" i="27"/>
  <c r="AA20" i="27"/>
  <c r="AA19" i="27"/>
  <c r="AA17" i="27"/>
  <c r="AA18" i="27"/>
  <c r="AA12" i="27"/>
  <c r="AA13" i="27"/>
  <c r="AA14" i="27"/>
  <c r="AA15" i="27"/>
  <c r="AA16" i="27"/>
  <c r="AA11" i="27"/>
  <c r="C81" i="27"/>
  <c r="D81" i="27"/>
  <c r="E81" i="27"/>
  <c r="F81" i="27"/>
  <c r="G81" i="27"/>
  <c r="H81" i="27"/>
  <c r="I81" i="27"/>
  <c r="J81" i="27"/>
  <c r="K81" i="27"/>
  <c r="L81" i="27"/>
  <c r="M81" i="27"/>
  <c r="N81" i="27"/>
  <c r="B81" i="27"/>
  <c r="AA39" i="27" l="1"/>
  <c r="AA10" i="27"/>
  <c r="AA38" i="27" l="1"/>
  <c r="O81" i="27"/>
  <c r="AA81" i="27" s="1"/>
  <c r="AA19" i="31" l="1"/>
  <c r="AA20" i="31"/>
  <c r="AA21" i="31"/>
  <c r="N19" i="31"/>
  <c r="N20" i="31"/>
  <c r="N21" i="31"/>
  <c r="AA17" i="31" l="1"/>
  <c r="AA16" i="31"/>
  <c r="AA15" i="31"/>
  <c r="AA12" i="31"/>
  <c r="AA13" i="31"/>
  <c r="AA11" i="31"/>
  <c r="X18" i="31"/>
  <c r="Y18" i="31"/>
  <c r="Y22" i="31" s="1"/>
  <c r="Z18" i="31"/>
  <c r="X14" i="31"/>
  <c r="Y14" i="31"/>
  <c r="Z14" i="31"/>
  <c r="X10" i="31"/>
  <c r="Y10" i="31"/>
  <c r="Z10" i="31"/>
  <c r="X22" i="31" l="1"/>
  <c r="Z22" i="31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P12" i="30"/>
  <c r="AP13" i="30"/>
  <c r="AP14" i="30"/>
  <c r="AP21" i="30"/>
  <c r="AP22" i="30"/>
  <c r="AP20" i="30"/>
  <c r="AO19" i="30"/>
  <c r="AO15" i="30"/>
  <c r="AP17" i="30"/>
  <c r="AP18" i="30"/>
  <c r="AP16" i="30"/>
  <c r="AO11" i="30"/>
  <c r="AO23" i="30" l="1"/>
  <c r="U29" i="29" l="1"/>
  <c r="V29" i="29"/>
  <c r="W29" i="29"/>
  <c r="U18" i="31" l="1"/>
  <c r="V18" i="31"/>
  <c r="W18" i="31"/>
  <c r="U14" i="31"/>
  <c r="V14" i="31"/>
  <c r="W14" i="31"/>
  <c r="U10" i="31"/>
  <c r="V10" i="31"/>
  <c r="W10" i="31"/>
  <c r="W22" i="31" l="1"/>
  <c r="V22" i="31"/>
  <c r="U22" i="31"/>
  <c r="R29" i="29" l="1"/>
  <c r="S29" i="29"/>
  <c r="T29" i="29"/>
  <c r="C29" i="29" l="1"/>
  <c r="D29" i="29"/>
  <c r="E29" i="29"/>
  <c r="I29" i="29" l="1"/>
  <c r="H29" i="29"/>
  <c r="AA29" i="29" l="1"/>
  <c r="AA18" i="28" l="1"/>
  <c r="T18" i="31" l="1"/>
  <c r="S18" i="31"/>
  <c r="R18" i="31"/>
  <c r="Q18" i="31"/>
  <c r="P18" i="31"/>
  <c r="O18" i="31"/>
  <c r="T14" i="31"/>
  <c r="S14" i="31"/>
  <c r="R14" i="31"/>
  <c r="Q14" i="31"/>
  <c r="P14" i="31"/>
  <c r="O14" i="31"/>
  <c r="R10" i="31"/>
  <c r="S10" i="31"/>
  <c r="T10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7" i="31"/>
  <c r="N16" i="31"/>
  <c r="N13" i="31"/>
  <c r="N12" i="31"/>
  <c r="N11" i="31"/>
  <c r="T22" i="31" l="1"/>
  <c r="S22" i="31"/>
  <c r="N18" i="31"/>
  <c r="R22" i="3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9" i="29"/>
  <c r="N29" i="29" l="1"/>
  <c r="C16" i="10" l="1"/>
  <c r="H38" i="24"/>
  <c r="H8" i="24" l="1"/>
  <c r="C10" i="30" l="1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A18" i="31" l="1"/>
  <c r="AA14" i="31"/>
  <c r="AA10" i="31"/>
  <c r="AA22" i="31" l="1"/>
  <c r="AP11" i="30" l="1"/>
  <c r="G29" i="29"/>
  <c r="O29" i="29"/>
  <c r="P29" i="29"/>
  <c r="Q29" i="29"/>
  <c r="B29" i="29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3" i="10"/>
  <c r="C20" i="10"/>
  <c r="F17" i="13" l="1"/>
  <c r="F13" i="14"/>
  <c r="F29" i="29" l="1"/>
  <c r="Q10" i="31" l="1"/>
  <c r="P10" i="31"/>
  <c r="O10" i="31"/>
  <c r="P22" i="31" l="1"/>
  <c r="Q22" i="31"/>
  <c r="O22" i="31"/>
  <c r="C9" i="10"/>
  <c r="C40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P19" i="30" l="1"/>
  <c r="B15" i="30"/>
  <c r="AG15" i="30"/>
  <c r="AH15" i="30"/>
  <c r="AI15" i="30"/>
  <c r="AJ15" i="30"/>
  <c r="AK15" i="30"/>
  <c r="AL15" i="30"/>
  <c r="AM15" i="30"/>
  <c r="AN15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P15" i="30" l="1"/>
  <c r="AP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B23" i="30"/>
  <c r="AK23" i="30"/>
  <c r="AC23" i="30"/>
  <c r="U23" i="30"/>
  <c r="M23" i="30"/>
  <c r="I23" i="30"/>
  <c r="E23" i="30"/>
  <c r="Y23" i="30"/>
  <c r="AG23" i="30"/>
  <c r="Q23" i="30"/>
  <c r="AE23" i="30"/>
  <c r="G38" i="24" l="1"/>
  <c r="G8" i="24" l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</calcChain>
</file>

<file path=xl/sharedStrings.xml><?xml version="1.0" encoding="utf-8"?>
<sst xmlns="http://schemas.openxmlformats.org/spreadsheetml/2006/main" count="680" uniqueCount="278">
  <si>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</si>
  <si>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</si>
  <si>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</si>
  <si>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</si>
  <si>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</si>
  <si>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</si>
  <si>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</si>
  <si>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</si>
  <si>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</si>
  <si>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</si>
  <si>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</si>
  <si>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</si>
  <si>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</si>
  <si>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</si>
  <si>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</si>
  <si>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</si>
  <si>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</si>
  <si>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</si>
  <si>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</si>
  <si>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</si>
  <si>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</si>
  <si>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</si>
  <si>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</si>
  <si>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</si>
  <si>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</si>
  <si>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</si>
  <si>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</si>
  <si>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</si>
  <si>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</si>
  <si>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</si>
  <si>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</si>
  <si>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</si>
  <si>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</si>
  <si>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</si>
  <si>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</si>
  <si>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</si>
  <si>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</si>
  <si>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</si>
  <si>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</si>
  <si>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</si>
  <si>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</si>
  <si>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</si>
  <si>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</si>
  <si>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</si>
  <si>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</si>
  <si>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</si>
  <si>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</si>
  <si>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</si>
  <si>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</si>
  <si>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</si>
  <si>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</si>
  <si>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</si>
  <si>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</si>
  <si>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</si>
  <si>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</si>
  <si>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</si>
  <si>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</si>
  <si>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</si>
  <si>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</si>
  <si>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</si>
  <si>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</si>
  <si>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</si>
  <si>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</si>
  <si>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</si>
  <si>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</si>
  <si>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</si>
  <si>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</si>
  <si>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</si>
  <si>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</si>
  <si>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</si>
  <si>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</si>
  <si>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</si>
  <si>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</si>
  <si>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</si>
  <si>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</si>
  <si>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</si>
  <si>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</si>
  <si>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</si>
  <si>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</si>
  <si>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</si>
  <si>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</si>
  <si>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</si>
  <si>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</si>
  <si>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</si>
  <si>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</si>
  <si>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</si>
  <si>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</si>
  <si>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</si>
  <si>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</si>
  <si>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</si>
  <si>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</si>
  <si>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</si>
  <si>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</si>
  <si>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</si>
  <si>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</si>
  <si>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</si>
  <si>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</si>
  <si>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</si>
  <si>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</si>
  <si>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</si>
  <si>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</si>
  <si>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</si>
  <si>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</si>
  <si>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</si>
  <si>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</si>
  <si>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</si>
  <si>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</si>
  <si>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</si>
  <si>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</si>
  <si>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</si>
  <si>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</si>
  <si>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</si>
  <si>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</si>
  <si>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</si>
  <si>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</si>
  <si>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</si>
  <si>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</si>
  <si>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</si>
  <si>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</si>
  <si>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</si>
  <si>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</si>
  <si>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</si>
  <si>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</si>
  <si>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</si>
  <si>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</si>
  <si>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</si>
  <si>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</si>
  <si>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</si>
  <si>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</si>
  <si>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</si>
  <si>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</si>
  <si>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</si>
  <si>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</si>
  <si>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</si>
  <si>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</si>
  <si>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</si>
  <si>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</si>
  <si>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</si>
  <si>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</si>
  <si>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</si>
  <si>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</si>
  <si>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</si>
  <si>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</si>
  <si>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</si>
  <si>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</si>
  <si>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</si>
  <si>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</si>
  <si>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</si>
  <si>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</si>
  <si>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</si>
  <si>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</si>
  <si>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</si>
  <si>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</si>
  <si>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</si>
  <si>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</si>
  <si>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</si>
  <si>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</si>
  <si>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</si>
  <si>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</si>
  <si>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</si>
  <si>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</si>
  <si>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>Cifras preliminares que corresponden a deuda vigente, sujetas a actualización por fluctuaciones de moneda, tasas de interes, nuevas colocaciones y desembolsos</t>
  </si>
  <si>
    <t>Cifras preliminares que corresponden a deuda vigente, sujetas a actualización por fluctuaciones de moneda y tasas de interes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</si>
  <si>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</si>
  <si>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</si>
  <si>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</si>
  <si>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</si>
  <si>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</si>
  <si>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</si>
  <si>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</si>
  <si>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</si>
  <si>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</si>
  <si>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</si>
  <si>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</si>
  <si>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</si>
  <si>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</si>
  <si>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</si>
  <si>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 xml:space="preserve">Total </t>
  </si>
  <si>
    <t>Proyeccion</t>
  </si>
  <si>
    <t>Derechos Especiales de Giro (DEG)</t>
  </si>
  <si>
    <t>American Expr. Intl</t>
  </si>
  <si>
    <t>Bank of America USA</t>
  </si>
  <si>
    <t>Euler Hermes AG</t>
  </si>
  <si>
    <t>Export-Import Bank o</t>
  </si>
  <si>
    <t>Swiss Export Risk (E</t>
  </si>
  <si>
    <t xml:space="preserve">Fuente: SIGADE </t>
  </si>
  <si>
    <t>REGRESO A LA PORTADA</t>
  </si>
  <si>
    <t>Otros Acreedores Comerciales y Proveedores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</si>
  <si>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</si>
  <si>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</si>
  <si>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</si>
  <si>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</si>
  <si>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</si>
  <si>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</si>
  <si>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Total 2023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</si>
  <si>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</si>
  <si>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</si>
  <si>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</si>
  <si>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Cassa Deposito Artigiancassa</t>
  </si>
  <si>
    <t>Proyección de Principal</t>
  </si>
  <si>
    <t>Proyección de Intereses</t>
  </si>
  <si>
    <t>Proyección de Comisiones</t>
  </si>
  <si>
    <t>Total 2024</t>
  </si>
  <si>
    <t>Tipos de cambio del</t>
  </si>
  <si>
    <t>AL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</si>
  <si>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</si>
  <si>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BNDES (Brasil)²</t>
  </si>
  <si>
    <t>Deutsch-Südam Bank</t>
  </si>
  <si>
    <t>Proveedor</t>
  </si>
  <si>
    <t>Laboratorios Bagó, S</t>
  </si>
  <si>
    <t>Nota: el Servicio del Año 2023 se establece de octubre a diciembre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</si>
  <si>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</si>
  <si>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</si>
  <si>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</si>
  <si>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</si>
  <si>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</si>
  <si>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</si>
  <si>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</si>
  <si>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t>1. Comportamiento del Endeudamiento del SPNF y de la Administración Central 2017 al 31 de diciembre de 2023</t>
  </si>
  <si>
    <r>
      <t xml:space="preserve"> 2023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</si>
  <si>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 2023
</t>
    </r>
    <r>
      <rPr>
        <b/>
        <sz val="10"/>
        <rFont val="Calibri"/>
        <family val="2"/>
        <scheme val="minor"/>
      </rPr>
      <t>Cifras en millones de US$</t>
    </r>
  </si>
  <si>
    <t>2. Saldo de la Deuda Externa  de la Administración Central de Honduras al 31 de diciembre de 2023</t>
  </si>
  <si>
    <t>3. Saldo de la Deuda Externa de la Administración Central de Honduras al 31 de Diciembre de 2023</t>
  </si>
  <si>
    <t>4. Deuda Externa de la Administración Central al 31 de  diciembre de 2023</t>
  </si>
  <si>
    <t>5. Saldo de la Deuda Externa  de la Administración Central de Honduras al 31 de diciembre de 2023</t>
  </si>
  <si>
    <t>6. Saldo de la Deuda Externa  de la Administración Central de Honduras al 31 de diciembre de 2023</t>
  </si>
  <si>
    <t>7. Saldo de la Deuda Externa  de la Administración Central de Honduras al 31 de diciembre de 2023</t>
  </si>
  <si>
    <t>Proyección de Interes</t>
  </si>
  <si>
    <t>Detalle de Servicio</t>
  </si>
  <si>
    <t>Detalle del Servicio</t>
  </si>
  <si>
    <t>10. Saldo de la Deuda Interna  de la Administración Central de Honduras al 31 de Diciembre de 2023</t>
  </si>
  <si>
    <t>10. Saldo de la Deuda Interna  de la Administración Central de Honduras al 31 de diciembre de 2023 por Tenedor</t>
  </si>
  <si>
    <t>11. Saldo de la Deuda Interna  de la Administración Central de Honduras al 31 de diciembre de 2023 por Plazos</t>
  </si>
  <si>
    <t>Al 31 de Diciembre de 2023</t>
  </si>
  <si>
    <t>13. Saldo de la Deuda Interna  de la Administración Central de Honduras al 31 de Diciembre de 2023</t>
  </si>
  <si>
    <t>12. Deuda Interna  de la Administración Central de Honduras al 31 de diciembre  de 2023 por tasas de Interes</t>
  </si>
  <si>
    <t>13. Saldo de la Deuda Interna  de la Administración Central de Honduras al 31 de diciembre de 2023 por Moneda de Contratación</t>
  </si>
  <si>
    <t>14. Saldo de la Deuda Interna  de la Administración Central de Honduras al 31 de Diciembre de 2023</t>
  </si>
  <si>
    <r>
      <rPr>
        <b/>
        <sz val="11"/>
        <color theme="1"/>
        <rFont val="Calibri"/>
        <family val="2"/>
        <scheme val="minor"/>
      </rPr>
      <t>Tipo de cambio</t>
    </r>
    <r>
      <rPr>
        <sz val="11"/>
        <color theme="1"/>
        <rFont val="Calibri"/>
        <family val="2"/>
        <scheme val="minor"/>
      </rPr>
      <t>: HNL 24.6513 por 1 US$</t>
    </r>
  </si>
  <si>
    <t>14. Saldo de la Deuda Interna  de la Administración Central de Honduras al 31 de diciembre de 2023 por Categoría de Deuda</t>
  </si>
  <si>
    <t xml:space="preserve"> 2023/1</t>
  </si>
  <si>
    <t xml:space="preserve"> 2023/2</t>
  </si>
  <si>
    <t xml:space="preserve"> 2023/3</t>
  </si>
  <si>
    <t xml:space="preserve"> 2023/4</t>
  </si>
  <si>
    <t xml:space="preserve"> 2023/5</t>
  </si>
  <si>
    <t xml:space="preserve"> 2023/6</t>
  </si>
  <si>
    <t xml:space="preserve"> 2023/7</t>
  </si>
  <si>
    <t xml:space="preserve"> 2023/8</t>
  </si>
  <si>
    <t xml:space="preserve"> 2023/9</t>
  </si>
  <si>
    <t xml:space="preserve"> 2023/10</t>
  </si>
  <si>
    <t xml:space="preserve"> 2023/11</t>
  </si>
  <si>
    <t xml:space="preserve"> 2023/12</t>
  </si>
  <si>
    <t xml:space="preserve"> Total</t>
  </si>
  <si>
    <t>SERVICIO PAGADO EXT HNL MILLONES</t>
  </si>
  <si>
    <t xml:space="preserve"> 2024/1</t>
  </si>
  <si>
    <t xml:space="preserve"> 2024/2</t>
  </si>
  <si>
    <t xml:space="preserve"> 2024/3</t>
  </si>
  <si>
    <t xml:space="preserve"> 2024/4</t>
  </si>
  <si>
    <t xml:space="preserve"> 2024/5</t>
  </si>
  <si>
    <t xml:space="preserve"> 2024/6</t>
  </si>
  <si>
    <t xml:space="preserve"> 2024/7</t>
  </si>
  <si>
    <t xml:space="preserve"> 2024/8</t>
  </si>
  <si>
    <t xml:space="preserve"> 2024/9</t>
  </si>
  <si>
    <t xml:space="preserve"> 2024/10</t>
  </si>
  <si>
    <t xml:space="preserve"> 2024/11</t>
  </si>
  <si>
    <t xml:space="preserve"> 2024/12</t>
  </si>
  <si>
    <t>LEMPIRAS INDEXADAS</t>
  </si>
  <si>
    <t>HNI</t>
  </si>
  <si>
    <t>11. Saldo de la Deuda Interna de la Administración Central de Honduras al 31 de Diciembre de  2023</t>
  </si>
  <si>
    <t>8. Proyección de Servicio de  la Deuda Externa  de la Administración Central de Honduras</t>
  </si>
  <si>
    <t>9. Proyección de Servicio de  Alivios de Deuda Externa  de la Administración Central de Honduras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</si>
  <si>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</si>
  <si>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>Categoría de Deuda</t>
  </si>
  <si>
    <t>Dólares de los Estados Unidos de America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</si>
  <si>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</si>
  <si>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</si>
  <si>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</si>
  <si>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moneda, tasas de interés, nuevas colocaciones y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</si>
</sst>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69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1" fillId="0" borderId="0" xfId="0" applyFont="1"/>
    <xf numFmtId="167" fontId="9" fillId="0" borderId="0" xfId="2" applyNumberFormat="1" applyFont="1" applyFill="1" applyBorder="1"/>
    <xf numFmtId="167" fontId="9" fillId="0" borderId="0" xfId="2" applyNumberFormat="1" applyFont="1"/>
    <xf numFmtId="169" fontId="9" fillId="0" borderId="0" xfId="0" applyNumberFormat="1" applyFont="1"/>
    <xf numFmtId="165" fontId="5" fillId="0" borderId="3" xfId="1" applyNumberFormat="1" applyFont="1" applyFill="1" applyBorder="1"/>
    <xf numFmtId="0" fontId="0" fillId="3" borderId="0" xfId="0" applyFill="1"/>
    <xf numFmtId="0" fontId="0" fillId="0" borderId="9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9" xfId="1" applyNumberFormat="1" applyFont="1" applyBorder="1"/>
    <xf numFmtId="0" fontId="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5" fillId="0" borderId="5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4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9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3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9" fillId="0" borderId="0" xfId="0" applyFont="1"/>
    <xf numFmtId="0" fontId="0" fillId="0" borderId="17" xfId="0" applyBorder="1"/>
    <xf numFmtId="0" fontId="0" fillId="0" borderId="30" xfId="0" applyBorder="1"/>
    <xf numFmtId="165" fontId="0" fillId="0" borderId="0" xfId="1" applyNumberFormat="1" applyFont="1" applyFill="1" applyBorder="1"/>
    <xf numFmtId="165" fontId="0" fillId="0" borderId="23" xfId="1" applyNumberFormat="1" applyFont="1" applyFill="1" applyBorder="1"/>
    <xf numFmtId="165" fontId="0" fillId="0" borderId="9" xfId="1" applyNumberFormat="1" applyFont="1" applyFill="1" applyBorder="1"/>
    <xf numFmtId="165" fontId="0" fillId="0" borderId="24" xfId="1" applyNumberFormat="1" applyFont="1" applyFill="1" applyBorder="1"/>
    <xf numFmtId="174" fontId="0" fillId="0" borderId="0" xfId="0" applyNumberFormat="1"/>
    <xf numFmtId="165" fontId="9" fillId="0" borderId="0" xfId="1" applyNumberFormat="1" applyFont="1" applyFill="1" applyBorder="1" applyAlignment="1"/>
    <xf numFmtId="165" fontId="0" fillId="2" borderId="9" xfId="1" applyNumberFormat="1" applyFont="1" applyFill="1" applyBorder="1"/>
    <xf numFmtId="165" fontId="0" fillId="2" borderId="23" xfId="1" applyNumberFormat="1" applyFont="1" applyFill="1" applyBorder="1"/>
    <xf numFmtId="0" fontId="0" fillId="0" borderId="38" xfId="0" applyBorder="1"/>
    <xf numFmtId="0" fontId="17" fillId="0" borderId="0" xfId="8"/>
    <xf numFmtId="168" fontId="5" fillId="0" borderId="3" xfId="7" applyNumberFormat="1" applyFont="1" applyFill="1" applyBorder="1"/>
    <xf numFmtId="168" fontId="5" fillId="0" borderId="5" xfId="7" applyNumberFormat="1" applyFont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5" fontId="8" fillId="0" borderId="0" xfId="1" applyNumberFormat="1" applyFont="1" applyFill="1" applyBorder="1" applyAlignment="1"/>
    <xf numFmtId="165" fontId="0" fillId="0" borderId="0" xfId="1" applyNumberFormat="1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165" fontId="0" fillId="0" borderId="33" xfId="1" applyNumberFormat="1" applyFont="1" applyFill="1" applyBorder="1"/>
    <xf numFmtId="0" fontId="0" fillId="0" borderId="9" xfId="0" applyBorder="1" applyAlignment="1">
      <alignment horizontal="left" indent="1"/>
    </xf>
    <xf numFmtId="0" fontId="15" fillId="0" borderId="9" xfId="0" applyFont="1" applyBorder="1" applyAlignment="1">
      <alignment horizontal="left" indent="1"/>
    </xf>
    <xf numFmtId="0" fontId="15" fillId="0" borderId="9" xfId="0" applyFont="1" applyBorder="1"/>
    <xf numFmtId="165" fontId="0" fillId="0" borderId="17" xfId="1" applyNumberFormat="1" applyFont="1" applyFill="1" applyBorder="1"/>
    <xf numFmtId="165" fontId="0" fillId="0" borderId="10" xfId="1" applyNumberFormat="1" applyFont="1" applyFill="1" applyBorder="1"/>
    <xf numFmtId="165" fontId="0" fillId="0" borderId="32" xfId="1" applyNumberFormat="1" applyFont="1" applyFill="1" applyBorder="1"/>
    <xf numFmtId="165" fontId="2" fillId="0" borderId="24" xfId="1" applyNumberFormat="1" applyFont="1" applyFill="1" applyBorder="1"/>
    <xf numFmtId="0" fontId="0" fillId="0" borderId="0" xfId="0" applyAlignment="1">
      <alignment horizontal="left" vertical="center"/>
    </xf>
    <xf numFmtId="165" fontId="9" fillId="0" borderId="0" xfId="1" applyNumberFormat="1" applyFont="1" applyFill="1"/>
    <xf numFmtId="43" fontId="8" fillId="0" borderId="0" xfId="1" applyFont="1" applyFill="1"/>
    <xf numFmtId="165" fontId="0" fillId="0" borderId="23" xfId="1" applyNumberFormat="1" applyFont="1" applyBorder="1"/>
    <xf numFmtId="165" fontId="0" fillId="0" borderId="33" xfId="1" applyNumberFormat="1" applyFont="1" applyBorder="1"/>
    <xf numFmtId="165" fontId="0" fillId="0" borderId="32" xfId="1" applyNumberFormat="1" applyFont="1" applyBorder="1"/>
    <xf numFmtId="168" fontId="12" fillId="0" borderId="9" xfId="1" applyNumberFormat="1" applyFont="1" applyFill="1" applyBorder="1" applyAlignment="1">
      <alignment horizontal="center"/>
    </xf>
    <xf numFmtId="165" fontId="0" fillId="0" borderId="45" xfId="1" applyNumberFormat="1" applyFont="1" applyFill="1" applyBorder="1"/>
    <xf numFmtId="165" fontId="0" fillId="0" borderId="54" xfId="1" applyNumberFormat="1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65" fontId="0" fillId="0" borderId="17" xfId="1" applyNumberFormat="1" applyFont="1" applyBorder="1"/>
    <xf numFmtId="165" fontId="0" fillId="0" borderId="10" xfId="1" applyNumberFormat="1" applyFont="1" applyBorder="1"/>
    <xf numFmtId="165" fontId="2" fillId="0" borderId="24" xfId="1" applyNumberFormat="1" applyFont="1" applyBorder="1"/>
    <xf numFmtId="10" fontId="1" fillId="0" borderId="9" xfId="7" applyNumberFormat="1" applyFont="1" applyFill="1" applyBorder="1" applyAlignment="1">
      <alignment horizontal="center"/>
    </xf>
    <xf numFmtId="0" fontId="7" fillId="6" borderId="0" xfId="1" applyNumberFormat="1" applyFont="1" applyFill="1" applyBorder="1" applyAlignment="1">
      <alignment horizontal="center"/>
    </xf>
    <xf numFmtId="0" fontId="7" fillId="6" borderId="0" xfId="1" applyNumberFormat="1" applyFont="1" applyFill="1" applyBorder="1" applyAlignment="1">
      <alignment horizontal="center" wrapText="1"/>
    </xf>
    <xf numFmtId="0" fontId="7" fillId="6" borderId="0" xfId="4" applyFont="1" applyFill="1"/>
    <xf numFmtId="171" fontId="7" fillId="6" borderId="0" xfId="5" applyNumberFormat="1" applyFont="1" applyFill="1" applyBorder="1"/>
    <xf numFmtId="171" fontId="7" fillId="6" borderId="0" xfId="1" applyNumberFormat="1" applyFont="1" applyFill="1" applyBorder="1"/>
    <xf numFmtId="167" fontId="2" fillId="6" borderId="0" xfId="0" applyNumberFormat="1" applyFont="1" applyFill="1"/>
    <xf numFmtId="0" fontId="2" fillId="6" borderId="0" xfId="0" applyFont="1" applyFill="1" applyAlignment="1">
      <alignment horizontal="center"/>
    </xf>
    <xf numFmtId="43" fontId="7" fillId="6" borderId="3" xfId="1" applyFont="1" applyFill="1" applyBorder="1" applyAlignment="1">
      <alignment horizontal="center"/>
    </xf>
    <xf numFmtId="165" fontId="6" fillId="6" borderId="0" xfId="1" applyNumberFormat="1" applyFont="1" applyFill="1"/>
    <xf numFmtId="168" fontId="6" fillId="6" borderId="0" xfId="7" applyNumberFormat="1" applyFont="1" applyFill="1"/>
    <xf numFmtId="0" fontId="2" fillId="6" borderId="9" xfId="0" applyFont="1" applyFill="1" applyBorder="1" applyAlignment="1">
      <alignment horizontal="center" vertical="center" wrapText="1"/>
    </xf>
    <xf numFmtId="10" fontId="2" fillId="6" borderId="9" xfId="7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10" fontId="2" fillId="2" borderId="9" xfId="7" applyNumberFormat="1" applyFont="1" applyFill="1" applyBorder="1" applyAlignment="1">
      <alignment horizontal="center"/>
    </xf>
    <xf numFmtId="43" fontId="7" fillId="6" borderId="3" xfId="1" applyFont="1" applyFill="1" applyBorder="1"/>
    <xf numFmtId="168" fontId="6" fillId="6" borderId="0" xfId="7" applyNumberFormat="1" applyFont="1" applyFill="1" applyAlignment="1">
      <alignment horizontal="center"/>
    </xf>
    <xf numFmtId="165" fontId="2" fillId="6" borderId="0" xfId="1" applyNumberFormat="1" applyFont="1" applyFill="1"/>
    <xf numFmtId="0" fontId="8" fillId="2" borderId="0" xfId="0" applyFont="1" applyFill="1"/>
    <xf numFmtId="165" fontId="8" fillId="2" borderId="0" xfId="1" applyNumberFormat="1" applyFont="1" applyFill="1" applyBorder="1" applyAlignment="1"/>
    <xf numFmtId="165" fontId="2" fillId="7" borderId="0" xfId="1" applyNumberFormat="1" applyFont="1" applyFill="1"/>
    <xf numFmtId="0" fontId="2" fillId="7" borderId="0" xfId="1" applyNumberFormat="1" applyFont="1" applyFill="1" applyAlignment="1">
      <alignment horizontal="center"/>
    </xf>
    <xf numFmtId="165" fontId="2" fillId="7" borderId="0" xfId="1" applyNumberFormat="1" applyFont="1" applyFill="1" applyAlignment="1">
      <alignment horizontal="center"/>
    </xf>
    <xf numFmtId="0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8" fillId="6" borderId="0" xfId="0" applyFont="1" applyFill="1"/>
    <xf numFmtId="165" fontId="8" fillId="6" borderId="0" xfId="1" applyNumberFormat="1" applyFont="1" applyFill="1" applyBorder="1" applyAlignment="1">
      <alignment horizontal="left"/>
    </xf>
    <xf numFmtId="165" fontId="9" fillId="0" borderId="0" xfId="1" applyNumberFormat="1" applyFont="1" applyFill="1" applyBorder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2" fillId="7" borderId="0" xfId="1" applyNumberFormat="1" applyFont="1" applyFill="1" applyAlignment="1">
      <alignment horizontal="left"/>
    </xf>
    <xf numFmtId="0" fontId="6" fillId="6" borderId="0" xfId="0" applyFont="1" applyFill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2" borderId="9" xfId="0" applyFont="1" applyFill="1" applyBorder="1"/>
    <xf numFmtId="168" fontId="8" fillId="2" borderId="9" xfId="1" applyNumberFormat="1" applyFont="1" applyFill="1" applyBorder="1" applyAlignment="1">
      <alignment horizontal="center"/>
    </xf>
    <xf numFmtId="165" fontId="8" fillId="0" borderId="0" xfId="1" applyNumberFormat="1" applyFont="1" applyFill="1"/>
    <xf numFmtId="0" fontId="8" fillId="6" borderId="0" xfId="0" applyFont="1" applyFill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5" fontId="8" fillId="6" borderId="0" xfId="1" applyNumberFormat="1" applyFont="1" applyFill="1"/>
    <xf numFmtId="165" fontId="8" fillId="6" borderId="0" xfId="1" applyNumberFormat="1" applyFont="1" applyFill="1" applyAlignment="1">
      <alignment horizontal="center"/>
    </xf>
    <xf numFmtId="165" fontId="8" fillId="6" borderId="9" xfId="1" applyNumberFormat="1" applyFont="1" applyFill="1" applyBorder="1" applyAlignment="1"/>
    <xf numFmtId="165" fontId="8" fillId="2" borderId="9" xfId="1" applyNumberFormat="1" applyFont="1" applyFill="1" applyBorder="1" applyAlignment="1"/>
    <xf numFmtId="165" fontId="0" fillId="4" borderId="23" xfId="1" applyNumberFormat="1" applyFont="1" applyFill="1" applyBorder="1"/>
    <xf numFmtId="165" fontId="0" fillId="4" borderId="9" xfId="1" applyNumberFormat="1" applyFont="1" applyFill="1" applyBorder="1"/>
    <xf numFmtId="165" fontId="0" fillId="4" borderId="24" xfId="1" applyNumberFormat="1" applyFont="1" applyFill="1" applyBorder="1"/>
    <xf numFmtId="17" fontId="2" fillId="6" borderId="16" xfId="0" applyNumberFormat="1" applyFont="1" applyFill="1" applyBorder="1" applyAlignment="1">
      <alignment horizontal="center" vertical="center" wrapText="1"/>
    </xf>
    <xf numFmtId="17" fontId="2" fillId="6" borderId="35" xfId="0" applyNumberFormat="1" applyFont="1" applyFill="1" applyBorder="1" applyAlignment="1">
      <alignment horizontal="center" vertical="center" wrapText="1"/>
    </xf>
    <xf numFmtId="17" fontId="2" fillId="6" borderId="36" xfId="0" applyNumberFormat="1" applyFont="1" applyFill="1" applyBorder="1" applyAlignment="1">
      <alignment horizontal="center" vertical="center" wrapText="1"/>
    </xf>
    <xf numFmtId="17" fontId="2" fillId="6" borderId="37" xfId="0" applyNumberFormat="1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/>
    </xf>
    <xf numFmtId="0" fontId="2" fillId="2" borderId="17" xfId="0" applyFont="1" applyFill="1" applyBorder="1"/>
    <xf numFmtId="165" fontId="2" fillId="2" borderId="23" xfId="1" applyNumberFormat="1" applyFont="1" applyFill="1" applyBorder="1" applyAlignment="1"/>
    <xf numFmtId="165" fontId="2" fillId="2" borderId="9" xfId="1" applyNumberFormat="1" applyFont="1" applyFill="1" applyBorder="1" applyAlignment="1"/>
    <xf numFmtId="165" fontId="2" fillId="2" borderId="24" xfId="1" applyNumberFormat="1" applyFont="1" applyFill="1" applyBorder="1" applyAlignment="1"/>
    <xf numFmtId="165" fontId="2" fillId="2" borderId="54" xfId="1" applyNumberFormat="1" applyFont="1" applyFill="1" applyBorder="1" applyAlignment="1"/>
    <xf numFmtId="165" fontId="2" fillId="2" borderId="23" xfId="1" applyNumberFormat="1" applyFont="1" applyFill="1" applyBorder="1"/>
    <xf numFmtId="165" fontId="2" fillId="2" borderId="9" xfId="1" applyNumberFormat="1" applyFont="1" applyFill="1" applyBorder="1"/>
    <xf numFmtId="0" fontId="2" fillId="6" borderId="17" xfId="0" applyFont="1" applyFill="1" applyBorder="1"/>
    <xf numFmtId="165" fontId="2" fillId="6" borderId="26" xfId="1" applyNumberFormat="1" applyFont="1" applyFill="1" applyBorder="1" applyAlignment="1"/>
    <xf numFmtId="165" fontId="2" fillId="6" borderId="27" xfId="1" applyNumberFormat="1" applyFont="1" applyFill="1" applyBorder="1" applyAlignment="1"/>
    <xf numFmtId="165" fontId="2" fillId="6" borderId="25" xfId="1" applyNumberFormat="1" applyFont="1" applyFill="1" applyBorder="1" applyAlignment="1"/>
    <xf numFmtId="165" fontId="2" fillId="6" borderId="55" xfId="1" applyNumberFormat="1" applyFont="1" applyFill="1" applyBorder="1" applyAlignment="1"/>
    <xf numFmtId="17" fontId="2" fillId="6" borderId="9" xfId="0" applyNumberFormat="1" applyFont="1" applyFill="1" applyBorder="1" applyAlignment="1">
      <alignment horizontal="center" vertical="center" wrapText="1"/>
    </xf>
    <xf numFmtId="17" fontId="2" fillId="6" borderId="23" xfId="0" applyNumberFormat="1" applyFont="1" applyFill="1" applyBorder="1" applyAlignment="1">
      <alignment horizontal="center" vertical="center" wrapText="1"/>
    </xf>
    <xf numFmtId="17" fontId="2" fillId="6" borderId="24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2" fillId="6" borderId="0" xfId="0" applyFont="1" applyFill="1"/>
    <xf numFmtId="165" fontId="2" fillId="6" borderId="0" xfId="1" applyNumberFormat="1" applyFont="1" applyFill="1" applyBorder="1" applyAlignment="1"/>
    <xf numFmtId="0" fontId="2" fillId="2" borderId="0" xfId="0" applyFont="1" applyFill="1"/>
    <xf numFmtId="165" fontId="2" fillId="2" borderId="0" xfId="1" applyNumberFormat="1" applyFont="1" applyFill="1" applyBorder="1"/>
    <xf numFmtId="165" fontId="2" fillId="2" borderId="0" xfId="1" applyNumberFormat="1" applyFont="1" applyFill="1" applyBorder="1" applyAlignment="1"/>
    <xf numFmtId="165" fontId="2" fillId="6" borderId="0" xfId="1" applyNumberFormat="1" applyFont="1" applyFill="1" applyBorder="1"/>
    <xf numFmtId="0" fontId="2" fillId="8" borderId="0" xfId="0" applyFont="1" applyFill="1"/>
    <xf numFmtId="165" fontId="2" fillId="8" borderId="0" xfId="1" applyNumberFormat="1" applyFont="1" applyFill="1" applyBorder="1" applyAlignment="1"/>
    <xf numFmtId="165" fontId="0" fillId="0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2" fillId="2" borderId="40" xfId="1" applyNumberFormat="1" applyFont="1" applyFill="1" applyBorder="1"/>
    <xf numFmtId="165" fontId="2" fillId="2" borderId="57" xfId="1" applyNumberFormat="1" applyFont="1" applyFill="1" applyBorder="1" applyAlignment="1"/>
    <xf numFmtId="165" fontId="2" fillId="6" borderId="40" xfId="1" applyNumberFormat="1" applyFont="1" applyFill="1" applyBorder="1"/>
    <xf numFmtId="165" fontId="2" fillId="6" borderId="57" xfId="1" applyNumberFormat="1" applyFont="1" applyFill="1" applyBorder="1" applyAlignment="1"/>
    <xf numFmtId="165" fontId="1" fillId="0" borderId="40" xfId="1" applyNumberFormat="1" applyFont="1" applyFill="1" applyBorder="1"/>
    <xf numFmtId="165" fontId="1" fillId="0" borderId="57" xfId="1" applyNumberFormat="1" applyFont="1" applyFill="1" applyBorder="1" applyAlignment="1"/>
    <xf numFmtId="165" fontId="1" fillId="0" borderId="57" xfId="1" applyNumberFormat="1" applyFont="1" applyFill="1" applyBorder="1"/>
    <xf numFmtId="165" fontId="1" fillId="0" borderId="40" xfId="1" applyNumberFormat="1" applyFont="1" applyFill="1" applyBorder="1" applyAlignment="1"/>
    <xf numFmtId="165" fontId="0" fillId="0" borderId="57" xfId="0" applyNumberFormat="1" applyBorder="1"/>
    <xf numFmtId="165" fontId="2" fillId="8" borderId="43" xfId="1" applyNumberFormat="1" applyFont="1" applyFill="1" applyBorder="1" applyAlignment="1"/>
    <xf numFmtId="165" fontId="2" fillId="8" borderId="58" xfId="1" applyNumberFormat="1" applyFont="1" applyFill="1" applyBorder="1" applyAlignment="1"/>
    <xf numFmtId="165" fontId="2" fillId="8" borderId="56" xfId="1" applyNumberFormat="1" applyFont="1" applyFill="1" applyBorder="1" applyAlignment="1"/>
    <xf numFmtId="165" fontId="2" fillId="6" borderId="57" xfId="1" applyNumberFormat="1" applyFont="1" applyFill="1" applyBorder="1"/>
    <xf numFmtId="165" fontId="0" fillId="0" borderId="40" xfId="1" applyNumberFormat="1" applyFont="1" applyFill="1" applyBorder="1"/>
    <xf numFmtId="165" fontId="0" fillId="0" borderId="57" xfId="1" applyNumberFormat="1" applyFont="1" applyFill="1" applyBorder="1"/>
    <xf numFmtId="165" fontId="0" fillId="0" borderId="40" xfId="1" applyNumberFormat="1" applyFont="1" applyFill="1" applyBorder="1" applyAlignment="1">
      <alignment vertical="center"/>
    </xf>
    <xf numFmtId="0" fontId="0" fillId="0" borderId="40" xfId="0" applyBorder="1"/>
    <xf numFmtId="0" fontId="0" fillId="0" borderId="57" xfId="0" applyBorder="1"/>
    <xf numFmtId="165" fontId="2" fillId="6" borderId="40" xfId="1" applyNumberFormat="1" applyFont="1" applyFill="1" applyBorder="1" applyAlignment="1"/>
    <xf numFmtId="165" fontId="2" fillId="6" borderId="40" xfId="0" applyNumberFormat="1" applyFont="1" applyFill="1" applyBorder="1"/>
    <xf numFmtId="165" fontId="2" fillId="6" borderId="0" xfId="0" applyNumberFormat="1" applyFont="1" applyFill="1"/>
    <xf numFmtId="0" fontId="2" fillId="6" borderId="31" xfId="0" applyFont="1" applyFill="1" applyBorder="1"/>
    <xf numFmtId="17" fontId="2" fillId="6" borderId="46" xfId="0" applyNumberFormat="1" applyFont="1" applyFill="1" applyBorder="1" applyAlignment="1">
      <alignment horizontal="center" vertical="center" wrapText="1"/>
    </xf>
    <xf numFmtId="17" fontId="2" fillId="6" borderId="47" xfId="0" applyNumberFormat="1" applyFont="1" applyFill="1" applyBorder="1" applyAlignment="1">
      <alignment horizontal="center" vertical="center" wrapText="1"/>
    </xf>
    <xf numFmtId="165" fontId="0" fillId="2" borderId="9" xfId="0" applyNumberFormat="1" applyFill="1" applyBorder="1"/>
    <xf numFmtId="17" fontId="2" fillId="6" borderId="34" xfId="0" applyNumberFormat="1" applyFont="1" applyFill="1" applyBorder="1" applyAlignment="1">
      <alignment horizontal="center" vertical="center" wrapText="1"/>
    </xf>
    <xf numFmtId="17" fontId="2" fillId="6" borderId="48" xfId="0" applyNumberFormat="1" applyFont="1" applyFill="1" applyBorder="1" applyAlignment="1">
      <alignment horizontal="center" vertical="center" wrapText="1"/>
    </xf>
    <xf numFmtId="17" fontId="2" fillId="6" borderId="49" xfId="0" applyNumberFormat="1" applyFont="1" applyFill="1" applyBorder="1" applyAlignment="1">
      <alignment horizontal="center" vertical="center" wrapText="1"/>
    </xf>
    <xf numFmtId="17" fontId="2" fillId="6" borderId="50" xfId="0" applyNumberFormat="1" applyFont="1" applyFill="1" applyBorder="1" applyAlignment="1">
      <alignment horizontal="center" vertical="center" wrapText="1"/>
    </xf>
    <xf numFmtId="17" fontId="2" fillId="6" borderId="51" xfId="0" applyNumberFormat="1" applyFont="1" applyFill="1" applyBorder="1" applyAlignment="1">
      <alignment horizontal="center" vertical="center" wrapText="1"/>
    </xf>
    <xf numFmtId="17" fontId="2" fillId="6" borderId="29" xfId="0" applyNumberFormat="1" applyFont="1" applyFill="1" applyBorder="1" applyAlignment="1">
      <alignment horizontal="center" vertical="center" wrapText="1"/>
    </xf>
    <xf numFmtId="17" fontId="2" fillId="6" borderId="23" xfId="0" applyNumberFormat="1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165" fontId="2" fillId="6" borderId="44" xfId="0" applyNumberFormat="1" applyFont="1" applyFill="1" applyBorder="1"/>
    <xf numFmtId="165" fontId="2" fillId="6" borderId="43" xfId="0" applyNumberFormat="1" applyFont="1" applyFill="1" applyBorder="1"/>
    <xf numFmtId="165" fontId="2" fillId="6" borderId="56" xfId="0" applyNumberFormat="1" applyFont="1" applyFill="1" applyBorder="1"/>
    <xf numFmtId="165" fontId="2" fillId="6" borderId="25" xfId="0" applyNumberFormat="1" applyFont="1" applyFill="1" applyBorder="1"/>
    <xf numFmtId="165" fontId="2" fillId="6" borderId="31" xfId="0" applyNumberFormat="1" applyFont="1" applyFill="1" applyBorder="1"/>
    <xf numFmtId="165" fontId="2" fillId="6" borderId="9" xfId="0" applyNumberFormat="1" applyFont="1" applyFill="1" applyBorder="1"/>
    <xf numFmtId="0" fontId="8" fillId="2" borderId="17" xfId="0" applyFont="1" applyFill="1" applyBorder="1"/>
    <xf numFmtId="0" fontId="8" fillId="6" borderId="17" xfId="0" applyFont="1" applyFill="1" applyBorder="1"/>
    <xf numFmtId="0" fontId="6" fillId="6" borderId="9" xfId="0" applyFont="1" applyFill="1" applyBorder="1" applyAlignment="1">
      <alignment horizontal="center"/>
    </xf>
    <xf numFmtId="165" fontId="1" fillId="0" borderId="9" xfId="1" applyNumberFormat="1" applyFont="1" applyBorder="1"/>
    <xf numFmtId="0" fontId="5" fillId="3" borderId="0" xfId="4" applyFill="1"/>
    <xf numFmtId="0" fontId="17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10" fontId="16" fillId="3" borderId="0" xfId="0" applyNumberFormat="1" applyFont="1" applyFill="1"/>
    <xf numFmtId="0" fontId="16" fillId="3" borderId="0" xfId="0" applyFont="1" applyFill="1"/>
    <xf numFmtId="10" fontId="22" fillId="3" borderId="0" xfId="0" applyNumberFormat="1" applyFont="1" applyFill="1"/>
    <xf numFmtId="168" fontId="0" fillId="3" borderId="0" xfId="7" applyNumberFormat="1" applyFont="1" applyFill="1"/>
    <xf numFmtId="0" fontId="11" fillId="3" borderId="0" xfId="0" applyFont="1" applyFill="1"/>
    <xf numFmtId="0" fontId="0" fillId="3" borderId="8" xfId="0" applyFill="1" applyBorder="1"/>
    <xf numFmtId="43" fontId="7" fillId="6" borderId="0" xfId="1" applyFont="1" applyFill="1" applyBorder="1"/>
    <xf numFmtId="43" fontId="7" fillId="6" borderId="0" xfId="1" applyFont="1" applyFill="1" applyBorder="1" applyAlignment="1">
      <alignment horizontal="center"/>
    </xf>
    <xf numFmtId="165" fontId="5" fillId="0" borderId="0" xfId="1" applyNumberFormat="1" applyFont="1" applyBorder="1"/>
    <xf numFmtId="168" fontId="5" fillId="0" borderId="0" xfId="7" applyNumberFormat="1" applyFont="1" applyBorder="1" applyAlignment="1">
      <alignment horizontal="center"/>
    </xf>
    <xf numFmtId="165" fontId="6" fillId="6" borderId="0" xfId="1" applyNumberFormat="1" applyFont="1" applyFill="1" applyBorder="1"/>
    <xf numFmtId="168" fontId="6" fillId="6" borderId="0" xfId="7" applyNumberFormat="1" applyFont="1" applyFill="1" applyBorder="1" applyAlignment="1">
      <alignment horizontal="center"/>
    </xf>
    <xf numFmtId="165" fontId="1" fillId="3" borderId="0" xfId="1" applyNumberFormat="1" applyFont="1" applyFill="1"/>
    <xf numFmtId="43" fontId="0" fillId="3" borderId="0" xfId="0" applyNumberFormat="1" applyFill="1"/>
    <xf numFmtId="0" fontId="2" fillId="3" borderId="40" xfId="0" applyFont="1" applyFill="1" applyBorder="1"/>
    <xf numFmtId="0" fontId="2" fillId="3" borderId="0" xfId="0" applyFont="1" applyFill="1"/>
    <xf numFmtId="0" fontId="10" fillId="3" borderId="0" xfId="0" applyFont="1" applyFill="1"/>
    <xf numFmtId="165" fontId="2" fillId="3" borderId="0" xfId="1" applyNumberFormat="1" applyFont="1" applyFill="1"/>
    <xf numFmtId="0" fontId="9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2" fillId="3" borderId="0" xfId="1" applyNumberFormat="1" applyFont="1" applyFill="1" applyAlignment="1">
      <alignment horizontal="center"/>
    </xf>
    <xf numFmtId="165" fontId="8" fillId="3" borderId="0" xfId="1" applyNumberFormat="1" applyFont="1" applyFill="1" applyBorder="1" applyAlignment="1"/>
    <xf numFmtId="0" fontId="6" fillId="3" borderId="0" xfId="0" applyFont="1" applyFill="1" applyAlignment="1">
      <alignment horizontal="center"/>
    </xf>
    <xf numFmtId="10" fontId="0" fillId="3" borderId="0" xfId="7" applyNumberFormat="1" applyFont="1" applyFill="1"/>
    <xf numFmtId="0" fontId="11" fillId="3" borderId="0" xfId="0" applyFont="1" applyFill="1" applyAlignment="1">
      <alignment horizontal="left" vertical="center" wrapText="1"/>
    </xf>
    <xf numFmtId="165" fontId="8" fillId="3" borderId="0" xfId="1" applyNumberFormat="1" applyFont="1" applyFill="1"/>
    <xf numFmtId="43" fontId="8" fillId="3" borderId="0" xfId="1" applyFont="1" applyFill="1"/>
    <xf numFmtId="165" fontId="9" fillId="3" borderId="0" xfId="1" applyNumberFormat="1" applyFont="1" applyFill="1" applyBorder="1" applyAlignment="1"/>
    <xf numFmtId="165" fontId="9" fillId="3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center" wrapText="1"/>
    </xf>
    <xf numFmtId="0" fontId="8" fillId="3" borderId="8" xfId="0" applyFont="1" applyFill="1" applyBorder="1"/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2" fillId="4" borderId="48" xfId="1" applyNumberFormat="1" applyFont="1" applyFill="1" applyBorder="1" applyAlignment="1"/>
    <xf numFmtId="165" fontId="2" fillId="2" borderId="59" xfId="1" applyNumberFormat="1" applyFont="1" applyFill="1" applyBorder="1" applyAlignment="1"/>
    <xf numFmtId="165" fontId="2" fillId="6" borderId="59" xfId="1" applyNumberFormat="1" applyFont="1" applyFill="1" applyBorder="1" applyAlignment="1"/>
    <xf numFmtId="165" fontId="1" fillId="0" borderId="59" xfId="1" applyNumberFormat="1" applyFont="1" applyFill="1" applyBorder="1" applyAlignment="1"/>
    <xf numFmtId="165" fontId="1" fillId="0" borderId="59" xfId="1" applyNumberFormat="1" applyFont="1" applyFill="1" applyBorder="1"/>
    <xf numFmtId="165" fontId="0" fillId="0" borderId="59" xfId="0" applyNumberFormat="1" applyBorder="1"/>
    <xf numFmtId="165" fontId="2" fillId="8" borderId="60" xfId="1" applyNumberFormat="1" applyFont="1" applyFill="1" applyBorder="1" applyAlignment="1"/>
    <xf numFmtId="0" fontId="0" fillId="3" borderId="0" xfId="0" applyFill="1" applyAlignment="1">
      <alignment vertical="center"/>
    </xf>
    <xf numFmtId="165" fontId="1" fillId="3" borderId="0" xfId="1" applyNumberFormat="1" applyFont="1" applyFill="1" applyBorder="1"/>
    <xf numFmtId="165" fontId="1" fillId="3" borderId="0" xfId="1" applyNumberFormat="1" applyFont="1" applyFill="1" applyBorder="1" applyAlignment="1"/>
    <xf numFmtId="165" fontId="2" fillId="3" borderId="0" xfId="0" applyNumberFormat="1" applyFont="1" applyFill="1"/>
    <xf numFmtId="17" fontId="2" fillId="6" borderId="61" xfId="0" applyNumberFormat="1" applyFont="1" applyFill="1" applyBorder="1" applyAlignment="1">
      <alignment horizontal="center" vertical="center" wrapText="1"/>
    </xf>
    <xf numFmtId="165" fontId="0" fillId="2" borderId="17" xfId="1" applyNumberFormat="1" applyFont="1" applyFill="1" applyBorder="1"/>
    <xf numFmtId="165" fontId="2" fillId="6" borderId="31" xfId="1" applyNumberFormat="1" applyFont="1" applyFill="1" applyBorder="1" applyAlignment="1"/>
    <xf numFmtId="0" fontId="0" fillId="0" borderId="48" xfId="0" applyBorder="1"/>
    <xf numFmtId="0" fontId="2" fillId="6" borderId="62" xfId="0" applyFont="1" applyFill="1" applyBorder="1" applyAlignment="1">
      <alignment horizontal="center" vertical="center"/>
    </xf>
    <xf numFmtId="165" fontId="2" fillId="2" borderId="63" xfId="1" applyNumberFormat="1" applyFont="1" applyFill="1" applyBorder="1"/>
    <xf numFmtId="165" fontId="2" fillId="6" borderId="64" xfId="1" applyNumberFormat="1" applyFont="1" applyFill="1" applyBorder="1" applyAlignment="1"/>
    <xf numFmtId="0" fontId="11" fillId="3" borderId="0" xfId="0" applyFont="1" applyFill="1" applyAlignment="1">
      <alignment horizontal="left" vertical="center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2" borderId="54" xfId="1" applyNumberFormat="1" applyFont="1" applyFill="1" applyBorder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6" fillId="3" borderId="1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167" fontId="9" fillId="0" borderId="0" xfId="2" applyNumberFormat="1" applyFont="1" applyAlignment="1">
      <alignment horizontal="center"/>
    </xf>
    <xf numFmtId="165" fontId="10" fillId="3" borderId="0" xfId="3" applyNumberFormat="1" applyFont="1" applyFill="1" applyBorder="1" applyAlignment="1">
      <alignment horizontal="center"/>
    </xf>
    <xf numFmtId="167" fontId="9" fillId="0" borderId="0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6" borderId="0" xfId="0" applyFont="1" applyFill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165" fontId="2" fillId="4" borderId="19" xfId="1" applyNumberFormat="1" applyFont="1" applyFill="1" applyBorder="1" applyAlignment="1">
      <alignment horizontal="center"/>
    </xf>
    <xf numFmtId="165" fontId="2" fillId="4" borderId="4" xfId="1" applyNumberFormat="1" applyFont="1" applyFill="1" applyBorder="1" applyAlignment="1">
      <alignment horizontal="center"/>
    </xf>
    <xf numFmtId="165" fontId="2" fillId="4" borderId="20" xfId="1" applyNumberFormat="1" applyFont="1" applyFill="1" applyBorder="1" applyAlignment="1">
      <alignment horizontal="center"/>
    </xf>
    <xf numFmtId="165" fontId="2" fillId="4" borderId="28" xfId="1" applyNumberFormat="1" applyFont="1" applyFill="1" applyBorder="1" applyAlignment="1">
      <alignment horizontal="center"/>
    </xf>
    <xf numFmtId="165" fontId="2" fillId="4" borderId="41" xfId="1" applyNumberFormat="1" applyFont="1" applyFill="1" applyBorder="1" applyAlignment="1">
      <alignment horizontal="center"/>
    </xf>
    <xf numFmtId="165" fontId="2" fillId="4" borderId="42" xfId="1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3" borderId="39" xfId="0" applyFont="1" applyFill="1" applyBorder="1" applyAlignment="1">
      <alignment horizontal="right" vertical="top" wrapText="1"/>
    </xf>
    <xf numFmtId="164" fontId="27" fillId="3" borderId="39" xfId="0" applyNumberFormat="1" applyFont="1" applyFill="1" applyBorder="1" applyAlignment="1">
      <alignment horizontal="right" vertical="top" wrapText="1"/>
    </xf>
    <xf numFmtId="0" fontId="27" fillId="3" borderId="39" xfId="0" applyFont="1" applyFill="1" applyBorder="1" applyAlignment="1">
      <alignment horizontal="center" vertical="top" wrapText="1"/>
    </xf>
    <xf numFmtId="164" fontId="27" fillId="3" borderId="39" xfId="0" applyNumberFormat="1" applyFont="1" applyFill="1" applyBorder="1" applyAlignment="1">
      <alignment horizontal="left" vertical="top" wrapText="1"/>
    </xf>
    <xf numFmtId="0" fontId="26" fillId="3" borderId="39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6" borderId="0" xfId="0" applyFont="1" applyFill="1" applyAlignment="1">
      <alignment horizontal="left" vertical="top" wrapText="1"/>
    </xf>
    <xf numFmtId="172" fontId="26" fillId="6" borderId="0" xfId="0" applyNumberFormat="1" applyFont="1" applyFill="1" applyAlignment="1">
      <alignment horizontal="right" vertical="top" wrapText="1"/>
    </xf>
    <xf numFmtId="173" fontId="26" fillId="6" borderId="0" xfId="0" applyNumberFormat="1" applyFont="1" applyFill="1" applyAlignment="1">
      <alignment horizontal="right" vertical="top" wrapText="1"/>
    </xf>
    <xf numFmtId="0" fontId="26" fillId="0" borderId="39" xfId="0" applyFont="1" applyBorder="1" applyAlignment="1">
      <alignment horizontal="left" vertical="top" wrapText="1"/>
    </xf>
    <xf numFmtId="0" fontId="26" fillId="3" borderId="0" xfId="0" applyFont="1" applyFill="1" applyAlignment="1">
      <alignment horizontal="center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8" fillId="3" borderId="52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149" Type="http://schemas.openxmlformats.org/officeDocument/2006/relationships/externalLink" Target="externalLinks/externalLink12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3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18" Type="http://schemas.openxmlformats.org/officeDocument/2006/relationships/externalLink" Target="externalLinks/externalLink96.xml"/><Relationship Id="rId134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55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08" Type="http://schemas.openxmlformats.org/officeDocument/2006/relationships/externalLink" Target="externalLinks/externalLink86.xml"/><Relationship Id="rId124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externalLink" Target="externalLinks/externalLink1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51" Type="http://schemas.openxmlformats.org/officeDocument/2006/relationships/externalLink" Target="externalLinks/externalLink129.xml"/><Relationship Id="rId156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externalLink" Target="externalLinks/externalLink12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52" Type="http://schemas.openxmlformats.org/officeDocument/2006/relationships/externalLink" Target="externalLinks/externalLink13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48" Type="http://schemas.openxmlformats.org/officeDocument/2006/relationships/externalLink" Target="externalLinks/externalLink1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'1. Saldos SPNF 2017- 2023'!$B$5:$H$5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'1. Saldos SPNF 2017- 2023'!$B$6:$H$6</c:f>
              <c:numCache>
                <c:formatCode>_-* #,##0_-;\-* #,##0_-;_-* "-"??_-;_-@_-</c:formatCode>
                <c:ptCount val="7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8913.6309999999976</c:v>
                </c:pt>
                <c:pt idx="6">
                  <c:v>8724.5419999999958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2017- 2023'!$B$5:$H$5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'1. Saldos SPNF 2017- 2023'!$B$7:$H$7</c:f>
              <c:numCache>
                <c:formatCode>_-* #,##0_-;\-* #,##0_-;_-* "-"??_-;_-@_-</c:formatCode>
                <c:ptCount val="7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6819.965453593135</c:v>
                </c:pt>
                <c:pt idx="6">
                  <c:v>6772.1440737277962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2017- 2023'!$B$5:$H$5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'1. Saldos SPNF 2017- 2023'!$B$9:$H$9</c:f>
              <c:numCache>
                <c:formatCode>0.0%</c:formatCode>
                <c:ptCount val="7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0.50697555882346668</c:v>
                </c:pt>
                <c:pt idx="6">
                  <c:v>0.45011208504755107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numRef>
              <c:f>'1. Saldos SPNF 2017- 2023'!$B$35:$H$35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'1. Saldos SPNF 2017- 2023'!$B$36:$H$36</c:f>
              <c:numCache>
                <c:formatCode>_-* #,##0_-;\-* #,##0_-;_-* "-"??_-;_-@_-</c:formatCode>
                <c:ptCount val="7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8670.2040000000034</c:v>
                </c:pt>
                <c:pt idx="6">
                  <c:v>8510.7739999999994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2017- 2023'!$B$35:$H$35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'1. Saldos SPNF 2017- 2023'!$B$37:$H$37</c:f>
              <c:numCache>
                <c:formatCode>_-* #,##0_-;\-* #,##0_-;_-* "-"??_-;_-@_-</c:formatCode>
                <c:ptCount val="7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8147.3859450845202</c:v>
                </c:pt>
                <c:pt idx="6">
                  <c:v>8157.0482692596352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2017- 2023'!$B$5:$F$5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2017- 2023'!$B$39:$H$39</c:f>
              <c:numCache>
                <c:formatCode>0.0%</c:formatCode>
                <c:ptCount val="7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0.53265756483970417</c:v>
                </c:pt>
                <c:pt idx="6">
                  <c:v>0.48412855491327156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0</xdr:col>
      <xdr:colOff>2357542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209549</xdr:colOff>
      <xdr:row>0</xdr:row>
      <xdr:rowOff>0</xdr:rowOff>
    </xdr:from>
    <xdr:to>
      <xdr:col>15</xdr:col>
      <xdr:colOff>304800</xdr:colOff>
      <xdr:row>7</xdr:row>
      <xdr:rowOff>177834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0</xdr:row>
      <xdr:rowOff>0</xdr:rowOff>
    </xdr:from>
    <xdr:to>
      <xdr:col>1</xdr:col>
      <xdr:colOff>220980</xdr:colOff>
      <xdr:row>7</xdr:row>
      <xdr:rowOff>35848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0"/>
          <a:ext cx="1546860" cy="13769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0</xdr:row>
      <xdr:rowOff>0</xdr:rowOff>
    </xdr:from>
    <xdr:to>
      <xdr:col>9</xdr:col>
      <xdr:colOff>167641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698557</xdr:colOff>
      <xdr:row>0</xdr:row>
      <xdr:rowOff>0</xdr:rowOff>
    </xdr:from>
    <xdr:to>
      <xdr:col>8</xdr:col>
      <xdr:colOff>89756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9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54</xdr:row>
      <xdr:rowOff>68581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0</xdr:row>
      <xdr:rowOff>0</xdr:rowOff>
    </xdr:from>
    <xdr:to>
      <xdr:col>6</xdr:col>
      <xdr:colOff>1036954</xdr:colOff>
      <xdr:row>4</xdr:row>
      <xdr:rowOff>36099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907EB1-EB23-458F-B12F-2D0BCF14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799" y="0"/>
          <a:ext cx="865505" cy="798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30480</xdr:rowOff>
    </xdr:from>
    <xdr:to>
      <xdr:col>3</xdr:col>
      <xdr:colOff>1462192</xdr:colOff>
      <xdr:row>6</xdr:row>
      <xdr:rowOff>109270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048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264834</xdr:colOff>
      <xdr:row>0</xdr:row>
      <xdr:rowOff>131618</xdr:rowOff>
    </xdr:from>
    <xdr:to>
      <xdr:col>1</xdr:col>
      <xdr:colOff>1357270</xdr:colOff>
      <xdr:row>5</xdr:row>
      <xdr:rowOff>196483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707" y="131618"/>
          <a:ext cx="1092436" cy="9654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710277</xdr:colOff>
      <xdr:row>0</xdr:row>
      <xdr:rowOff>76200</xdr:rowOff>
    </xdr:from>
    <xdr:to>
      <xdr:col>4</xdr:col>
      <xdr:colOff>175567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277" y="76200"/>
          <a:ext cx="1225972" cy="11566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46"/>
  <sheetViews>
    <sheetView topLeftCell="A25" zoomScale="110" zoomScaleNormal="110" workbookViewId="0">
      <selection activeCell="A36" sqref="A36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4.5" customHeight="1" x14ac:dyDescent="0.35">
      <c r="A8" s="269" t="s">
        <v>163</v>
      </c>
      <c r="B8" s="270"/>
      <c r="C8" s="270"/>
      <c r="D8" s="270"/>
      <c r="E8" s="270"/>
      <c r="F8" s="270"/>
      <c r="G8" s="271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.65" customHeight="1" x14ac:dyDescent="0.35">
      <c r="A9" s="272"/>
      <c r="B9" s="273"/>
      <c r="C9" s="273"/>
      <c r="D9" s="273"/>
      <c r="E9" s="273"/>
      <c r="F9" s="273"/>
      <c r="G9" s="274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.65" customHeight="1" x14ac:dyDescent="0.35">
      <c r="A10" s="272"/>
      <c r="B10" s="273"/>
      <c r="C10" s="273"/>
      <c r="D10" s="273"/>
      <c r="E10" s="273"/>
      <c r="F10" s="273"/>
      <c r="G10" s="274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65" customHeight="1" x14ac:dyDescent="0.35">
      <c r="A11" s="272"/>
      <c r="B11" s="273"/>
      <c r="C11" s="273"/>
      <c r="D11" s="273"/>
      <c r="E11" s="273"/>
      <c r="F11" s="273"/>
      <c r="G11" s="274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65" customHeight="1" x14ac:dyDescent="0.35">
      <c r="A12" s="275"/>
      <c r="B12" s="276"/>
      <c r="C12" s="276"/>
      <c r="D12" s="276"/>
      <c r="E12" s="276"/>
      <c r="F12" s="276"/>
      <c r="G12" s="277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65" customHeight="1" x14ac:dyDescent="0.35">
      <c r="A13" s="15"/>
      <c r="B13" s="15"/>
      <c r="C13" s="15"/>
      <c r="D13" s="15"/>
      <c r="E13" s="15"/>
      <c r="F13" s="15"/>
      <c r="G13" s="15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4.65" customHeight="1" x14ac:dyDescent="0.55000000000000004">
      <c r="A14" s="279" t="s">
        <v>130</v>
      </c>
      <c r="B14" s="279"/>
      <c r="C14" s="279"/>
      <c r="D14" s="279"/>
      <c r="E14" s="279"/>
      <c r="F14" s="279"/>
      <c r="G14" s="27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4" customHeight="1" x14ac:dyDescent="0.35">
      <c r="A16" s="16" t="s">
        <v>218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4" customHeight="1" x14ac:dyDescent="0.35">
      <c r="A17" s="16" t="s">
        <v>125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24" customHeight="1" x14ac:dyDescent="0.35">
      <c r="A18" s="16" t="s">
        <v>126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35">
      <c r="A19" s="16" t="s">
        <v>167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24" customHeight="1" x14ac:dyDescent="0.35">
      <c r="A20" s="16" t="s">
        <v>127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4" customHeight="1" x14ac:dyDescent="0.35">
      <c r="A21" s="16" t="s">
        <v>128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4" customHeight="1" x14ac:dyDescent="0.35">
      <c r="A22" s="16" t="s">
        <v>129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24" customHeight="1" x14ac:dyDescent="0.35">
      <c r="A23" s="16" t="s">
        <v>274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24" customHeight="1" x14ac:dyDescent="0.35">
      <c r="A24" s="16" t="s">
        <v>275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24" customHeight="1" x14ac:dyDescent="0.35">
      <c r="A25" s="16" t="s">
        <v>231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24" customHeight="1" x14ac:dyDescent="0.35">
      <c r="A26" s="16" t="s">
        <v>232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24" customHeight="1" x14ac:dyDescent="0.35">
      <c r="A27" s="16" t="s">
        <v>235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4" customHeight="1" x14ac:dyDescent="0.35">
      <c r="A28" s="16" t="s">
        <v>236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4" customHeight="1" x14ac:dyDescent="0.35">
      <c r="A29" s="16" t="s">
        <v>239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4" customHeight="1" x14ac:dyDescent="0.35">
      <c r="A30" s="16" t="s">
        <v>276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4" customHeight="1" x14ac:dyDescent="0.35">
      <c r="A31" s="16" t="s">
        <v>156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24" customHeight="1" x14ac:dyDescent="0.35">
      <c r="A32" s="16" t="s">
        <v>157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24" customHeight="1" x14ac:dyDescent="0.35">
      <c r="A33" s="16" t="s">
        <v>190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 customHeight="1" x14ac:dyDescent="0.35">
      <c r="A34" s="16" t="s">
        <v>191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24" customHeight="1" x14ac:dyDescent="0.35">
      <c r="A35" s="16" t="s">
        <v>192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24" customHeight="1" x14ac:dyDescent="0.35">
      <c r="A36" s="16" t="s">
        <v>193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35">
      <c r="A43" s="278"/>
      <c r="B43" s="278"/>
      <c r="C43" s="278"/>
      <c r="D43" s="278"/>
      <c r="E43" s="278"/>
      <c r="F43" s="278"/>
      <c r="G43" s="278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35"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ht="20.5" customHeight="1" x14ac:dyDescent="0.35"/>
  </sheetData>
  <mergeCells count="3">
    <mergeCell ref="A8:G12"/>
    <mergeCell ref="A43:G43"/>
    <mergeCell ref="A14:G14"/>
  </mergeCells>
  <hyperlinks>
    <hyperlink ref="A16" location="'1. Saldos SPNF 2017- 2023'!A1" display="1. Comportamiento del Endeudamiento del SPNF y de la Administración Central 2017 al 31 de diciembre de 2023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5" tint="0.79998168889431442"/>
  </sheetPr>
  <dimension ref="A1:AP84"/>
  <sheetViews>
    <sheetView topLeftCell="A29" zoomScaleNormal="100" zoomScaleSheetLayoutView="81" workbookViewId="0">
      <pane xSplit="1" topLeftCell="B1" activePane="topRight" state="frozen"/>
      <selection activeCell="A7" sqref="A7"/>
      <selection pane="topRight" activeCell="A9" sqref="A9:Y9"/>
    </sheetView>
  </sheetViews>
  <sheetFormatPr baseColWidth="10" defaultRowHeight="14.5" x14ac:dyDescent="0.35"/>
  <cols>
    <col min="1" max="1" width="57.7265625" customWidth="1"/>
    <col min="2" max="2" width="13.7265625" bestFit="1" customWidth="1"/>
    <col min="3" max="25" width="9.26953125" customWidth="1"/>
    <col min="26" max="41" width="11.54296875"/>
  </cols>
  <sheetData>
    <row r="1" spans="1:42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42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42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42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42" hidden="1" x14ac:dyDescent="0.35">
      <c r="A5" s="9"/>
      <c r="B5" s="225">
        <v>1000000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42" ht="25.1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42" ht="19" thickBot="1" x14ac:dyDescent="0.5">
      <c r="A7" s="22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42" ht="15" thickBot="1" x14ac:dyDescent="0.4">
      <c r="A8" s="311" t="s">
        <v>270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42" x14ac:dyDescent="0.35">
      <c r="A9" s="313" t="s">
        <v>153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42" x14ac:dyDescent="0.35">
      <c r="A10" s="313" t="s">
        <v>162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42" s="56" customFormat="1" ht="13.15" customHeight="1" x14ac:dyDescent="0.35">
      <c r="A11" s="100" t="s">
        <v>229</v>
      </c>
      <c r="B11" s="101">
        <v>2024</v>
      </c>
      <c r="C11" s="101">
        <v>2025</v>
      </c>
      <c r="D11" s="101">
        <v>2026</v>
      </c>
      <c r="E11" s="101">
        <v>2027</v>
      </c>
      <c r="F11" s="101">
        <v>2028</v>
      </c>
      <c r="G11" s="101">
        <v>2029</v>
      </c>
      <c r="H11" s="101">
        <v>2030</v>
      </c>
      <c r="I11" s="101">
        <v>2031</v>
      </c>
      <c r="J11" s="101">
        <v>2032</v>
      </c>
      <c r="K11" s="101">
        <v>2033</v>
      </c>
      <c r="L11" s="101">
        <v>2034</v>
      </c>
      <c r="M11" s="101">
        <v>2035</v>
      </c>
      <c r="N11" s="101">
        <v>2036</v>
      </c>
      <c r="O11" s="101">
        <v>2037</v>
      </c>
      <c r="P11" s="101">
        <v>2038</v>
      </c>
      <c r="Q11" s="101">
        <v>2039</v>
      </c>
      <c r="R11" s="101">
        <v>2040</v>
      </c>
      <c r="S11" s="101">
        <v>2041</v>
      </c>
      <c r="T11" s="101">
        <v>2042</v>
      </c>
      <c r="U11" s="101">
        <v>2043</v>
      </c>
      <c r="V11" s="101">
        <v>2044</v>
      </c>
      <c r="W11" s="101">
        <v>2045</v>
      </c>
      <c r="X11" s="101" t="s">
        <v>48</v>
      </c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103"/>
      <c r="AN11" s="103"/>
      <c r="AO11" s="103"/>
      <c r="AP11" s="104"/>
    </row>
    <row r="12" spans="1:42" ht="13.15" customHeight="1" x14ac:dyDescent="0.35">
      <c r="A12" s="105" t="s">
        <v>199</v>
      </c>
      <c r="B12" s="106">
        <v>90.556000000000012</v>
      </c>
      <c r="C12" s="106">
        <v>87.923000000000002</v>
      </c>
      <c r="D12" s="106">
        <v>84.884000000000015</v>
      </c>
      <c r="E12" s="106">
        <v>81.943000000000026</v>
      </c>
      <c r="F12" s="106">
        <v>80.940000000000012</v>
      </c>
      <c r="G12" s="106">
        <v>81.272999999999996</v>
      </c>
      <c r="H12" s="106">
        <v>81.682999999999993</v>
      </c>
      <c r="I12" s="106">
        <v>79.738</v>
      </c>
      <c r="J12" s="106">
        <v>73.190000000000012</v>
      </c>
      <c r="K12" s="106">
        <v>66.682999999999993</v>
      </c>
      <c r="L12" s="106">
        <v>56.772999999999989</v>
      </c>
      <c r="M12" s="106">
        <v>55.502999999999986</v>
      </c>
      <c r="N12" s="106">
        <v>43.635999999999996</v>
      </c>
      <c r="O12" s="106">
        <v>40.294999999999995</v>
      </c>
      <c r="P12" s="106">
        <v>39.08</v>
      </c>
      <c r="Q12" s="106">
        <v>24.488</v>
      </c>
      <c r="R12" s="106">
        <v>22.381</v>
      </c>
      <c r="S12" s="106">
        <v>4.6049999999999986</v>
      </c>
      <c r="T12" s="106">
        <v>1.9089999999999998</v>
      </c>
      <c r="U12" s="106">
        <v>1.47</v>
      </c>
      <c r="V12" s="106">
        <v>0.82900000000000007</v>
      </c>
      <c r="W12" s="106">
        <v>0.151</v>
      </c>
      <c r="X12" s="106">
        <v>1099.9330000000004</v>
      </c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54"/>
      <c r="AN12" s="54"/>
      <c r="AO12" s="54"/>
    </row>
    <row r="13" spans="1:42" ht="13.15" customHeight="1" x14ac:dyDescent="0.35">
      <c r="A13" s="37" t="s">
        <v>66</v>
      </c>
      <c r="B13" s="107">
        <v>36.206000000000003</v>
      </c>
      <c r="C13" s="107">
        <v>35.856999999999999</v>
      </c>
      <c r="D13" s="107">
        <v>34.993000000000002</v>
      </c>
      <c r="E13" s="107">
        <v>33.113</v>
      </c>
      <c r="F13" s="107">
        <v>31.604999999999997</v>
      </c>
      <c r="G13" s="107">
        <v>31.292999999999996</v>
      </c>
      <c r="H13" s="107">
        <v>31.292999999999996</v>
      </c>
      <c r="I13" s="107">
        <v>29.040999999999997</v>
      </c>
      <c r="J13" s="107">
        <v>27.139999999999997</v>
      </c>
      <c r="K13" s="107">
        <v>25.161999999999999</v>
      </c>
      <c r="L13" s="107">
        <v>24.867999999999999</v>
      </c>
      <c r="M13" s="107">
        <v>24.238999999999997</v>
      </c>
      <c r="N13" s="107">
        <v>18.288999999999998</v>
      </c>
      <c r="O13" s="107">
        <v>15.013999999999999</v>
      </c>
      <c r="P13" s="107">
        <v>14.621</v>
      </c>
      <c r="Q13" s="107">
        <v>7.9380000000000006</v>
      </c>
      <c r="R13" s="107">
        <v>6.0400000000000018</v>
      </c>
      <c r="S13" s="107">
        <v>3.7389999999999985</v>
      </c>
      <c r="T13" s="107">
        <v>1.4889999999999999</v>
      </c>
      <c r="U13" s="107">
        <v>1.1619999999999999</v>
      </c>
      <c r="V13" s="107">
        <v>0.51600000000000001</v>
      </c>
      <c r="W13" s="107">
        <v>0</v>
      </c>
      <c r="X13" s="107">
        <v>433.61800000000011</v>
      </c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54"/>
      <c r="AN13" s="54"/>
      <c r="AO13" s="54"/>
    </row>
    <row r="14" spans="1:42" ht="13.15" customHeight="1" x14ac:dyDescent="0.35">
      <c r="A14" s="37" t="s">
        <v>198</v>
      </c>
      <c r="B14" s="107">
        <v>0.441</v>
      </c>
      <c r="C14" s="107">
        <v>0.372</v>
      </c>
      <c r="D14" s="107">
        <v>0.41100000000000003</v>
      </c>
      <c r="E14" s="107">
        <v>0.34200000000000003</v>
      </c>
      <c r="F14" s="107">
        <v>0.378</v>
      </c>
      <c r="G14" s="107">
        <v>0.41699999999999998</v>
      </c>
      <c r="H14" s="107">
        <v>0.46</v>
      </c>
      <c r="I14" s="107">
        <v>0.50600000000000001</v>
      </c>
      <c r="J14" s="107">
        <v>0.55800000000000005</v>
      </c>
      <c r="K14" s="107">
        <v>0.61499999999999999</v>
      </c>
      <c r="L14" s="107">
        <v>0.67800000000000005</v>
      </c>
      <c r="M14" s="107">
        <v>0.748</v>
      </c>
      <c r="N14" s="107">
        <v>0.82599999999999996</v>
      </c>
      <c r="O14" s="107">
        <v>0.90900000000000003</v>
      </c>
      <c r="P14" s="107">
        <v>1.0029999999999999</v>
      </c>
      <c r="Q14" s="107">
        <v>1.1060000000000001</v>
      </c>
      <c r="R14" s="107">
        <v>1.218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10.988</v>
      </c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54"/>
      <c r="AN14" s="54"/>
      <c r="AO14" s="54"/>
    </row>
    <row r="15" spans="1:42" ht="13.15" customHeight="1" x14ac:dyDescent="0.35">
      <c r="A15" s="37" t="s">
        <v>133</v>
      </c>
      <c r="B15" s="107">
        <v>0.189</v>
      </c>
      <c r="C15" s="107">
        <v>0.20699999999999999</v>
      </c>
      <c r="D15" s="107">
        <v>0.23</v>
      </c>
      <c r="E15" s="107">
        <v>0.254</v>
      </c>
      <c r="F15" s="107">
        <v>0.27999999999999997</v>
      </c>
      <c r="G15" s="107">
        <v>0.31</v>
      </c>
      <c r="H15" s="107">
        <v>0.34200000000000003</v>
      </c>
      <c r="I15" s="107">
        <v>0.377</v>
      </c>
      <c r="J15" s="107">
        <v>0.41699999999999998</v>
      </c>
      <c r="K15" s="107">
        <v>0.45800000000000002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3.0640000000000001</v>
      </c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54"/>
      <c r="AN15" s="54"/>
      <c r="AO15" s="54"/>
    </row>
    <row r="16" spans="1:42" ht="13.15" customHeight="1" x14ac:dyDescent="0.35">
      <c r="A16" s="37" t="s">
        <v>140</v>
      </c>
      <c r="B16" s="107">
        <v>0.245</v>
      </c>
      <c r="C16" s="107">
        <v>0.27100000000000002</v>
      </c>
      <c r="D16" s="107">
        <v>0.3</v>
      </c>
      <c r="E16" s="107">
        <v>0.33100000000000002</v>
      </c>
      <c r="F16" s="107">
        <v>0.36599999999999999</v>
      </c>
      <c r="G16" s="107">
        <v>0.40400000000000003</v>
      </c>
      <c r="H16" s="107">
        <v>0.44600000000000001</v>
      </c>
      <c r="I16" s="107">
        <v>0.49199999999999999</v>
      </c>
      <c r="J16" s="107">
        <v>0.54300000000000004</v>
      </c>
      <c r="K16" s="107">
        <v>0.59899999999999998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3.9969999999999999</v>
      </c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54"/>
      <c r="AN16" s="54"/>
      <c r="AO16" s="54"/>
    </row>
    <row r="17" spans="1:41" ht="13.15" customHeight="1" x14ac:dyDescent="0.35">
      <c r="A17" s="37" t="s">
        <v>183</v>
      </c>
      <c r="B17" s="107">
        <v>0.83700000000000008</v>
      </c>
      <c r="C17" s="107">
        <v>0.90300000000000002</v>
      </c>
      <c r="D17" s="107">
        <v>0.97399999999999998</v>
      </c>
      <c r="E17" s="107">
        <v>1.052</v>
      </c>
      <c r="F17" s="107">
        <v>1.1340000000000001</v>
      </c>
      <c r="G17" s="107">
        <v>1.2230000000000001</v>
      </c>
      <c r="H17" s="107">
        <v>1.321</v>
      </c>
      <c r="I17" s="107">
        <v>1.427</v>
      </c>
      <c r="J17" s="107">
        <v>1.5409999999999999</v>
      </c>
      <c r="K17" s="107">
        <v>1.6579999999999999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12.07</v>
      </c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54"/>
      <c r="AN17" s="54"/>
      <c r="AO17" s="54"/>
    </row>
    <row r="18" spans="1:41" ht="13.15" customHeight="1" x14ac:dyDescent="0.35">
      <c r="A18" s="37" t="s">
        <v>77</v>
      </c>
      <c r="B18" s="107">
        <v>1.0369999999999999</v>
      </c>
      <c r="C18" s="107">
        <v>0.56200000000000006</v>
      </c>
      <c r="D18" s="107">
        <v>0.63100000000000001</v>
      </c>
      <c r="E18" s="107">
        <v>3.1E-2</v>
      </c>
      <c r="F18" s="107">
        <v>3.4000000000000002E-2</v>
      </c>
      <c r="G18" s="107">
        <v>3.7999999999999999E-2</v>
      </c>
      <c r="H18" s="107">
        <v>4.1000000000000002E-2</v>
      </c>
      <c r="I18" s="107">
        <v>4.4999999999999998E-2</v>
      </c>
      <c r="J18" s="107">
        <v>0.05</v>
      </c>
      <c r="K18" s="107">
        <v>5.5E-2</v>
      </c>
      <c r="L18" s="107">
        <v>6.0999999999999999E-2</v>
      </c>
      <c r="M18" s="107">
        <v>6.7000000000000004E-2</v>
      </c>
      <c r="N18" s="107">
        <v>7.3999999999999996E-2</v>
      </c>
      <c r="O18" s="107">
        <v>8.2000000000000003E-2</v>
      </c>
      <c r="P18" s="107">
        <v>0.09</v>
      </c>
      <c r="Q18" s="107">
        <v>9.9000000000000005E-2</v>
      </c>
      <c r="R18" s="107">
        <v>0.11</v>
      </c>
      <c r="S18" s="107">
        <v>0.121</v>
      </c>
      <c r="T18" s="107">
        <v>0.13300000000000001</v>
      </c>
      <c r="U18" s="107">
        <v>0.14700000000000002</v>
      </c>
      <c r="V18" s="107">
        <v>0.16200000000000001</v>
      </c>
      <c r="W18" s="107">
        <v>0</v>
      </c>
      <c r="X18" s="107">
        <v>3.6699999999999995</v>
      </c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54"/>
      <c r="AN18" s="54"/>
      <c r="AO18" s="54"/>
    </row>
    <row r="19" spans="1:41" ht="13.15" customHeight="1" x14ac:dyDescent="0.35">
      <c r="A19" s="37" t="s">
        <v>68</v>
      </c>
      <c r="B19" s="107">
        <v>41.802000000000007</v>
      </c>
      <c r="C19" s="107">
        <v>41.802000000000007</v>
      </c>
      <c r="D19" s="107">
        <v>39.676000000000002</v>
      </c>
      <c r="E19" s="107">
        <v>39.391000000000005</v>
      </c>
      <c r="F19" s="107">
        <v>39.242000000000004</v>
      </c>
      <c r="G19" s="107">
        <v>39.167000000000002</v>
      </c>
      <c r="H19" s="107">
        <v>38.792000000000002</v>
      </c>
      <c r="I19" s="107">
        <v>38.417000000000009</v>
      </c>
      <c r="J19" s="107">
        <v>33.632000000000005</v>
      </c>
      <c r="K19" s="107">
        <v>28.282999999999994</v>
      </c>
      <c r="L19" s="107">
        <v>23.784999999999989</v>
      </c>
      <c r="M19" s="107">
        <v>22.773999999999994</v>
      </c>
      <c r="N19" s="107">
        <v>16.507999999999996</v>
      </c>
      <c r="O19" s="107">
        <v>15.794</v>
      </c>
      <c r="P19" s="107">
        <v>14.168999999999999</v>
      </c>
      <c r="Q19" s="107">
        <v>5.3609999999999989</v>
      </c>
      <c r="R19" s="107">
        <v>4.0849999999999991</v>
      </c>
      <c r="S19" s="107">
        <v>0.43600000000000005</v>
      </c>
      <c r="T19" s="107">
        <v>0.113</v>
      </c>
      <c r="U19" s="107">
        <v>0.01</v>
      </c>
      <c r="V19" s="107">
        <v>0</v>
      </c>
      <c r="W19" s="107">
        <v>0</v>
      </c>
      <c r="X19" s="107">
        <v>483.23899999999998</v>
      </c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54"/>
      <c r="AN19" s="54"/>
      <c r="AO19" s="54"/>
    </row>
    <row r="20" spans="1:41" ht="13.15" customHeight="1" x14ac:dyDescent="0.35">
      <c r="A20" s="37" t="s">
        <v>137</v>
      </c>
      <c r="B20" s="107">
        <v>5.4649999999999999</v>
      </c>
      <c r="C20" s="107">
        <v>3.488</v>
      </c>
      <c r="D20" s="107">
        <v>3.0449999999999999</v>
      </c>
      <c r="E20" s="107">
        <v>2.7090000000000001</v>
      </c>
      <c r="F20" s="107">
        <v>2.9909999999999997</v>
      </c>
      <c r="G20" s="107">
        <v>3.3</v>
      </c>
      <c r="H20" s="107">
        <v>3.6369999999999996</v>
      </c>
      <c r="I20" s="107">
        <v>4.0019999999999998</v>
      </c>
      <c r="J20" s="107">
        <v>4.415</v>
      </c>
      <c r="K20" s="107">
        <v>4.8650000000000002</v>
      </c>
      <c r="L20" s="107">
        <v>5.3620000000000001</v>
      </c>
      <c r="M20" s="107">
        <v>5.915</v>
      </c>
      <c r="N20" s="107">
        <v>6.5339999999999998</v>
      </c>
      <c r="O20" s="107">
        <v>7.1899999999999995</v>
      </c>
      <c r="P20" s="107">
        <v>7.9310000000000009</v>
      </c>
      <c r="Q20" s="107">
        <v>8.7460000000000004</v>
      </c>
      <c r="R20" s="107">
        <v>9.6349999999999998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89.22999999999999</v>
      </c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54"/>
      <c r="AN20" s="54"/>
      <c r="AO20" s="54"/>
    </row>
    <row r="21" spans="1:41" ht="13.15" customHeight="1" x14ac:dyDescent="0.35">
      <c r="A21" s="37" t="s">
        <v>143</v>
      </c>
      <c r="B21" s="107">
        <v>0.28599999999999998</v>
      </c>
      <c r="C21" s="107">
        <v>0.316</v>
      </c>
      <c r="D21" s="107">
        <v>0.34899999999999998</v>
      </c>
      <c r="E21" s="107">
        <v>0.38500000000000001</v>
      </c>
      <c r="F21" s="107">
        <v>0.42599999999999999</v>
      </c>
      <c r="G21" s="107">
        <v>0.47</v>
      </c>
      <c r="H21" s="107">
        <v>0.51800000000000002</v>
      </c>
      <c r="I21" s="107">
        <v>0.57299999999999995</v>
      </c>
      <c r="J21" s="107">
        <v>0.63200000000000001</v>
      </c>
      <c r="K21" s="107">
        <v>0.69599999999999995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4.6509999999999998</v>
      </c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54"/>
      <c r="AN21" s="54"/>
      <c r="AO21" s="54"/>
    </row>
    <row r="22" spans="1:41" ht="13.15" customHeight="1" x14ac:dyDescent="0.35">
      <c r="A22" s="37" t="s">
        <v>123</v>
      </c>
      <c r="B22" s="107">
        <v>3.1819999999999995</v>
      </c>
      <c r="C22" s="107">
        <v>3.1869999999999998</v>
      </c>
      <c r="D22" s="107">
        <v>3.2180000000000004</v>
      </c>
      <c r="E22" s="107">
        <v>3.1669999999999998</v>
      </c>
      <c r="F22" s="107">
        <v>3.1939999999999995</v>
      </c>
      <c r="G22" s="107">
        <v>3.2269999999999999</v>
      </c>
      <c r="H22" s="107">
        <v>3.2619999999999996</v>
      </c>
      <c r="I22" s="107">
        <v>3.1230000000000007</v>
      </c>
      <c r="J22" s="107">
        <v>2.3490000000000006</v>
      </c>
      <c r="K22" s="107">
        <v>2.1819999999999999</v>
      </c>
      <c r="L22" s="107">
        <v>2.0190000000000001</v>
      </c>
      <c r="M22" s="107">
        <v>1.7599999999999996</v>
      </c>
      <c r="N22" s="107">
        <v>1.4049999999999998</v>
      </c>
      <c r="O22" s="107">
        <v>1.306</v>
      </c>
      <c r="P22" s="107">
        <v>1.2659999999999998</v>
      </c>
      <c r="Q22" s="107">
        <v>1.238</v>
      </c>
      <c r="R22" s="107">
        <v>1.2929999999999997</v>
      </c>
      <c r="S22" s="107">
        <v>0.309</v>
      </c>
      <c r="T22" s="107">
        <v>0.17399999999999999</v>
      </c>
      <c r="U22" s="107">
        <v>0.151</v>
      </c>
      <c r="V22" s="107">
        <v>0.151</v>
      </c>
      <c r="W22" s="107">
        <v>0.151</v>
      </c>
      <c r="X22" s="107">
        <v>41.314000000000007</v>
      </c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54"/>
      <c r="AN22" s="54"/>
      <c r="AO22" s="54"/>
    </row>
    <row r="23" spans="1:41" ht="13.15" customHeight="1" x14ac:dyDescent="0.35">
      <c r="A23" s="37" t="s">
        <v>139</v>
      </c>
      <c r="B23" s="107">
        <v>0.83199999999999996</v>
      </c>
      <c r="C23" s="107">
        <v>0.91999999999999993</v>
      </c>
      <c r="D23" s="107">
        <v>1.0150000000000001</v>
      </c>
      <c r="E23" s="107">
        <v>1.1219999999999999</v>
      </c>
      <c r="F23" s="107">
        <v>1.2390000000000001</v>
      </c>
      <c r="G23" s="107">
        <v>1.3679999999999999</v>
      </c>
      <c r="H23" s="107">
        <v>1.5089999999999999</v>
      </c>
      <c r="I23" s="107">
        <v>1.667</v>
      </c>
      <c r="J23" s="107">
        <v>1.8380000000000001</v>
      </c>
      <c r="K23" s="107">
        <v>2.0270000000000001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13.536999999999997</v>
      </c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54"/>
      <c r="AN23" s="54"/>
      <c r="AO23" s="54"/>
    </row>
    <row r="24" spans="1:41" ht="13.15" customHeight="1" x14ac:dyDescent="0.35">
      <c r="A24" s="37" t="s">
        <v>184</v>
      </c>
      <c r="B24" s="107">
        <v>3.4000000000000002E-2</v>
      </c>
      <c r="C24" s="107">
        <v>3.7999999999999999E-2</v>
      </c>
      <c r="D24" s="107">
        <v>4.2000000000000003E-2</v>
      </c>
      <c r="E24" s="107">
        <v>4.5999999999999999E-2</v>
      </c>
      <c r="F24" s="107">
        <v>5.0999999999999997E-2</v>
      </c>
      <c r="G24" s="107">
        <v>5.6000000000000001E-2</v>
      </c>
      <c r="H24" s="107">
        <v>6.2E-2</v>
      </c>
      <c r="I24" s="107">
        <v>6.8000000000000005E-2</v>
      </c>
      <c r="J24" s="107">
        <v>7.4999999999999997E-2</v>
      </c>
      <c r="K24" s="107">
        <v>8.3000000000000004E-2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0.55500000000000005</v>
      </c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54"/>
      <c r="AN24" s="54"/>
      <c r="AO24" s="54"/>
    </row>
    <row r="25" spans="1:41" ht="13.15" customHeight="1" x14ac:dyDescent="0.35">
      <c r="A25" s="105" t="s">
        <v>200</v>
      </c>
      <c r="B25" s="106">
        <v>11.187999999999995</v>
      </c>
      <c r="C25" s="106">
        <v>10.252999999999998</v>
      </c>
      <c r="D25" s="106">
        <v>9.3929999999999989</v>
      </c>
      <c r="E25" s="106">
        <v>8.5530000000000008</v>
      </c>
      <c r="F25" s="106">
        <v>7.8259999999999978</v>
      </c>
      <c r="G25" s="106">
        <v>7.0189999999999984</v>
      </c>
      <c r="H25" s="106">
        <v>6.2459999999999978</v>
      </c>
      <c r="I25" s="106">
        <v>5.4640000000000013</v>
      </c>
      <c r="J25" s="106">
        <v>4.7380000000000004</v>
      </c>
      <c r="K25" s="106">
        <v>4.0020000000000007</v>
      </c>
      <c r="L25" s="106">
        <v>3.3139999999999996</v>
      </c>
      <c r="M25" s="106">
        <v>2.6929999999999992</v>
      </c>
      <c r="N25" s="106">
        <v>2.0979999999999999</v>
      </c>
      <c r="O25" s="106">
        <v>1.629</v>
      </c>
      <c r="P25" s="106">
        <v>1.159</v>
      </c>
      <c r="Q25" s="106">
        <v>0.7320000000000001</v>
      </c>
      <c r="R25" s="106">
        <v>0.39500000000000002</v>
      </c>
      <c r="S25" s="106">
        <v>0.13100000000000003</v>
      </c>
      <c r="T25" s="106">
        <v>6.7000000000000004E-2</v>
      </c>
      <c r="U25" s="106">
        <v>3.6000000000000004E-2</v>
      </c>
      <c r="V25" s="106">
        <v>9.0000000000000011E-3</v>
      </c>
      <c r="W25" s="106">
        <v>1E-3</v>
      </c>
      <c r="X25" s="106">
        <v>86.946000000000012</v>
      </c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54"/>
      <c r="AN25" s="54"/>
      <c r="AO25" s="54"/>
    </row>
    <row r="26" spans="1:41" ht="13.15" customHeight="1" x14ac:dyDescent="0.35">
      <c r="A26" s="66" t="s">
        <v>66</v>
      </c>
      <c r="B26" s="108">
        <v>8.3959999999999955</v>
      </c>
      <c r="C26" s="108">
        <v>7.6669999999999998</v>
      </c>
      <c r="D26" s="108">
        <v>6.968</v>
      </c>
      <c r="E26" s="108">
        <v>6.2869999999999999</v>
      </c>
      <c r="F26" s="108">
        <v>5.6929999999999987</v>
      </c>
      <c r="G26" s="108">
        <v>5.0379999999999994</v>
      </c>
      <c r="H26" s="108">
        <v>4.4259999999999975</v>
      </c>
      <c r="I26" s="108">
        <v>3.819</v>
      </c>
      <c r="J26" s="108">
        <v>3.2710000000000004</v>
      </c>
      <c r="K26" s="108">
        <v>2.7370000000000005</v>
      </c>
      <c r="L26" s="108">
        <v>2.2359999999999998</v>
      </c>
      <c r="M26" s="108">
        <v>1.738999999999999</v>
      </c>
      <c r="N26" s="108">
        <v>1.2730000000000001</v>
      </c>
      <c r="O26" s="108">
        <v>0.95100000000000007</v>
      </c>
      <c r="P26" s="108">
        <v>0.63400000000000012</v>
      </c>
      <c r="Q26" s="108">
        <v>0.376</v>
      </c>
      <c r="R26" s="108">
        <v>0.22799999999999998</v>
      </c>
      <c r="S26" s="108">
        <v>0.11600000000000002</v>
      </c>
      <c r="T26" s="108">
        <v>5.7000000000000002E-2</v>
      </c>
      <c r="U26" s="108">
        <v>2.8999999999999998E-2</v>
      </c>
      <c r="V26" s="108">
        <v>5.0000000000000001E-3</v>
      </c>
      <c r="W26" s="108">
        <v>0</v>
      </c>
      <c r="X26" s="108">
        <v>61.946000000000005</v>
      </c>
      <c r="Y26" s="203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41" ht="13.15" customHeight="1" x14ac:dyDescent="0.35">
      <c r="A27" s="66" t="s">
        <v>198</v>
      </c>
      <c r="B27" s="108">
        <v>0.16300000000000001</v>
      </c>
      <c r="C27" s="108">
        <v>0.157</v>
      </c>
      <c r="D27" s="108">
        <v>0.151</v>
      </c>
      <c r="E27" s="108">
        <v>0.14499999999999999</v>
      </c>
      <c r="F27" s="108">
        <v>0.14000000000000001</v>
      </c>
      <c r="G27" s="108">
        <v>0.13400000000000001</v>
      </c>
      <c r="H27" s="108">
        <v>0.128</v>
      </c>
      <c r="I27" s="108">
        <v>0.121</v>
      </c>
      <c r="J27" s="108">
        <v>0.113</v>
      </c>
      <c r="K27" s="108">
        <v>0.104</v>
      </c>
      <c r="L27" s="108">
        <v>9.5000000000000001E-2</v>
      </c>
      <c r="M27" s="108">
        <v>8.4000000000000005E-2</v>
      </c>
      <c r="N27" s="108">
        <v>7.2999999999999995E-2</v>
      </c>
      <c r="O27" s="108">
        <v>0.06</v>
      </c>
      <c r="P27" s="108">
        <v>4.5999999999999999E-2</v>
      </c>
      <c r="Q27" s="108">
        <v>3.1E-2</v>
      </c>
      <c r="R27" s="108">
        <v>1.4E-2</v>
      </c>
      <c r="S27" s="108">
        <v>0</v>
      </c>
      <c r="T27" s="108">
        <v>0</v>
      </c>
      <c r="U27" s="108">
        <v>0</v>
      </c>
      <c r="V27" s="108">
        <v>0</v>
      </c>
      <c r="W27" s="108">
        <v>0</v>
      </c>
      <c r="X27" s="108">
        <v>1.7589999999999999</v>
      </c>
      <c r="Y27" s="203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41" ht="13.15" customHeight="1" x14ac:dyDescent="0.35">
      <c r="A28" s="66" t="s">
        <v>133</v>
      </c>
      <c r="B28" s="108">
        <v>0.01</v>
      </c>
      <c r="C28" s="108">
        <v>0.01</v>
      </c>
      <c r="D28" s="108">
        <v>9.0000000000000011E-3</v>
      </c>
      <c r="E28" s="108">
        <v>8.0000000000000002E-3</v>
      </c>
      <c r="F28" s="108">
        <v>7.0000000000000001E-3</v>
      </c>
      <c r="G28" s="108">
        <v>6.0000000000000001E-3</v>
      </c>
      <c r="H28" s="108">
        <v>6.0000000000000001E-3</v>
      </c>
      <c r="I28" s="108">
        <v>4.0000000000000001E-3</v>
      </c>
      <c r="J28" s="108">
        <v>2E-3</v>
      </c>
      <c r="K28" s="108">
        <v>1E-3</v>
      </c>
      <c r="L28" s="108">
        <v>0</v>
      </c>
      <c r="M28" s="108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8">
        <v>0</v>
      </c>
      <c r="W28" s="108">
        <v>0</v>
      </c>
      <c r="X28" s="108">
        <v>6.3E-2</v>
      </c>
      <c r="Y28" s="203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41" ht="13.15" customHeight="1" x14ac:dyDescent="0.35">
      <c r="A29" s="66" t="s">
        <v>140</v>
      </c>
      <c r="B29" s="108">
        <v>7.4999999999999997E-2</v>
      </c>
      <c r="C29" s="108">
        <v>7.0000000000000007E-2</v>
      </c>
      <c r="D29" s="108">
        <v>6.5000000000000002E-2</v>
      </c>
      <c r="E29" s="108">
        <v>5.8999999999999997E-2</v>
      </c>
      <c r="F29" s="108">
        <v>5.2999999999999999E-2</v>
      </c>
      <c r="G29" s="108">
        <v>4.4999999999999998E-2</v>
      </c>
      <c r="H29" s="108">
        <v>3.6999999999999998E-2</v>
      </c>
      <c r="I29" s="108">
        <v>2.9000000000000001E-2</v>
      </c>
      <c r="J29" s="108">
        <v>1.9E-2</v>
      </c>
      <c r="K29" s="108">
        <v>8.9999999999999993E-3</v>
      </c>
      <c r="L29" s="108">
        <v>0</v>
      </c>
      <c r="M29" s="108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8">
        <v>0</v>
      </c>
      <c r="W29" s="108">
        <v>0</v>
      </c>
      <c r="X29" s="108">
        <v>0.46100000000000002</v>
      </c>
      <c r="Y29" s="203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41" ht="13.15" customHeight="1" x14ac:dyDescent="0.35">
      <c r="A30" s="66" t="s">
        <v>183</v>
      </c>
      <c r="B30" s="108">
        <v>0.29199999999999998</v>
      </c>
      <c r="C30" s="108">
        <v>0.27</v>
      </c>
      <c r="D30" s="108">
        <v>0.248</v>
      </c>
      <c r="E30" s="108">
        <v>0.224</v>
      </c>
      <c r="F30" s="108">
        <v>0.19800000000000001</v>
      </c>
      <c r="G30" s="108">
        <v>0.16900000000000001</v>
      </c>
      <c r="H30" s="108">
        <v>0.13900000000000001</v>
      </c>
      <c r="I30" s="108">
        <v>0.105</v>
      </c>
      <c r="J30" s="108">
        <v>7.0000000000000007E-2</v>
      </c>
      <c r="K30" s="108">
        <v>3.1E-2</v>
      </c>
      <c r="L30" s="108">
        <v>0</v>
      </c>
      <c r="M30" s="108">
        <v>0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0</v>
      </c>
      <c r="U30" s="108">
        <v>0</v>
      </c>
      <c r="V30" s="108">
        <v>0</v>
      </c>
      <c r="W30" s="108">
        <v>0</v>
      </c>
      <c r="X30" s="108">
        <v>1.746</v>
      </c>
      <c r="Y30" s="203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41" ht="13.15" customHeight="1" x14ac:dyDescent="0.35">
      <c r="A31" s="66" t="s">
        <v>77</v>
      </c>
      <c r="B31" s="108">
        <v>0.05</v>
      </c>
      <c r="C31" s="108">
        <v>3.7999999999999999E-2</v>
      </c>
      <c r="D31" s="108">
        <v>2.8000000000000001E-2</v>
      </c>
      <c r="E31" s="108">
        <v>2.1999999999999999E-2</v>
      </c>
      <c r="F31" s="108">
        <v>2.1999999999999999E-2</v>
      </c>
      <c r="G31" s="108">
        <v>2.1000000000000001E-2</v>
      </c>
      <c r="H31" s="108">
        <v>0.02</v>
      </c>
      <c r="I31" s="108">
        <v>1.9E-2</v>
      </c>
      <c r="J31" s="108">
        <v>1.9E-2</v>
      </c>
      <c r="K31" s="108">
        <v>1.8000000000000002E-2</v>
      </c>
      <c r="L31" s="108">
        <v>1.7000000000000001E-2</v>
      </c>
      <c r="M31" s="108">
        <v>1.6E-2</v>
      </c>
      <c r="N31" s="108">
        <v>1.4999999999999999E-2</v>
      </c>
      <c r="O31" s="108">
        <v>1.4E-2</v>
      </c>
      <c r="P31" s="108">
        <v>1.2999999999999999E-2</v>
      </c>
      <c r="Q31" s="108">
        <v>1.2E-2</v>
      </c>
      <c r="R31" s="108">
        <v>0.01</v>
      </c>
      <c r="S31" s="108">
        <v>9.0000000000000011E-3</v>
      </c>
      <c r="T31" s="108">
        <v>6.0000000000000001E-3</v>
      </c>
      <c r="U31" s="108">
        <v>4.0000000000000001E-3</v>
      </c>
      <c r="V31" s="108">
        <v>2E-3</v>
      </c>
      <c r="W31" s="108">
        <v>0</v>
      </c>
      <c r="X31" s="108">
        <v>0.37500000000000017</v>
      </c>
      <c r="Y31" s="203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41" ht="13.15" customHeight="1" x14ac:dyDescent="0.35">
      <c r="A32" s="66" t="s">
        <v>137</v>
      </c>
      <c r="B32" s="108">
        <v>1.6440000000000001</v>
      </c>
      <c r="C32" s="108">
        <v>1.5259999999999998</v>
      </c>
      <c r="D32" s="108">
        <v>1.4510000000000001</v>
      </c>
      <c r="E32" s="108">
        <v>1.3780000000000001</v>
      </c>
      <c r="F32" s="108">
        <v>1.3319999999999999</v>
      </c>
      <c r="G32" s="108">
        <v>1.2729999999999999</v>
      </c>
      <c r="H32" s="108">
        <v>1.2120000000000002</v>
      </c>
      <c r="I32" s="108">
        <v>1.1440000000000001</v>
      </c>
      <c r="J32" s="108">
        <v>1.075</v>
      </c>
      <c r="K32" s="108">
        <v>0.99</v>
      </c>
      <c r="L32" s="108">
        <v>0.89999999999999991</v>
      </c>
      <c r="M32" s="108">
        <v>0.8</v>
      </c>
      <c r="N32" s="108">
        <v>0.69399999999999995</v>
      </c>
      <c r="O32" s="108">
        <v>0.57099999999999995</v>
      </c>
      <c r="P32" s="108">
        <v>0.439</v>
      </c>
      <c r="Q32" s="108">
        <v>0.29200000000000004</v>
      </c>
      <c r="R32" s="108">
        <v>0.13100000000000001</v>
      </c>
      <c r="S32" s="108">
        <v>0</v>
      </c>
      <c r="T32" s="108">
        <v>0</v>
      </c>
      <c r="U32" s="108">
        <v>0</v>
      </c>
      <c r="V32" s="108">
        <v>0</v>
      </c>
      <c r="W32" s="108">
        <v>0</v>
      </c>
      <c r="X32" s="108">
        <v>16.852</v>
      </c>
      <c r="Y32" s="203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9" ht="13.15" customHeight="1" x14ac:dyDescent="0.35">
      <c r="A33" s="66" t="s">
        <v>143</v>
      </c>
      <c r="B33" s="108">
        <v>0.112</v>
      </c>
      <c r="C33" s="108">
        <v>0.104</v>
      </c>
      <c r="D33" s="108">
        <v>9.7000000000000003E-2</v>
      </c>
      <c r="E33" s="108">
        <v>8.7999999999999995E-2</v>
      </c>
      <c r="F33" s="108">
        <v>7.8E-2</v>
      </c>
      <c r="G33" s="108">
        <v>6.8000000000000005E-2</v>
      </c>
      <c r="H33" s="108">
        <v>5.6000000000000001E-2</v>
      </c>
      <c r="I33" s="108">
        <v>4.2999999999999997E-2</v>
      </c>
      <c r="J33" s="108">
        <v>2.9000000000000001E-2</v>
      </c>
      <c r="K33" s="108">
        <v>1.2999999999999999E-2</v>
      </c>
      <c r="L33" s="108">
        <v>0</v>
      </c>
      <c r="M33" s="108">
        <v>0</v>
      </c>
      <c r="N33" s="108">
        <v>0</v>
      </c>
      <c r="O33" s="108">
        <v>0</v>
      </c>
      <c r="P33" s="108">
        <v>0</v>
      </c>
      <c r="Q33" s="108">
        <v>0</v>
      </c>
      <c r="R33" s="108">
        <v>0</v>
      </c>
      <c r="S33" s="108">
        <v>0</v>
      </c>
      <c r="T33" s="108">
        <v>0</v>
      </c>
      <c r="U33" s="108">
        <v>0</v>
      </c>
      <c r="V33" s="108">
        <v>0</v>
      </c>
      <c r="W33" s="108">
        <v>0</v>
      </c>
      <c r="X33" s="108">
        <v>0.68800000000000017</v>
      </c>
      <c r="Y33" s="203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9" ht="13.15" customHeight="1" x14ac:dyDescent="0.35">
      <c r="A34" s="66" t="s">
        <v>123</v>
      </c>
      <c r="B34" s="108">
        <v>0.28199999999999997</v>
      </c>
      <c r="C34" s="108">
        <v>0.25700000000000001</v>
      </c>
      <c r="D34" s="108">
        <v>0.23400000000000001</v>
      </c>
      <c r="E34" s="108">
        <v>0.21200000000000002</v>
      </c>
      <c r="F34" s="108">
        <v>0.188</v>
      </c>
      <c r="G34" s="108">
        <v>0.16500000000000004</v>
      </c>
      <c r="H34" s="108">
        <v>0.14000000000000001</v>
      </c>
      <c r="I34" s="108">
        <v>0.11700000000000002</v>
      </c>
      <c r="J34" s="108">
        <v>9.8000000000000018E-2</v>
      </c>
      <c r="K34" s="108">
        <v>8.1000000000000016E-2</v>
      </c>
      <c r="L34" s="108">
        <v>6.6000000000000003E-2</v>
      </c>
      <c r="M34" s="108">
        <v>5.4000000000000006E-2</v>
      </c>
      <c r="N34" s="108">
        <v>4.2999999999999997E-2</v>
      </c>
      <c r="O34" s="108">
        <v>3.3000000000000002E-2</v>
      </c>
      <c r="P34" s="108">
        <v>2.7000000000000003E-2</v>
      </c>
      <c r="Q34" s="108">
        <v>2.1000000000000005E-2</v>
      </c>
      <c r="R34" s="108">
        <v>1.2E-2</v>
      </c>
      <c r="S34" s="108">
        <v>6.0000000000000001E-3</v>
      </c>
      <c r="T34" s="108">
        <v>4.0000000000000001E-3</v>
      </c>
      <c r="U34" s="108">
        <v>3.0000000000000001E-3</v>
      </c>
      <c r="V34" s="108">
        <v>2E-3</v>
      </c>
      <c r="W34" s="108">
        <v>1E-3</v>
      </c>
      <c r="X34" s="108">
        <v>2.0460000000000003</v>
      </c>
      <c r="Y34" s="203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9" ht="13.15" customHeight="1" x14ac:dyDescent="0.35">
      <c r="A35" s="66" t="s">
        <v>139</v>
      </c>
      <c r="B35" s="108">
        <v>0.161</v>
      </c>
      <c r="C35" s="108">
        <v>0.15100000000000002</v>
      </c>
      <c r="D35" s="108">
        <v>0.13900000000000001</v>
      </c>
      <c r="E35" s="108">
        <v>0.127</v>
      </c>
      <c r="F35" s="108">
        <v>0.11299999999999999</v>
      </c>
      <c r="G35" s="108">
        <v>9.8000000000000004E-2</v>
      </c>
      <c r="H35" s="108">
        <v>0.08</v>
      </c>
      <c r="I35" s="108">
        <v>6.2E-2</v>
      </c>
      <c r="J35" s="108">
        <v>4.1000000000000002E-2</v>
      </c>
      <c r="K35" s="108">
        <v>1.8000000000000002E-2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0</v>
      </c>
      <c r="R35" s="108">
        <v>0</v>
      </c>
      <c r="S35" s="108">
        <v>0</v>
      </c>
      <c r="T35" s="108">
        <v>0</v>
      </c>
      <c r="U35" s="108">
        <v>0</v>
      </c>
      <c r="V35" s="108">
        <v>0</v>
      </c>
      <c r="W35" s="108">
        <v>0</v>
      </c>
      <c r="X35" s="108">
        <v>0.99</v>
      </c>
      <c r="Y35" s="203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9" ht="13.15" customHeight="1" x14ac:dyDescent="0.35">
      <c r="A36" s="66" t="s">
        <v>184</v>
      </c>
      <c r="B36" s="108">
        <v>3.0000000000000001E-3</v>
      </c>
      <c r="C36" s="108">
        <v>3.0000000000000001E-3</v>
      </c>
      <c r="D36" s="108">
        <v>3.0000000000000001E-3</v>
      </c>
      <c r="E36" s="108">
        <v>3.0000000000000001E-3</v>
      </c>
      <c r="F36" s="108">
        <v>2E-3</v>
      </c>
      <c r="G36" s="108">
        <v>2E-3</v>
      </c>
      <c r="H36" s="108">
        <v>2E-3</v>
      </c>
      <c r="I36" s="108">
        <v>1E-3</v>
      </c>
      <c r="J36" s="108">
        <v>1E-3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8">
        <v>0</v>
      </c>
      <c r="W36" s="108">
        <v>0</v>
      </c>
      <c r="X36" s="108">
        <v>2.0000000000000004E-2</v>
      </c>
      <c r="Y36" s="203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9" ht="13.15" customHeight="1" x14ac:dyDescent="0.35">
      <c r="A37" s="105" t="s">
        <v>201</v>
      </c>
      <c r="B37" s="106">
        <v>3.3480000000000003</v>
      </c>
      <c r="C37" s="106">
        <v>3.0609999999999995</v>
      </c>
      <c r="D37" s="106">
        <v>2.766999999999999</v>
      </c>
      <c r="E37" s="106">
        <v>2.4829999999999997</v>
      </c>
      <c r="F37" s="106">
        <v>2.2010000000000001</v>
      </c>
      <c r="G37" s="106">
        <v>1.9199999999999997</v>
      </c>
      <c r="H37" s="106">
        <v>1.6419999999999999</v>
      </c>
      <c r="I37" s="106">
        <v>1.3679999999999997</v>
      </c>
      <c r="J37" s="106">
        <v>1.1039999999999999</v>
      </c>
      <c r="K37" s="106">
        <v>0.8660000000000001</v>
      </c>
      <c r="L37" s="106">
        <v>0.68300000000000016</v>
      </c>
      <c r="M37" s="106">
        <v>0.52200000000000002</v>
      </c>
      <c r="N37" s="106">
        <v>0.37900000000000006</v>
      </c>
      <c r="O37" s="106">
        <v>0.25700000000000001</v>
      </c>
      <c r="P37" s="106">
        <v>0.14700000000000002</v>
      </c>
      <c r="Q37" s="106">
        <v>6.0000000000000005E-2</v>
      </c>
      <c r="R37" s="106">
        <v>2.4E-2</v>
      </c>
      <c r="S37" s="106">
        <v>1E-3</v>
      </c>
      <c r="T37" s="106">
        <v>0</v>
      </c>
      <c r="U37" s="106">
        <v>0</v>
      </c>
      <c r="V37" s="106">
        <v>0</v>
      </c>
      <c r="W37" s="106">
        <v>0</v>
      </c>
      <c r="X37" s="106">
        <v>22.832999999999998</v>
      </c>
      <c r="Y37" s="203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9" ht="13.15" customHeight="1" x14ac:dyDescent="0.35">
      <c r="A38" s="66" t="s">
        <v>68</v>
      </c>
      <c r="B38" s="108">
        <v>3.3480000000000003</v>
      </c>
      <c r="C38" s="108">
        <v>3.0609999999999995</v>
      </c>
      <c r="D38" s="108">
        <v>2.766999999999999</v>
      </c>
      <c r="E38" s="108">
        <v>2.4829999999999997</v>
      </c>
      <c r="F38" s="108">
        <v>2.2010000000000001</v>
      </c>
      <c r="G38" s="108">
        <v>1.9199999999999997</v>
      </c>
      <c r="H38" s="108">
        <v>1.6419999999999999</v>
      </c>
      <c r="I38" s="108">
        <v>1.3679999999999997</v>
      </c>
      <c r="J38" s="108">
        <v>1.1039999999999999</v>
      </c>
      <c r="K38" s="108">
        <v>0.8660000000000001</v>
      </c>
      <c r="L38" s="108">
        <v>0.68300000000000016</v>
      </c>
      <c r="M38" s="108">
        <v>0.52200000000000002</v>
      </c>
      <c r="N38" s="108">
        <v>0.37900000000000006</v>
      </c>
      <c r="O38" s="108">
        <v>0.25700000000000001</v>
      </c>
      <c r="P38" s="108">
        <v>0.14700000000000002</v>
      </c>
      <c r="Q38" s="108">
        <v>6.0000000000000005E-2</v>
      </c>
      <c r="R38" s="108">
        <v>2.4E-2</v>
      </c>
      <c r="S38" s="108">
        <v>1E-3</v>
      </c>
      <c r="T38" s="108">
        <v>0</v>
      </c>
      <c r="U38" s="108">
        <v>0</v>
      </c>
      <c r="V38" s="108">
        <v>0</v>
      </c>
      <c r="W38" s="108">
        <v>0</v>
      </c>
      <c r="X38" s="108">
        <v>22.832999999999998</v>
      </c>
      <c r="Y38" s="203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9" ht="13.15" customHeight="1" x14ac:dyDescent="0.35">
      <c r="A39" s="100" t="s">
        <v>177</v>
      </c>
      <c r="B39" s="109">
        <v>105.09200000000001</v>
      </c>
      <c r="C39" s="109">
        <v>101.23699999999998</v>
      </c>
      <c r="D39" s="109">
        <v>97.043999999999997</v>
      </c>
      <c r="E39" s="109">
        <v>92.979000000000028</v>
      </c>
      <c r="F39" s="109">
        <v>90.966999999999999</v>
      </c>
      <c r="G39" s="109">
        <v>90.211999999999989</v>
      </c>
      <c r="H39" s="109">
        <v>89.570999999999984</v>
      </c>
      <c r="I39" s="109">
        <v>86.570000000000022</v>
      </c>
      <c r="J39" s="109">
        <v>79.032000000000011</v>
      </c>
      <c r="K39" s="109">
        <v>71.551000000000002</v>
      </c>
      <c r="L39" s="109">
        <v>60.769999999999989</v>
      </c>
      <c r="M39" s="109">
        <v>58.717999999999982</v>
      </c>
      <c r="N39" s="109">
        <v>46.113</v>
      </c>
      <c r="O39" s="109">
        <v>42.180999999999997</v>
      </c>
      <c r="P39" s="109">
        <v>40.385999999999996</v>
      </c>
      <c r="Q39" s="109">
        <v>25.28</v>
      </c>
      <c r="R39" s="109">
        <v>22.800000000000004</v>
      </c>
      <c r="S39" s="109">
        <v>4.7369999999999992</v>
      </c>
      <c r="T39" s="109">
        <v>1.9759999999999998</v>
      </c>
      <c r="U39" s="109">
        <v>1.5059999999999998</v>
      </c>
      <c r="V39" s="109">
        <v>0.83800000000000008</v>
      </c>
      <c r="W39" s="109">
        <v>0.152</v>
      </c>
      <c r="X39" s="109">
        <v>1209.7120000000009</v>
      </c>
      <c r="Y39" s="203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9" ht="13.15" customHeight="1" x14ac:dyDescent="0.35">
      <c r="A40" s="66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203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9" x14ac:dyDescent="0.35">
      <c r="A41" s="220" t="s">
        <v>175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x14ac:dyDescent="0.35">
      <c r="A42" s="9" t="s">
        <v>158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x14ac:dyDescent="0.35">
      <c r="A43" s="9" t="s">
        <v>210</v>
      </c>
      <c r="B43" s="204"/>
      <c r="C43" s="204"/>
      <c r="D43" s="204"/>
      <c r="E43" s="204"/>
      <c r="F43" s="204"/>
      <c r="G43" s="204"/>
      <c r="H43" s="204"/>
      <c r="I43" s="204"/>
      <c r="J43" s="204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x14ac:dyDescent="0.35">
      <c r="A44" s="201" t="s">
        <v>186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x14ac:dyDescent="0.35"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9" x14ac:dyDescent="0.35"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</sheetData>
  <mergeCells count="3">
    <mergeCell ref="A8:Y8"/>
    <mergeCell ref="A9:Y9"/>
    <mergeCell ref="A10:Y10"/>
  </mergeCells>
  <hyperlinks>
    <hyperlink ref="A44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5" tint="0.79998168889431442"/>
  </sheetPr>
  <dimension ref="A4:Q22"/>
  <sheetViews>
    <sheetView showGridLines="0" topLeftCell="A3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8" width="19.26953125" customWidth="1"/>
    <col min="9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309" t="s">
        <v>230</v>
      </c>
      <c r="B6" s="309"/>
      <c r="C6" s="309"/>
      <c r="D6" s="309"/>
      <c r="E6" s="309"/>
      <c r="F6" s="309"/>
    </row>
    <row r="7" spans="1:15" ht="15.5" x14ac:dyDescent="0.35">
      <c r="A7" s="298" t="s">
        <v>37</v>
      </c>
      <c r="B7" s="299"/>
      <c r="C7" s="299"/>
      <c r="D7" s="299"/>
      <c r="E7" s="299"/>
      <c r="F7" s="299"/>
      <c r="O7" s="19"/>
    </row>
    <row r="8" spans="1:15" x14ac:dyDescent="0.35">
      <c r="A8" s="283" t="s">
        <v>36</v>
      </c>
      <c r="B8" s="283"/>
      <c r="C8" s="283"/>
      <c r="D8" s="283"/>
      <c r="E8" s="283"/>
      <c r="F8" s="283"/>
      <c r="O8" s="19"/>
    </row>
    <row r="9" spans="1:15" ht="18.5" x14ac:dyDescent="0.45">
      <c r="A9" s="296" t="s">
        <v>116</v>
      </c>
      <c r="B9" s="296"/>
      <c r="C9" s="296"/>
      <c r="D9" s="296"/>
      <c r="E9" s="88" t="s">
        <v>44</v>
      </c>
      <c r="F9" s="88" t="s">
        <v>188</v>
      </c>
      <c r="I9" s="19"/>
      <c r="O9" s="19"/>
    </row>
    <row r="10" spans="1:15" ht="15.5" x14ac:dyDescent="0.35">
      <c r="A10" s="315" t="s">
        <v>46</v>
      </c>
      <c r="B10" s="310"/>
      <c r="C10" s="310"/>
      <c r="D10" s="316"/>
      <c r="E10" s="2">
        <v>74452.325999999986</v>
      </c>
      <c r="F10" s="53">
        <f>+E10/$E$18</f>
        <v>0.3702588185932888</v>
      </c>
      <c r="H10" s="18"/>
      <c r="I10" s="19"/>
      <c r="K10" s="18"/>
      <c r="O10" s="19"/>
    </row>
    <row r="11" spans="1:15" ht="15.5" x14ac:dyDescent="0.35">
      <c r="A11" s="294" t="s">
        <v>45</v>
      </c>
      <c r="B11" s="294"/>
      <c r="C11" s="294"/>
      <c r="D11" s="294"/>
      <c r="E11" s="2">
        <v>52024.195</v>
      </c>
      <c r="F11" s="53">
        <f t="shared" ref="F11:F17" si="0">+E11/$E$18</f>
        <v>0.2587214935228066</v>
      </c>
      <c r="H11" s="18"/>
      <c r="I11" s="19"/>
      <c r="K11" s="18"/>
      <c r="O11" s="19"/>
    </row>
    <row r="12" spans="1:15" ht="15.5" x14ac:dyDescent="0.35">
      <c r="A12" s="294" t="s">
        <v>38</v>
      </c>
      <c r="B12" s="294"/>
      <c r="C12" s="294"/>
      <c r="D12" s="294"/>
      <c r="E12" s="2">
        <v>45099.12</v>
      </c>
      <c r="F12" s="53">
        <f t="shared" si="0"/>
        <v>0.22428240711777045</v>
      </c>
      <c r="H12" s="18"/>
      <c r="I12" s="19"/>
      <c r="K12" s="18"/>
      <c r="O12" s="19"/>
    </row>
    <row r="13" spans="1:15" ht="15.5" x14ac:dyDescent="0.35">
      <c r="A13" s="294" t="s">
        <v>212</v>
      </c>
      <c r="B13" s="294"/>
      <c r="C13" s="294"/>
      <c r="D13" s="294"/>
      <c r="E13" s="2">
        <v>23113.921000000006</v>
      </c>
      <c r="F13" s="53">
        <f t="shared" si="0"/>
        <v>0.11494782691569114</v>
      </c>
      <c r="H13" s="18"/>
      <c r="I13" s="19"/>
      <c r="K13" s="18"/>
      <c r="O13" s="19"/>
    </row>
    <row r="14" spans="1:15" ht="15.5" x14ac:dyDescent="0.35">
      <c r="A14" s="294" t="s">
        <v>110</v>
      </c>
      <c r="B14" s="294"/>
      <c r="C14" s="294"/>
      <c r="D14" s="294"/>
      <c r="E14" s="2">
        <v>4766.4259999999995</v>
      </c>
      <c r="F14" s="53">
        <f t="shared" si="0"/>
        <v>2.3703910334142351E-2</v>
      </c>
      <c r="H14" s="18"/>
      <c r="I14" s="19"/>
      <c r="K14" s="18"/>
      <c r="O14" s="19"/>
    </row>
    <row r="15" spans="1:15" ht="15.5" x14ac:dyDescent="0.35">
      <c r="A15" s="294" t="s">
        <v>42</v>
      </c>
      <c r="B15" s="294"/>
      <c r="C15" s="294"/>
      <c r="D15" s="294"/>
      <c r="E15" s="2">
        <v>979.745</v>
      </c>
      <c r="F15" s="53">
        <f t="shared" si="0"/>
        <v>4.8723692826290179E-3</v>
      </c>
      <c r="H15" s="18"/>
      <c r="I15" s="19"/>
      <c r="K15" s="18"/>
      <c r="O15" s="19"/>
    </row>
    <row r="16" spans="1:15" ht="15.5" x14ac:dyDescent="0.35">
      <c r="A16" s="294" t="s">
        <v>47</v>
      </c>
      <c r="B16" s="294"/>
      <c r="C16" s="294"/>
      <c r="D16" s="294"/>
      <c r="E16" s="2">
        <v>630.13599999999997</v>
      </c>
      <c r="F16" s="53">
        <f t="shared" si="0"/>
        <v>3.1337289705777715E-3</v>
      </c>
      <c r="H16" s="18"/>
      <c r="I16" s="19"/>
      <c r="K16" s="18"/>
      <c r="O16" s="19"/>
    </row>
    <row r="17" spans="1:17" ht="15.5" x14ac:dyDescent="0.35">
      <c r="A17" s="294" t="s">
        <v>211</v>
      </c>
      <c r="B17" s="294"/>
      <c r="C17" s="294"/>
      <c r="D17" s="294"/>
      <c r="E17" s="2">
        <v>15.975000000000001</v>
      </c>
      <c r="F17" s="53">
        <f t="shared" si="0"/>
        <v>7.9445263093966869E-5</v>
      </c>
      <c r="H17" s="18"/>
      <c r="I17" s="19"/>
      <c r="J17" s="3"/>
      <c r="K17" s="18"/>
      <c r="O17" s="19"/>
    </row>
    <row r="18" spans="1:17" ht="15.5" x14ac:dyDescent="0.35">
      <c r="A18" s="314" t="s">
        <v>48</v>
      </c>
      <c r="B18" s="314"/>
      <c r="C18" s="314"/>
      <c r="D18" s="314"/>
      <c r="E18" s="89">
        <f>SUM(E10:E17)</f>
        <v>201081.84399999998</v>
      </c>
      <c r="F18" s="96">
        <f>SUM(F10:F17)</f>
        <v>1</v>
      </c>
      <c r="H18" s="18"/>
    </row>
    <row r="19" spans="1:17" x14ac:dyDescent="0.35">
      <c r="A19" t="s">
        <v>113</v>
      </c>
      <c r="H19" s="18"/>
    </row>
    <row r="20" spans="1:17" ht="15.5" x14ac:dyDescent="0.35">
      <c r="A20" s="305" t="s">
        <v>158</v>
      </c>
      <c r="B20" s="305"/>
      <c r="C20" s="305"/>
      <c r="D20" s="305"/>
      <c r="E20" s="305"/>
      <c r="H20" s="3"/>
      <c r="N20" s="294"/>
      <c r="O20" s="294"/>
      <c r="P20" s="294"/>
      <c r="Q20" s="294"/>
    </row>
    <row r="22" spans="1:17" x14ac:dyDescent="0.35">
      <c r="A22" s="49" t="s">
        <v>186</v>
      </c>
    </row>
  </sheetData>
  <sortState xmlns:xlrd2="http://schemas.microsoft.com/office/spreadsheetml/2017/richdata2" ref="H9:I17">
    <sortCondition descending="1" ref="I9:I17"/>
  </sortState>
  <mergeCells count="15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0:Q20"/>
    <mergeCell ref="A16:D16"/>
    <mergeCell ref="A20:E20"/>
    <mergeCell ref="A18:D18"/>
    <mergeCell ref="A17:D17"/>
  </mergeCells>
  <hyperlinks>
    <hyperlink ref="A22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5" tint="0.79998168889431442"/>
  </sheetPr>
  <dimension ref="A1:Q40"/>
  <sheetViews>
    <sheetView topLeftCell="A4" workbookViewId="0">
      <selection activeCell="A19" sqref="A19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2.5" customHeight="1" x14ac:dyDescent="0.35">
      <c r="A7" s="319" t="s">
        <v>268</v>
      </c>
      <c r="B7" s="319"/>
      <c r="C7" s="319"/>
      <c r="D7" s="319"/>
      <c r="E7" s="319"/>
      <c r="F7" s="31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5.5" x14ac:dyDescent="0.35">
      <c r="A8" s="317" t="s">
        <v>52</v>
      </c>
      <c r="B8" s="318"/>
      <c r="C8" s="318"/>
      <c r="D8" s="318"/>
      <c r="E8" s="318"/>
      <c r="F8" s="318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35">
      <c r="A9" s="320" t="s">
        <v>36</v>
      </c>
      <c r="B9" s="320"/>
      <c r="C9" s="320"/>
      <c r="D9" s="320"/>
      <c r="E9" s="320"/>
      <c r="F9" s="320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8.5" x14ac:dyDescent="0.45">
      <c r="A10" s="296" t="s">
        <v>51</v>
      </c>
      <c r="B10" s="296"/>
      <c r="C10" s="296"/>
      <c r="D10" s="296"/>
      <c r="E10" s="95" t="s">
        <v>44</v>
      </c>
      <c r="F10" s="88" t="s">
        <v>188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 ht="15.5" x14ac:dyDescent="0.35">
      <c r="A11" s="294" t="s">
        <v>107</v>
      </c>
      <c r="B11" s="294"/>
      <c r="C11" s="294"/>
      <c r="D11" s="294"/>
      <c r="E11" s="8">
        <v>23822.017</v>
      </c>
      <c r="F11" s="50">
        <f>+E11/$E$16</f>
        <v>0.1184692563597287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.5" x14ac:dyDescent="0.35">
      <c r="A12" s="294" t="s">
        <v>108</v>
      </c>
      <c r="B12" s="294"/>
      <c r="C12" s="294"/>
      <c r="D12" s="294"/>
      <c r="E12" s="2">
        <v>95344.256000000008</v>
      </c>
      <c r="F12" s="50">
        <f t="shared" ref="F12:F15" si="0">+E12/$E$16</f>
        <v>0.47415645394307304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15.5" x14ac:dyDescent="0.35">
      <c r="A13" s="294" t="s">
        <v>53</v>
      </c>
      <c r="B13" s="294" t="s">
        <v>53</v>
      </c>
      <c r="C13" s="294" t="s">
        <v>53</v>
      </c>
      <c r="D13" s="294" t="s">
        <v>53</v>
      </c>
      <c r="E13" s="2">
        <v>49668.319999999992</v>
      </c>
      <c r="F13" s="50">
        <f t="shared" si="0"/>
        <v>0.24700548803390743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.5" x14ac:dyDescent="0.35">
      <c r="A14" s="294" t="s">
        <v>54</v>
      </c>
      <c r="B14" s="294" t="s">
        <v>53</v>
      </c>
      <c r="C14" s="294" t="s">
        <v>53</v>
      </c>
      <c r="D14" s="294" t="s">
        <v>53</v>
      </c>
      <c r="E14" s="2">
        <v>23546.793000000005</v>
      </c>
      <c r="F14" s="50">
        <f t="shared" si="0"/>
        <v>0.11710054007460687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15.5" x14ac:dyDescent="0.35">
      <c r="A15" s="294" t="s">
        <v>55</v>
      </c>
      <c r="B15" s="294" t="s">
        <v>53</v>
      </c>
      <c r="C15" s="294" t="s">
        <v>53</v>
      </c>
      <c r="D15" s="294" t="s">
        <v>53</v>
      </c>
      <c r="E15" s="2">
        <v>8700.4620000000032</v>
      </c>
      <c r="F15" s="50">
        <f t="shared" si="0"/>
        <v>4.3268261588684041E-2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18.5" x14ac:dyDescent="0.45">
      <c r="A16" s="295" t="s">
        <v>48</v>
      </c>
      <c r="B16" s="295"/>
      <c r="C16" s="295"/>
      <c r="D16" s="295"/>
      <c r="E16" s="89">
        <f>SUM(E11:E15)</f>
        <v>201081.848</v>
      </c>
      <c r="F16" s="90">
        <f>SUM(F11:F15)</f>
        <v>1.0000000000000002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5">
      <c r="A17" s="9" t="s">
        <v>113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5">
      <c r="A18" s="9" t="s">
        <v>271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5">
      <c r="A19" s="201" t="s">
        <v>186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35"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mergeCells count="10">
    <mergeCell ref="A11:D11"/>
    <mergeCell ref="A10:D10"/>
    <mergeCell ref="A8:F8"/>
    <mergeCell ref="A7:F7"/>
    <mergeCell ref="A9:F9"/>
    <mergeCell ref="A12:D12"/>
    <mergeCell ref="A13:D13"/>
    <mergeCell ref="A14:D14"/>
    <mergeCell ref="A15:D15"/>
    <mergeCell ref="A16:D16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theme="5" tint="0.79998168889431442"/>
  </sheetPr>
  <dimension ref="A1:L94"/>
  <sheetViews>
    <sheetView topLeftCell="A18" zoomScale="111" workbookViewId="0">
      <selection activeCell="D7" sqref="D7"/>
    </sheetView>
  </sheetViews>
  <sheetFormatPr baseColWidth="10" defaultRowHeight="14.5" x14ac:dyDescent="0.35"/>
  <cols>
    <col min="1" max="1" width="36" bestFit="1" customWidth="1"/>
    <col min="2" max="2" width="23" customWidth="1"/>
    <col min="4" max="4" width="23.26953125" customWidth="1"/>
  </cols>
  <sheetData>
    <row r="1" spans="1:12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9.5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35">
      <c r="A6" s="321" t="s">
        <v>168</v>
      </c>
      <c r="B6" s="321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322" t="s">
        <v>233</v>
      </c>
      <c r="B7" s="322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35">
      <c r="A8" s="368" t="s">
        <v>169</v>
      </c>
      <c r="B8" s="368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35">
      <c r="A9" s="322"/>
      <c r="B9" s="322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35">
      <c r="A10" s="111" t="s">
        <v>116</v>
      </c>
      <c r="B10" s="111" t="s">
        <v>166</v>
      </c>
      <c r="C10" s="231"/>
      <c r="D10" s="231"/>
      <c r="E10" s="9"/>
      <c r="F10" s="9"/>
      <c r="G10" s="9"/>
      <c r="H10" s="9"/>
      <c r="I10" s="9"/>
      <c r="J10" s="9"/>
      <c r="K10" s="9"/>
      <c r="L10" s="9"/>
    </row>
    <row r="11" spans="1:12" x14ac:dyDescent="0.35">
      <c r="A11" s="112" t="s">
        <v>117</v>
      </c>
      <c r="B11" s="113">
        <v>8.8778510603893537E-2</v>
      </c>
      <c r="C11" s="231"/>
      <c r="D11" s="231"/>
      <c r="E11" s="9"/>
      <c r="F11" s="9"/>
      <c r="G11" s="9"/>
      <c r="H11" s="9"/>
      <c r="I11" s="9"/>
      <c r="J11" s="9"/>
      <c r="K11" s="9"/>
      <c r="L11" s="9"/>
    </row>
    <row r="12" spans="1:12" x14ac:dyDescent="0.35">
      <c r="A12" s="10" t="s">
        <v>124</v>
      </c>
      <c r="B12" s="72">
        <v>9.3171228737002218E-2</v>
      </c>
      <c r="C12" s="231"/>
      <c r="D12" s="231"/>
      <c r="E12" s="9"/>
      <c r="F12" s="9"/>
      <c r="G12" s="9"/>
      <c r="H12" s="9"/>
      <c r="I12" s="9"/>
      <c r="J12" s="9"/>
      <c r="K12" s="9"/>
      <c r="L12" s="9"/>
    </row>
    <row r="13" spans="1:12" x14ac:dyDescent="0.35">
      <c r="A13" s="10" t="s">
        <v>38</v>
      </c>
      <c r="B13" s="72">
        <v>9.1085173258138169E-2</v>
      </c>
      <c r="C13" s="231"/>
      <c r="D13" s="231"/>
      <c r="E13" s="9"/>
      <c r="F13" s="9"/>
      <c r="G13" s="9"/>
      <c r="H13" s="9"/>
      <c r="I13" s="9"/>
      <c r="J13" s="9"/>
      <c r="K13" s="9"/>
      <c r="L13" s="9"/>
    </row>
    <row r="14" spans="1:12" x14ac:dyDescent="0.35">
      <c r="A14" s="10" t="s">
        <v>172</v>
      </c>
      <c r="B14" s="72">
        <v>9.4062437243334948E-2</v>
      </c>
      <c r="C14" s="231"/>
      <c r="D14" s="231"/>
      <c r="E14" s="9"/>
      <c r="F14" s="9"/>
      <c r="G14" s="9"/>
      <c r="H14" s="9"/>
      <c r="I14" s="9"/>
      <c r="J14" s="9"/>
      <c r="K14" s="9"/>
      <c r="L14" s="9"/>
    </row>
    <row r="15" spans="1:12" x14ac:dyDescent="0.35">
      <c r="A15" s="10" t="s">
        <v>39</v>
      </c>
      <c r="B15" s="72">
        <v>5.237592867756314E-2</v>
      </c>
      <c r="C15" s="231"/>
      <c r="D15" s="231"/>
      <c r="E15" s="9"/>
      <c r="F15" s="9"/>
      <c r="G15" s="9"/>
      <c r="H15" s="9"/>
      <c r="I15" s="9"/>
      <c r="J15" s="9"/>
      <c r="K15" s="9"/>
      <c r="L15" s="9"/>
    </row>
    <row r="16" spans="1:12" x14ac:dyDescent="0.35">
      <c r="A16" s="10" t="s">
        <v>45</v>
      </c>
      <c r="B16" s="72">
        <v>8.9286458277730227E-2</v>
      </c>
      <c r="C16" s="231"/>
      <c r="D16" s="231"/>
      <c r="E16" s="9"/>
      <c r="F16" s="9"/>
      <c r="G16" s="9"/>
      <c r="H16" s="9"/>
      <c r="I16" s="9"/>
      <c r="J16" s="9"/>
      <c r="K16" s="9"/>
      <c r="L16" s="9"/>
    </row>
    <row r="17" spans="1:12" x14ac:dyDescent="0.35">
      <c r="A17" s="10" t="s">
        <v>41</v>
      </c>
      <c r="B17" s="72">
        <v>2.2557668959935252E-2</v>
      </c>
      <c r="C17" s="231"/>
      <c r="D17" s="231"/>
      <c r="E17" s="9"/>
      <c r="F17" s="9"/>
      <c r="G17" s="9"/>
      <c r="H17" s="9"/>
      <c r="I17" s="9"/>
      <c r="J17" s="9"/>
      <c r="K17" s="9"/>
      <c r="L17" s="9"/>
    </row>
    <row r="18" spans="1:12" x14ac:dyDescent="0.35">
      <c r="A18" s="10" t="s">
        <v>42</v>
      </c>
      <c r="B18" s="72">
        <v>0.10384079735033096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5">
      <c r="A19" s="61" t="s">
        <v>46</v>
      </c>
      <c r="B19" s="72">
        <v>7.8971475446688186E-2</v>
      </c>
      <c r="C19" s="9"/>
      <c r="D19" s="231"/>
      <c r="E19" s="231"/>
      <c r="F19" s="9"/>
      <c r="G19" s="9"/>
      <c r="H19" s="9"/>
      <c r="I19" s="9"/>
      <c r="J19" s="9"/>
      <c r="K19" s="9"/>
      <c r="L19" s="9"/>
    </row>
    <row r="20" spans="1:12" x14ac:dyDescent="0.35">
      <c r="A20" s="61" t="s">
        <v>47</v>
      </c>
      <c r="B20" s="72">
        <v>7.6967210253024762E-2</v>
      </c>
      <c r="C20" s="9"/>
      <c r="D20" s="231"/>
      <c r="E20" s="231"/>
      <c r="F20" s="9"/>
      <c r="G20" s="9"/>
      <c r="H20" s="9"/>
      <c r="I20" s="9"/>
      <c r="J20" s="9"/>
      <c r="K20" s="9"/>
      <c r="L20" s="9"/>
    </row>
    <row r="21" spans="1:12" x14ac:dyDescent="0.35">
      <c r="A21" s="112" t="s">
        <v>170</v>
      </c>
      <c r="B21" s="113">
        <v>4.9665177729283035E-2</v>
      </c>
      <c r="C21" s="9"/>
      <c r="D21" s="231"/>
      <c r="E21" s="231"/>
      <c r="F21" s="9"/>
      <c r="G21" s="9"/>
      <c r="H21" s="9"/>
      <c r="I21" s="9"/>
      <c r="J21" s="9"/>
      <c r="K21" s="9"/>
      <c r="L21" s="9"/>
    </row>
    <row r="22" spans="1:12" x14ac:dyDescent="0.35">
      <c r="A22" s="10" t="s">
        <v>38</v>
      </c>
      <c r="B22" s="72">
        <v>7.5000000000000006E-3</v>
      </c>
      <c r="C22" s="9"/>
      <c r="D22" s="231"/>
      <c r="E22" s="231"/>
      <c r="F22" s="9"/>
      <c r="G22" s="9"/>
      <c r="H22" s="9"/>
      <c r="I22" s="9"/>
      <c r="J22" s="9"/>
      <c r="K22" s="9"/>
      <c r="L22" s="9"/>
    </row>
    <row r="23" spans="1:12" x14ac:dyDescent="0.35">
      <c r="A23" s="10" t="s">
        <v>46</v>
      </c>
      <c r="B23" s="72">
        <v>4.9637753428501102E-2</v>
      </c>
      <c r="C23" s="9"/>
      <c r="D23" s="231"/>
      <c r="E23" s="231"/>
      <c r="F23" s="9"/>
      <c r="G23" s="9"/>
      <c r="H23" s="9"/>
      <c r="I23" s="9"/>
      <c r="J23" s="9"/>
      <c r="K23" s="9"/>
      <c r="L23" s="9"/>
    </row>
    <row r="24" spans="1:12" x14ac:dyDescent="0.35">
      <c r="A24" s="9" t="s">
        <v>113</v>
      </c>
      <c r="B24" s="9"/>
      <c r="C24" s="9"/>
      <c r="D24" s="9"/>
      <c r="E24" s="231"/>
      <c r="F24" s="9"/>
      <c r="G24" s="9"/>
      <c r="H24" s="9"/>
      <c r="I24" s="9"/>
      <c r="J24" s="9"/>
      <c r="K24" s="9"/>
      <c r="L24" s="9"/>
    </row>
    <row r="25" spans="1:12" x14ac:dyDescent="0.35">
      <c r="A25" s="232" t="s">
        <v>158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5">
      <c r="A27" s="201" t="s">
        <v>186</v>
      </c>
      <c r="B27" s="232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5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3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5"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35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3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35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3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3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35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x14ac:dyDescent="0.35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3:12" x14ac:dyDescent="0.35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3:12" x14ac:dyDescent="0.3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3:12" x14ac:dyDescent="0.35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3:12" x14ac:dyDescent="0.35"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3:12" x14ac:dyDescent="0.35"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3:12" x14ac:dyDescent="0.3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3:12" x14ac:dyDescent="0.35"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3:12" x14ac:dyDescent="0.3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3:12" x14ac:dyDescent="0.35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3:12" x14ac:dyDescent="0.35"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3:12" x14ac:dyDescent="0.3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3:12" x14ac:dyDescent="0.3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3:12" x14ac:dyDescent="0.35"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3:12" x14ac:dyDescent="0.35"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3:12" x14ac:dyDescent="0.35"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3:12" x14ac:dyDescent="0.35"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3:12" x14ac:dyDescent="0.35"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3:12" x14ac:dyDescent="0.35"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3:12" x14ac:dyDescent="0.35"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3:12" x14ac:dyDescent="0.35"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3:12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3:12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3:12" x14ac:dyDescent="0.35"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3:12" x14ac:dyDescent="0.35"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3:12" x14ac:dyDescent="0.35"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3:12" x14ac:dyDescent="0.35"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3:12" x14ac:dyDescent="0.3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3:12" x14ac:dyDescent="0.35"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3:12" x14ac:dyDescent="0.35"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3:12" x14ac:dyDescent="0.35"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3:12" x14ac:dyDescent="0.35"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3:12" x14ac:dyDescent="0.35"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3:12" x14ac:dyDescent="0.35"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3:12" x14ac:dyDescent="0.35"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3:12" x14ac:dyDescent="0.35"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3:12" x14ac:dyDescent="0.35"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3:12" x14ac:dyDescent="0.35"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3:12" x14ac:dyDescent="0.35"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3:12" x14ac:dyDescent="0.35"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3:12" x14ac:dyDescent="0.3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x14ac:dyDescent="0.3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x14ac:dyDescent="0.3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x14ac:dyDescent="0.35"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3:12" x14ac:dyDescent="0.35">
      <c r="C94" s="9"/>
      <c r="D94" s="9"/>
      <c r="E94" s="9"/>
      <c r="F94" s="9"/>
      <c r="G94" s="9"/>
      <c r="H94" s="9"/>
      <c r="I94" s="9"/>
      <c r="J94" s="9"/>
      <c r="K94" s="9"/>
      <c r="L94" s="9"/>
    </row>
  </sheetData>
  <mergeCells count="4">
    <mergeCell ref="A6:B6"/>
    <mergeCell ref="A9:B9"/>
    <mergeCell ref="A7:B7"/>
    <mergeCell ref="A8:B8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5" tint="0.79998168889431442"/>
  </sheetPr>
  <dimension ref="A7:F20"/>
  <sheetViews>
    <sheetView showGridLines="0" topLeftCell="A8" workbookViewId="0">
      <selection activeCell="D20" sqref="D20"/>
    </sheetView>
  </sheetViews>
  <sheetFormatPr baseColWidth="10" defaultRowHeight="14.5" x14ac:dyDescent="0.35"/>
  <cols>
    <col min="4" max="4" width="29.54296875" customWidth="1"/>
    <col min="5" max="5" width="17.7265625" customWidth="1"/>
    <col min="11" max="11" width="24.81640625" customWidth="1"/>
  </cols>
  <sheetData>
    <row r="7" spans="1:6" ht="18.5" x14ac:dyDescent="0.45">
      <c r="A7" s="323" t="s">
        <v>35</v>
      </c>
      <c r="B7" s="323"/>
      <c r="C7" s="323"/>
      <c r="D7" s="323"/>
      <c r="E7" s="323"/>
      <c r="F7" s="323"/>
    </row>
    <row r="8" spans="1:6" ht="32.5" customHeight="1" x14ac:dyDescent="0.35">
      <c r="A8" s="297" t="s">
        <v>234</v>
      </c>
      <c r="B8" s="297"/>
      <c r="C8" s="297"/>
      <c r="D8" s="297"/>
      <c r="E8" s="297"/>
      <c r="F8" s="297"/>
    </row>
    <row r="9" spans="1:6" ht="15.5" x14ac:dyDescent="0.35">
      <c r="A9" s="298" t="s">
        <v>112</v>
      </c>
      <c r="B9" s="299"/>
      <c r="C9" s="299"/>
      <c r="D9" s="299"/>
      <c r="E9" s="299"/>
      <c r="F9" s="299"/>
    </row>
    <row r="10" spans="1:6" x14ac:dyDescent="0.35">
      <c r="A10" s="283" t="s">
        <v>36</v>
      </c>
      <c r="B10" s="283"/>
      <c r="C10" s="283"/>
      <c r="D10" s="283"/>
      <c r="E10" s="283"/>
      <c r="F10" s="283"/>
    </row>
    <row r="11" spans="1:6" ht="18.5" x14ac:dyDescent="0.45">
      <c r="A11" s="296" t="s">
        <v>1</v>
      </c>
      <c r="B11" s="296"/>
      <c r="C11" s="296"/>
      <c r="D11" s="296"/>
      <c r="E11" s="88" t="s">
        <v>44</v>
      </c>
      <c r="F11" s="88" t="s">
        <v>188</v>
      </c>
    </row>
    <row r="12" spans="1:6" ht="15.5" x14ac:dyDescent="0.35">
      <c r="A12" s="294" t="s">
        <v>57</v>
      </c>
      <c r="B12" s="294"/>
      <c r="C12" s="294"/>
      <c r="D12" s="294"/>
      <c r="E12" s="2">
        <v>152139.30299999999</v>
      </c>
      <c r="F12" s="52">
        <f>+E12/$E$15</f>
        <v>0.75660387817012464</v>
      </c>
    </row>
    <row r="13" spans="1:6" ht="15.5" x14ac:dyDescent="0.35">
      <c r="A13" s="294" t="s">
        <v>56</v>
      </c>
      <c r="B13" s="294" t="s">
        <v>43</v>
      </c>
      <c r="C13" s="294" t="s">
        <v>43</v>
      </c>
      <c r="D13" s="294"/>
      <c r="E13" s="2">
        <v>25852.732</v>
      </c>
      <c r="F13" s="52">
        <f t="shared" ref="F13:F14" si="0">+E13/$E$15</f>
        <v>0.12856820628718724</v>
      </c>
    </row>
    <row r="14" spans="1:6" ht="15.5" x14ac:dyDescent="0.35">
      <c r="A14" s="294" t="s">
        <v>58</v>
      </c>
      <c r="B14" s="294" t="s">
        <v>40</v>
      </c>
      <c r="C14" s="294" t="s">
        <v>40</v>
      </c>
      <c r="D14" s="294"/>
      <c r="E14" s="2">
        <v>23089.808999999997</v>
      </c>
      <c r="F14" s="52">
        <f t="shared" si="0"/>
        <v>0.11482791554268817</v>
      </c>
    </row>
    <row r="15" spans="1:6" ht="18.5" x14ac:dyDescent="0.45">
      <c r="A15" s="296" t="s">
        <v>48</v>
      </c>
      <c r="B15" s="296"/>
      <c r="C15" s="296"/>
      <c r="D15" s="296"/>
      <c r="E15" s="89">
        <f>SUM(E12:E14)</f>
        <v>201081.84399999998</v>
      </c>
      <c r="F15" s="90">
        <f>SUM(F12:F14)</f>
        <v>1</v>
      </c>
    </row>
    <row r="16" spans="1:6" x14ac:dyDescent="0.35">
      <c r="A16" t="s">
        <v>113</v>
      </c>
    </row>
    <row r="17" spans="1:5" ht="27" customHeight="1" x14ac:dyDescent="0.35">
      <c r="A17" s="305" t="s">
        <v>59</v>
      </c>
      <c r="B17" s="305"/>
      <c r="C17" s="305"/>
      <c r="D17" s="305"/>
      <c r="E17" s="305"/>
    </row>
    <row r="18" spans="1:5" x14ac:dyDescent="0.35">
      <c r="A18" s="305" t="s">
        <v>158</v>
      </c>
      <c r="B18" s="305"/>
    </row>
    <row r="20" spans="1:5" x14ac:dyDescent="0.35">
      <c r="A20" s="49" t="s">
        <v>186</v>
      </c>
    </row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1:D11"/>
    <mergeCell ref="A9:F9"/>
    <mergeCell ref="A8:F8"/>
    <mergeCell ref="A10:F10"/>
    <mergeCell ref="A18:B18"/>
    <mergeCell ref="A15:D15"/>
    <mergeCell ref="A17:E17"/>
    <mergeCell ref="A14:D14"/>
    <mergeCell ref="A13:D13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5" tint="0.79998168889431442"/>
  </sheetPr>
  <dimension ref="A7:F18"/>
  <sheetViews>
    <sheetView showGridLines="0" workbookViewId="0">
      <selection activeCell="A10" sqref="A10:D10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309" t="s">
        <v>237</v>
      </c>
      <c r="B7" s="309"/>
      <c r="C7" s="309"/>
      <c r="D7" s="309"/>
      <c r="E7" s="309"/>
      <c r="F7" s="309"/>
    </row>
    <row r="8" spans="1:6" ht="15.5" x14ac:dyDescent="0.35">
      <c r="A8" s="298" t="s">
        <v>114</v>
      </c>
      <c r="B8" s="299"/>
      <c r="C8" s="299"/>
      <c r="D8" s="299"/>
      <c r="E8" s="299"/>
      <c r="F8" s="299"/>
    </row>
    <row r="9" spans="1:6" x14ac:dyDescent="0.35">
      <c r="A9" s="283" t="s">
        <v>36</v>
      </c>
      <c r="B9" s="283"/>
      <c r="C9" s="283"/>
      <c r="D9" s="283"/>
      <c r="E9" s="283"/>
      <c r="F9" s="283"/>
    </row>
    <row r="10" spans="1:6" ht="18.5" x14ac:dyDescent="0.45">
      <c r="A10" s="296" t="s">
        <v>272</v>
      </c>
      <c r="B10" s="296"/>
      <c r="C10" s="296"/>
      <c r="D10" s="296"/>
      <c r="E10" s="88" t="s">
        <v>44</v>
      </c>
      <c r="F10" s="88" t="s">
        <v>188</v>
      </c>
    </row>
    <row r="11" spans="1:6" ht="15.5" x14ac:dyDescent="0.35">
      <c r="A11" s="294" t="s">
        <v>111</v>
      </c>
      <c r="B11" s="294"/>
      <c r="C11" s="294"/>
      <c r="D11" s="294"/>
      <c r="E11" s="2">
        <v>50158.830999999998</v>
      </c>
      <c r="F11" s="52">
        <f>+E11/$E$13</f>
        <v>0.24944485291272742</v>
      </c>
    </row>
    <row r="12" spans="1:6" ht="15.5" x14ac:dyDescent="0.35">
      <c r="A12" s="294" t="s">
        <v>64</v>
      </c>
      <c r="B12" s="294"/>
      <c r="C12" s="294"/>
      <c r="D12" s="294"/>
      <c r="E12" s="2">
        <v>150923.01299999998</v>
      </c>
      <c r="F12" s="52">
        <f>+E12/$E$13</f>
        <v>0.75055514708727256</v>
      </c>
    </row>
    <row r="13" spans="1:6" ht="18.5" x14ac:dyDescent="0.45">
      <c r="A13" s="295" t="s">
        <v>48</v>
      </c>
      <c r="B13" s="295"/>
      <c r="C13" s="295"/>
      <c r="D13" s="295"/>
      <c r="E13" s="89">
        <f>SUM(E11:E12)</f>
        <v>201081.84399999998</v>
      </c>
      <c r="F13" s="90">
        <f>SUM(F11:F12)</f>
        <v>1</v>
      </c>
    </row>
    <row r="14" spans="1:6" x14ac:dyDescent="0.35">
      <c r="A14" t="s">
        <v>113</v>
      </c>
    </row>
    <row r="15" spans="1:6" x14ac:dyDescent="0.35">
      <c r="A15" s="305" t="s">
        <v>158</v>
      </c>
      <c r="B15" s="305"/>
    </row>
    <row r="18" spans="1:1" x14ac:dyDescent="0.35">
      <c r="A18" s="49" t="s">
        <v>186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theme="5" tint="0.79998168889431442"/>
  </sheetPr>
  <dimension ref="A1:DO75"/>
  <sheetViews>
    <sheetView zoomScaleNormal="100" workbookViewId="0">
      <pane xSplit="1" topLeftCell="H1" activePane="topRight" state="frozen"/>
      <selection activeCell="A7" sqref="A7"/>
      <selection pane="topRight" activeCell="A36" sqref="A36"/>
    </sheetView>
  </sheetViews>
  <sheetFormatPr baseColWidth="10" defaultRowHeight="14.5" x14ac:dyDescent="0.35"/>
  <cols>
    <col min="1" max="1" width="45.7265625" customWidth="1"/>
    <col min="2" max="2" width="15" customWidth="1"/>
    <col min="3" max="22" width="11.54296875" customWidth="1"/>
    <col min="23" max="23" width="12.54296875" bestFit="1" customWidth="1"/>
    <col min="24" max="24" width="11.7265625" bestFit="1" customWidth="1"/>
    <col min="25" max="25" width="10.1796875" bestFit="1" customWidth="1"/>
    <col min="26" max="26" width="11" customWidth="1"/>
    <col min="27" max="31" width="11.7265625" bestFit="1" customWidth="1"/>
    <col min="32" max="32" width="12.26953125" bestFit="1" customWidth="1"/>
  </cols>
  <sheetData>
    <row r="1" spans="1:49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8.5" x14ac:dyDescent="0.45">
      <c r="A7" s="22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35">
      <c r="A8" s="321" t="s">
        <v>160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35">
      <c r="A9" s="322" t="s">
        <v>154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35">
      <c r="A10" s="322" t="s">
        <v>161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35">
      <c r="A11" s="105" t="s">
        <v>228</v>
      </c>
      <c r="B11" s="115">
        <v>2024</v>
      </c>
      <c r="C11" s="115">
        <v>2025</v>
      </c>
      <c r="D11" s="115">
        <v>2026</v>
      </c>
      <c r="E11" s="115">
        <v>2027</v>
      </c>
      <c r="F11" s="115">
        <v>2028</v>
      </c>
      <c r="G11" s="115">
        <v>2029</v>
      </c>
      <c r="H11" s="115">
        <v>2030</v>
      </c>
      <c r="I11" s="115">
        <v>2031</v>
      </c>
      <c r="J11" s="115">
        <v>2032</v>
      </c>
      <c r="K11" s="115">
        <v>2033</v>
      </c>
      <c r="L11" s="115">
        <v>2034</v>
      </c>
      <c r="M11" s="115">
        <v>2035</v>
      </c>
      <c r="N11" s="115">
        <v>2036</v>
      </c>
      <c r="O11" s="115">
        <v>2037</v>
      </c>
      <c r="P11" s="115">
        <v>2038</v>
      </c>
      <c r="Q11" s="115">
        <v>2039</v>
      </c>
      <c r="R11" s="115">
        <v>2040</v>
      </c>
      <c r="S11" s="115">
        <v>2041</v>
      </c>
      <c r="T11" s="115">
        <v>2042</v>
      </c>
      <c r="U11" s="115">
        <v>2043</v>
      </c>
      <c r="V11" s="115">
        <v>2044</v>
      </c>
      <c r="W11" s="115">
        <v>2045</v>
      </c>
      <c r="X11" s="115">
        <v>2046</v>
      </c>
      <c r="Y11" s="115">
        <v>2047</v>
      </c>
      <c r="Z11" s="115">
        <v>2048</v>
      </c>
      <c r="AA11" s="115">
        <v>2049</v>
      </c>
      <c r="AB11" s="115">
        <v>2050</v>
      </c>
      <c r="AC11" s="115">
        <v>2051</v>
      </c>
      <c r="AD11" s="115">
        <v>2052</v>
      </c>
      <c r="AE11" s="115" t="s">
        <v>48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5.5" x14ac:dyDescent="0.35">
      <c r="A12" s="116" t="s">
        <v>199</v>
      </c>
      <c r="B12" s="99">
        <v>23822.016000000003</v>
      </c>
      <c r="C12" s="117">
        <v>23383.277000000002</v>
      </c>
      <c r="D12" s="117">
        <v>25594.405999999999</v>
      </c>
      <c r="E12" s="99">
        <v>22464.010000000002</v>
      </c>
      <c r="F12" s="117">
        <v>23902.560999999998</v>
      </c>
      <c r="G12" s="99">
        <v>13342.395999999999</v>
      </c>
      <c r="H12" s="117">
        <v>22906.151000000002</v>
      </c>
      <c r="I12" s="99">
        <v>3844.7350000000001</v>
      </c>
      <c r="J12" s="117">
        <v>3815.3679999999999</v>
      </c>
      <c r="K12" s="99">
        <v>5759.6539999999995</v>
      </c>
      <c r="L12" s="117">
        <v>3971.9479999999999</v>
      </c>
      <c r="M12" s="99">
        <v>5546.905999999999</v>
      </c>
      <c r="N12" s="117">
        <v>6744.1909999999998</v>
      </c>
      <c r="O12" s="99">
        <v>1482.8040000000001</v>
      </c>
      <c r="P12" s="117">
        <v>966.84100000000001</v>
      </c>
      <c r="Q12" s="99">
        <v>966.82299999999998</v>
      </c>
      <c r="R12" s="117">
        <v>966.82299999999998</v>
      </c>
      <c r="S12" s="99">
        <v>966.82299999999998</v>
      </c>
      <c r="T12" s="117">
        <v>966.81200000000001</v>
      </c>
      <c r="U12" s="99">
        <v>966.81200000000001</v>
      </c>
      <c r="V12" s="117">
        <v>966.71699999999998</v>
      </c>
      <c r="W12" s="99">
        <v>966.71699999999998</v>
      </c>
      <c r="X12" s="117">
        <v>966.71699999999998</v>
      </c>
      <c r="Y12" s="99">
        <v>966.71699999999998</v>
      </c>
      <c r="Z12" s="117">
        <v>966.71699999999998</v>
      </c>
      <c r="AA12" s="99">
        <v>966.71699999999998</v>
      </c>
      <c r="AB12" s="117">
        <v>966.71699999999998</v>
      </c>
      <c r="AC12" s="99">
        <v>966.71699999999998</v>
      </c>
      <c r="AD12" s="117">
        <v>966.71699999999998</v>
      </c>
      <c r="AE12" s="99">
        <v>201081.81000000003</v>
      </c>
      <c r="AF12" s="230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ht="15.5" x14ac:dyDescent="0.35">
      <c r="A13" s="37" t="s">
        <v>124</v>
      </c>
      <c r="B13" s="35">
        <v>615.32299999999998</v>
      </c>
      <c r="C13" s="45">
        <v>1330.0050000000001</v>
      </c>
      <c r="D13" s="45">
        <v>1320.71</v>
      </c>
      <c r="E13" s="45">
        <v>2342.3679999999999</v>
      </c>
      <c r="F13" s="45">
        <v>1493.2060000000001</v>
      </c>
      <c r="G13" s="45">
        <v>3098.5109999999995</v>
      </c>
      <c r="H13" s="45">
        <v>3323</v>
      </c>
      <c r="I13" s="45">
        <v>1090</v>
      </c>
      <c r="J13" s="45">
        <v>0</v>
      </c>
      <c r="K13" s="45">
        <v>1521.1079999999999</v>
      </c>
      <c r="L13" s="45">
        <v>828.37</v>
      </c>
      <c r="M13" s="45">
        <v>2525.6769999999997</v>
      </c>
      <c r="N13" s="45">
        <v>1650</v>
      </c>
      <c r="O13" s="45">
        <v>100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21238.278000000002</v>
      </c>
      <c r="AF13" s="230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ht="15.5" x14ac:dyDescent="0.35">
      <c r="A14" s="37" t="s">
        <v>38</v>
      </c>
      <c r="B14" s="45">
        <v>5344.7090000000007</v>
      </c>
      <c r="C14" s="35">
        <v>1433.578</v>
      </c>
      <c r="D14" s="35">
        <v>5129.17</v>
      </c>
      <c r="E14" s="35">
        <v>10366.438</v>
      </c>
      <c r="F14" s="35">
        <v>6810.0319999999992</v>
      </c>
      <c r="G14" s="35">
        <v>1519.0509999999999</v>
      </c>
      <c r="H14" s="35">
        <v>7554.5309999999999</v>
      </c>
      <c r="I14" s="35">
        <v>1262.761</v>
      </c>
      <c r="J14" s="35">
        <v>678.96100000000001</v>
      </c>
      <c r="K14" s="35">
        <v>374.76799999999997</v>
      </c>
      <c r="L14" s="35">
        <v>1140.2</v>
      </c>
      <c r="M14" s="35">
        <v>2024.2179999999998</v>
      </c>
      <c r="N14" s="35">
        <v>2751.5680000000002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46389.985000000008</v>
      </c>
      <c r="AF14" s="230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ht="15.5" x14ac:dyDescent="0.35">
      <c r="A15" s="37" t="s">
        <v>172</v>
      </c>
      <c r="B15" s="45">
        <v>31.948</v>
      </c>
      <c r="C15" s="45">
        <v>125.31700000000001</v>
      </c>
      <c r="D15" s="45">
        <v>349</v>
      </c>
      <c r="E15" s="45">
        <v>512.20000000000005</v>
      </c>
      <c r="F15" s="45">
        <v>1106.742</v>
      </c>
      <c r="G15" s="45">
        <v>1342.893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30</v>
      </c>
      <c r="N15" s="45">
        <v>600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4098.1000000000004</v>
      </c>
      <c r="AF15" s="230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ht="15.5" x14ac:dyDescent="0.35">
      <c r="A16" s="37" t="s">
        <v>39</v>
      </c>
      <c r="B16" s="45">
        <v>0.79900000000000004</v>
      </c>
      <c r="C16" s="45">
        <v>558.35899999999992</v>
      </c>
      <c r="D16" s="45">
        <v>0.79900000000000004</v>
      </c>
      <c r="E16" s="45">
        <v>0.79900000000000004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560.75599999999997</v>
      </c>
      <c r="AF16" s="230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119" ht="15.5" x14ac:dyDescent="0.35">
      <c r="A17" s="37" t="s">
        <v>45</v>
      </c>
      <c r="B17" s="45">
        <v>7292.0649999999996</v>
      </c>
      <c r="C17" s="45">
        <v>7930.7690000000011</v>
      </c>
      <c r="D17" s="45">
        <v>9901.5820000000003</v>
      </c>
      <c r="E17" s="45">
        <v>4252.1570000000002</v>
      </c>
      <c r="F17" s="45">
        <v>6996.116</v>
      </c>
      <c r="G17" s="45">
        <v>3903.1579999999999</v>
      </c>
      <c r="H17" s="45">
        <v>8356.6910000000007</v>
      </c>
      <c r="I17" s="45">
        <v>0</v>
      </c>
      <c r="J17" s="45">
        <v>1644.509</v>
      </c>
      <c r="K17" s="45">
        <v>2372.1189999999997</v>
      </c>
      <c r="L17" s="45">
        <v>1036.367</v>
      </c>
      <c r="M17" s="45">
        <v>0</v>
      </c>
      <c r="N17" s="45">
        <v>775.61199999999997</v>
      </c>
      <c r="O17" s="45">
        <v>415.79300000000001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54876.938000000016</v>
      </c>
      <c r="AF17" s="230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119" ht="15.5" x14ac:dyDescent="0.35">
      <c r="A18" s="37" t="s">
        <v>41</v>
      </c>
      <c r="B18" s="45">
        <v>0.106</v>
      </c>
      <c r="C18" s="45">
        <v>0.106</v>
      </c>
      <c r="D18" s="45">
        <v>0.106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0.318</v>
      </c>
      <c r="AF18" s="230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119" ht="15.5" x14ac:dyDescent="0.35">
      <c r="A19" s="37" t="s">
        <v>42</v>
      </c>
      <c r="B19" s="45">
        <v>0.28899999999999998</v>
      </c>
      <c r="C19" s="45">
        <v>0</v>
      </c>
      <c r="D19" s="45">
        <v>0</v>
      </c>
      <c r="E19" s="45">
        <v>521.75599999999997</v>
      </c>
      <c r="F19" s="45">
        <v>361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883.04499999999996</v>
      </c>
      <c r="AF19" s="230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119" x14ac:dyDescent="0.35">
      <c r="A20" s="37" t="s">
        <v>46</v>
      </c>
      <c r="B20" s="45">
        <v>10532.675000000001</v>
      </c>
      <c r="C20" s="67">
        <v>11262.912</v>
      </c>
      <c r="D20" s="67">
        <v>8857.7070000000003</v>
      </c>
      <c r="E20" s="67">
        <v>4358.2629999999999</v>
      </c>
      <c r="F20" s="67">
        <v>7012.1059999999998</v>
      </c>
      <c r="G20" s="67">
        <v>3465.221</v>
      </c>
      <c r="H20" s="67">
        <v>3671.1800000000003</v>
      </c>
      <c r="I20" s="67">
        <v>1491.3329999999999</v>
      </c>
      <c r="J20" s="67">
        <v>1491.3329999999999</v>
      </c>
      <c r="K20" s="67">
        <v>1491.3329999999999</v>
      </c>
      <c r="L20" s="67">
        <v>966.71699999999998</v>
      </c>
      <c r="M20" s="67">
        <v>966.71699999999998</v>
      </c>
      <c r="N20" s="67">
        <v>966.71699999999998</v>
      </c>
      <c r="O20" s="67">
        <v>966.71699999999998</v>
      </c>
      <c r="P20" s="67">
        <v>966.71699999999998</v>
      </c>
      <c r="Q20" s="67">
        <v>966.71699999999998</v>
      </c>
      <c r="R20" s="67">
        <v>966.71699999999998</v>
      </c>
      <c r="S20" s="67">
        <v>966.71699999999998</v>
      </c>
      <c r="T20" s="67">
        <v>966.71699999999998</v>
      </c>
      <c r="U20" s="67">
        <v>966.71699999999998</v>
      </c>
      <c r="V20" s="67">
        <v>966.71699999999998</v>
      </c>
      <c r="W20" s="67">
        <v>966.71699999999998</v>
      </c>
      <c r="X20" s="67">
        <v>966.71699999999998</v>
      </c>
      <c r="Y20" s="67">
        <v>966.71699999999998</v>
      </c>
      <c r="Z20" s="67">
        <v>966.71699999999998</v>
      </c>
      <c r="AA20" s="67">
        <v>966.71699999999998</v>
      </c>
      <c r="AB20" s="67">
        <v>966.71699999999998</v>
      </c>
      <c r="AC20" s="67">
        <v>966.71699999999998</v>
      </c>
      <c r="AD20" s="67">
        <v>966.71699999999998</v>
      </c>
      <c r="AE20" s="67">
        <v>72001.686000000002</v>
      </c>
      <c r="AF20" s="233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</row>
    <row r="21" spans="1:119" x14ac:dyDescent="0.35">
      <c r="A21" s="45" t="s">
        <v>47</v>
      </c>
      <c r="B21" s="45">
        <v>4.1020000000000003</v>
      </c>
      <c r="C21" s="45">
        <v>742.23099999999999</v>
      </c>
      <c r="D21" s="45">
        <v>35.332000000000001</v>
      </c>
      <c r="E21" s="45">
        <v>110.029</v>
      </c>
      <c r="F21" s="45">
        <v>123.35900000000001</v>
      </c>
      <c r="G21" s="45">
        <v>13.561999999999999</v>
      </c>
      <c r="H21" s="45">
        <v>0.749</v>
      </c>
      <c r="I21" s="45">
        <v>0.64100000000000001</v>
      </c>
      <c r="J21" s="45">
        <v>0.56500000000000006</v>
      </c>
      <c r="K21" s="45">
        <v>0.32600000000000001</v>
      </c>
      <c r="L21" s="45">
        <v>0.29400000000000004</v>
      </c>
      <c r="M21" s="45">
        <v>0.29400000000000004</v>
      </c>
      <c r="N21" s="45">
        <v>0.29400000000000004</v>
      </c>
      <c r="O21" s="45">
        <v>0.29400000000000004</v>
      </c>
      <c r="P21" s="45">
        <v>0.124</v>
      </c>
      <c r="Q21" s="45">
        <v>0.106</v>
      </c>
      <c r="R21" s="45">
        <v>0.106</v>
      </c>
      <c r="S21" s="45">
        <v>0.106</v>
      </c>
      <c r="T21" s="45">
        <v>9.5000000000000001E-2</v>
      </c>
      <c r="U21" s="45">
        <v>9.5000000000000001E-2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1032.704</v>
      </c>
      <c r="AF21" s="235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119" x14ac:dyDescent="0.35">
      <c r="A22" s="116" t="s">
        <v>200</v>
      </c>
      <c r="B22" s="99">
        <v>16495.237999999998</v>
      </c>
      <c r="C22" s="117">
        <v>14337.727999999997</v>
      </c>
      <c r="D22" s="117">
        <v>12311.677999999996</v>
      </c>
      <c r="E22" s="99">
        <v>9821.3970000000027</v>
      </c>
      <c r="F22" s="117">
        <v>8452.3330000000005</v>
      </c>
      <c r="G22" s="99">
        <v>6256.0770000000002</v>
      </c>
      <c r="H22" s="117">
        <v>5428.982</v>
      </c>
      <c r="I22" s="99">
        <v>3529.491</v>
      </c>
      <c r="J22" s="117">
        <v>3272.7709999999997</v>
      </c>
      <c r="K22" s="99">
        <v>2810.7290000000003</v>
      </c>
      <c r="L22" s="117">
        <v>2329.3960000000002</v>
      </c>
      <c r="M22" s="99">
        <v>1869.479</v>
      </c>
      <c r="N22" s="117">
        <v>1316.174</v>
      </c>
      <c r="O22" s="99">
        <v>975.95699999999999</v>
      </c>
      <c r="P22" s="117">
        <v>898.54299999999989</v>
      </c>
      <c r="Q22" s="99">
        <v>837.63799999999992</v>
      </c>
      <c r="R22" s="117">
        <v>778.90200000000004</v>
      </c>
      <c r="S22" s="99">
        <v>715.827</v>
      </c>
      <c r="T22" s="117">
        <v>654.923</v>
      </c>
      <c r="U22" s="99">
        <v>594.01699999999994</v>
      </c>
      <c r="V22" s="117">
        <v>534.61300000000006</v>
      </c>
      <c r="W22" s="99">
        <v>472.209</v>
      </c>
      <c r="X22" s="117">
        <v>411.30500000000001</v>
      </c>
      <c r="Y22" s="99">
        <v>350.40199999999999</v>
      </c>
      <c r="Z22" s="117">
        <v>290.33300000000003</v>
      </c>
      <c r="AA22" s="99">
        <v>228.596</v>
      </c>
      <c r="AB22" s="117">
        <v>167.69200000000001</v>
      </c>
      <c r="AC22" s="99">
        <v>106.789</v>
      </c>
      <c r="AD22" s="117">
        <v>46.052999999999997</v>
      </c>
      <c r="AE22" s="99">
        <v>96295.271999999997</v>
      </c>
      <c r="AF22" s="235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119" x14ac:dyDescent="0.35">
      <c r="A23" s="45" t="s">
        <v>124</v>
      </c>
      <c r="B23" s="45">
        <v>2563.2700000000004</v>
      </c>
      <c r="C23" s="45">
        <v>2537.9880000000003</v>
      </c>
      <c r="D23" s="45">
        <v>2347.9670000000006</v>
      </c>
      <c r="E23" s="45">
        <v>2245.2780000000007</v>
      </c>
      <c r="F23" s="45">
        <v>1870.9110000000001</v>
      </c>
      <c r="G23" s="45">
        <v>1510.1780000000003</v>
      </c>
      <c r="H23" s="45">
        <v>1133.386</v>
      </c>
      <c r="I23" s="45">
        <v>574.61099999999999</v>
      </c>
      <c r="J23" s="45">
        <v>379.96</v>
      </c>
      <c r="K23" s="45">
        <v>319.34299999999996</v>
      </c>
      <c r="L23" s="45">
        <v>195.703</v>
      </c>
      <c r="M23" s="45">
        <v>124.289</v>
      </c>
      <c r="N23" s="45">
        <v>58.15</v>
      </c>
      <c r="O23" s="45">
        <v>3.2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15864.233999999999</v>
      </c>
      <c r="AF23" s="23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119" x14ac:dyDescent="0.35">
      <c r="A24" s="45" t="s">
        <v>38</v>
      </c>
      <c r="B24" s="45">
        <v>3553.9999999999991</v>
      </c>
      <c r="C24" s="45">
        <v>3237.4789999999994</v>
      </c>
      <c r="D24" s="45">
        <v>3008.9029999999984</v>
      </c>
      <c r="E24" s="45">
        <v>2471.3289999999993</v>
      </c>
      <c r="F24" s="45">
        <v>2062.0279999999993</v>
      </c>
      <c r="G24" s="45">
        <v>1447.9659999999999</v>
      </c>
      <c r="H24" s="45">
        <v>1435.913</v>
      </c>
      <c r="I24" s="45">
        <v>844.26499999999999</v>
      </c>
      <c r="J24" s="45">
        <v>839.61300000000006</v>
      </c>
      <c r="K24" s="45">
        <v>829.68399999999997</v>
      </c>
      <c r="L24" s="45">
        <v>773.01900000000001</v>
      </c>
      <c r="M24" s="45">
        <v>547.10799999999995</v>
      </c>
      <c r="N24" s="45">
        <v>185.71599999999998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21237.023000000005</v>
      </c>
      <c r="AF24" s="23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119" x14ac:dyDescent="0.35">
      <c r="A25" s="45" t="s">
        <v>172</v>
      </c>
      <c r="B25" s="45">
        <v>294.59100000000001</v>
      </c>
      <c r="C25" s="45">
        <v>258.77</v>
      </c>
      <c r="D25" s="45">
        <v>207.64500000000001</v>
      </c>
      <c r="E25" s="45">
        <v>174.91200000000001</v>
      </c>
      <c r="F25" s="45">
        <v>111.44800000000001</v>
      </c>
      <c r="G25" s="45">
        <v>90.4</v>
      </c>
      <c r="H25" s="45">
        <v>90.4</v>
      </c>
      <c r="I25" s="45">
        <v>90.4</v>
      </c>
      <c r="J25" s="45">
        <v>90.4</v>
      </c>
      <c r="K25" s="45">
        <v>90.4</v>
      </c>
      <c r="L25" s="45">
        <v>90.4</v>
      </c>
      <c r="M25" s="45">
        <v>45.2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1634.9659999999999</v>
      </c>
      <c r="AF25" s="23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119" x14ac:dyDescent="0.35">
      <c r="A26" s="45" t="s">
        <v>39</v>
      </c>
      <c r="B26" s="45">
        <v>0.51200000000000001</v>
      </c>
      <c r="C26" s="45">
        <v>0.51200000000000001</v>
      </c>
      <c r="D26" s="45">
        <v>0.51200000000000001</v>
      </c>
      <c r="E26" s="45">
        <v>0.51200000000000001</v>
      </c>
      <c r="F26" s="45">
        <v>0.51200000000000001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2.56</v>
      </c>
      <c r="AF26" s="23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119" x14ac:dyDescent="0.35">
      <c r="A27" s="45" t="s">
        <v>45</v>
      </c>
      <c r="B27" s="45">
        <v>5844.8420000000006</v>
      </c>
      <c r="C27" s="45">
        <v>4754.6479999999983</v>
      </c>
      <c r="D27" s="45">
        <v>3938.2569999999992</v>
      </c>
      <c r="E27" s="45">
        <v>2639.1750000000011</v>
      </c>
      <c r="F27" s="45">
        <v>2314.5560000000009</v>
      </c>
      <c r="G27" s="45">
        <v>1526.2819999999999</v>
      </c>
      <c r="H27" s="45">
        <v>1242.787</v>
      </c>
      <c r="I27" s="45">
        <v>611.76799999999992</v>
      </c>
      <c r="J27" s="45">
        <v>611.76799999999992</v>
      </c>
      <c r="K27" s="45">
        <v>323.20800000000003</v>
      </c>
      <c r="L27" s="45">
        <v>83.093000000000004</v>
      </c>
      <c r="M27" s="45">
        <v>26.611000000000001</v>
      </c>
      <c r="N27" s="45">
        <v>26.611000000000001</v>
      </c>
      <c r="O27" s="45">
        <v>13.305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23956.911000000004</v>
      </c>
      <c r="AF27" s="23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119" x14ac:dyDescent="0.35">
      <c r="A28" s="45" t="s">
        <v>42</v>
      </c>
      <c r="B28" s="45">
        <v>60.4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60.4</v>
      </c>
      <c r="AF28" s="23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119" x14ac:dyDescent="0.35">
      <c r="A29" s="45" t="s">
        <v>46</v>
      </c>
      <c r="B29" s="45">
        <v>4127.4709999999995</v>
      </c>
      <c r="C29" s="45">
        <v>3532.83</v>
      </c>
      <c r="D29" s="45">
        <v>2794.0739999999996</v>
      </c>
      <c r="E29" s="45">
        <v>2278.4279999999999</v>
      </c>
      <c r="F29" s="45">
        <v>2086.5100000000002</v>
      </c>
      <c r="G29" s="45">
        <v>1680.508</v>
      </c>
      <c r="H29" s="45">
        <v>1526.412</v>
      </c>
      <c r="I29" s="45">
        <v>1408.38</v>
      </c>
      <c r="J29" s="45">
        <v>1350.9759999999999</v>
      </c>
      <c r="K29" s="45">
        <v>1248.0509999999999</v>
      </c>
      <c r="L29" s="45">
        <v>1187.144</v>
      </c>
      <c r="M29" s="45">
        <v>1126.241</v>
      </c>
      <c r="N29" s="45">
        <v>1045.673</v>
      </c>
      <c r="O29" s="45">
        <v>959.43399999999997</v>
      </c>
      <c r="P29" s="45">
        <v>898.53099999999995</v>
      </c>
      <c r="Q29" s="45">
        <v>837.62699999999995</v>
      </c>
      <c r="R29" s="45">
        <v>778.89400000000001</v>
      </c>
      <c r="S29" s="45">
        <v>715.82100000000003</v>
      </c>
      <c r="T29" s="45">
        <v>654.91899999999998</v>
      </c>
      <c r="U29" s="45">
        <v>594.01499999999999</v>
      </c>
      <c r="V29" s="45">
        <v>534.61300000000006</v>
      </c>
      <c r="W29" s="45">
        <v>472.209</v>
      </c>
      <c r="X29" s="45">
        <v>411.30500000000001</v>
      </c>
      <c r="Y29" s="45">
        <v>350.40199999999999</v>
      </c>
      <c r="Z29" s="45">
        <v>290.33300000000003</v>
      </c>
      <c r="AA29" s="45">
        <v>228.596</v>
      </c>
      <c r="AB29" s="45">
        <v>167.69200000000001</v>
      </c>
      <c r="AC29" s="45">
        <v>106.789</v>
      </c>
      <c r="AD29" s="45">
        <v>46.052999999999997</v>
      </c>
      <c r="AE29" s="45">
        <v>33439.930999999997</v>
      </c>
      <c r="AF29" s="23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119" x14ac:dyDescent="0.35">
      <c r="A30" s="37" t="s">
        <v>47</v>
      </c>
      <c r="B30" s="67">
        <v>50.152000000000001</v>
      </c>
      <c r="C30" s="67">
        <v>15.501000000000001</v>
      </c>
      <c r="D30" s="67">
        <v>14.32</v>
      </c>
      <c r="E30" s="67">
        <v>11.763000000000002</v>
      </c>
      <c r="F30" s="67">
        <v>6.3680000000000003</v>
      </c>
      <c r="G30" s="67">
        <v>0.7430000000000001</v>
      </c>
      <c r="H30" s="67">
        <v>8.4000000000000005E-2</v>
      </c>
      <c r="I30" s="67">
        <v>6.7000000000000004E-2</v>
      </c>
      <c r="J30" s="67">
        <v>5.3999999999999999E-2</v>
      </c>
      <c r="K30" s="67">
        <v>4.300000000000001E-2</v>
      </c>
      <c r="L30" s="67">
        <v>3.7000000000000005E-2</v>
      </c>
      <c r="M30" s="67">
        <v>0.03</v>
      </c>
      <c r="N30" s="67">
        <v>2.4E-2</v>
      </c>
      <c r="O30" s="67">
        <v>1.7999999999999999E-2</v>
      </c>
      <c r="P30" s="67">
        <v>1.2E-2</v>
      </c>
      <c r="Q30" s="67">
        <v>1.0999999999999999E-2</v>
      </c>
      <c r="R30" s="67">
        <v>8.0000000000000002E-3</v>
      </c>
      <c r="S30" s="67">
        <v>6.0000000000000001E-3</v>
      </c>
      <c r="T30" s="67">
        <v>4.0000000000000001E-3</v>
      </c>
      <c r="U30" s="67">
        <v>2E-3</v>
      </c>
      <c r="V30" s="67">
        <v>0</v>
      </c>
      <c r="W30" s="67">
        <v>0</v>
      </c>
      <c r="X30" s="114">
        <v>0</v>
      </c>
      <c r="Y30" s="114">
        <v>0</v>
      </c>
      <c r="Z30" s="114">
        <v>0</v>
      </c>
      <c r="AA30" s="114">
        <v>0</v>
      </c>
      <c r="AB30" s="114">
        <v>0</v>
      </c>
      <c r="AC30" s="114">
        <v>0</v>
      </c>
      <c r="AD30" s="114">
        <v>0</v>
      </c>
      <c r="AE30" s="67">
        <v>99.247000000000014</v>
      </c>
      <c r="AF30" s="233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119" x14ac:dyDescent="0.35">
      <c r="A31" s="116" t="s">
        <v>201</v>
      </c>
      <c r="B31" s="99">
        <v>513.29200000000003</v>
      </c>
      <c r="C31" s="117">
        <v>442.44799999999992</v>
      </c>
      <c r="D31" s="117">
        <v>380.25200000000007</v>
      </c>
      <c r="E31" s="99">
        <v>289.11899999999997</v>
      </c>
      <c r="F31" s="117">
        <v>241.727</v>
      </c>
      <c r="G31" s="99">
        <v>173.69500000000002</v>
      </c>
      <c r="H31" s="117">
        <v>138.74299999999999</v>
      </c>
      <c r="I31" s="99">
        <v>76.763999999999996</v>
      </c>
      <c r="J31" s="117">
        <v>68.08</v>
      </c>
      <c r="K31" s="99">
        <v>52.877999999999993</v>
      </c>
      <c r="L31" s="117">
        <v>40.393000000000001</v>
      </c>
      <c r="M31" s="99">
        <v>26.641000000000005</v>
      </c>
      <c r="N31" s="117">
        <v>9.3719999999999999</v>
      </c>
      <c r="O31" s="99">
        <v>0.75800000000000001</v>
      </c>
      <c r="P31" s="117">
        <v>4.0000000000000001E-3</v>
      </c>
      <c r="Q31" s="99">
        <v>3.0000000000000001E-3</v>
      </c>
      <c r="R31" s="117">
        <v>3.0000000000000001E-3</v>
      </c>
      <c r="S31" s="99">
        <v>2E-3</v>
      </c>
      <c r="T31" s="117">
        <v>1E-3</v>
      </c>
      <c r="U31" s="99">
        <v>0</v>
      </c>
      <c r="V31" s="117">
        <v>0</v>
      </c>
      <c r="W31" s="99">
        <v>0</v>
      </c>
      <c r="X31" s="117">
        <v>0</v>
      </c>
      <c r="Y31" s="99">
        <v>0</v>
      </c>
      <c r="Z31" s="117">
        <v>0</v>
      </c>
      <c r="AA31" s="99">
        <v>0</v>
      </c>
      <c r="AB31" s="117">
        <v>0</v>
      </c>
      <c r="AC31" s="99">
        <v>0</v>
      </c>
      <c r="AD31" s="117">
        <v>0</v>
      </c>
      <c r="AE31" s="99">
        <v>2454.1749999999993</v>
      </c>
      <c r="AF31" s="23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119" x14ac:dyDescent="0.35">
      <c r="A32" s="45" t="s">
        <v>46</v>
      </c>
      <c r="B32" s="45">
        <v>513.29200000000003</v>
      </c>
      <c r="C32" s="45">
        <v>442.44799999999992</v>
      </c>
      <c r="D32" s="45">
        <v>380.25200000000007</v>
      </c>
      <c r="E32" s="45">
        <v>289.11899999999997</v>
      </c>
      <c r="F32" s="45">
        <v>241.727</v>
      </c>
      <c r="G32" s="45">
        <v>173.69500000000002</v>
      </c>
      <c r="H32" s="45">
        <v>138.74299999999999</v>
      </c>
      <c r="I32" s="45">
        <v>76.763999999999996</v>
      </c>
      <c r="J32" s="45">
        <v>68.08</v>
      </c>
      <c r="K32" s="45">
        <v>52.877999999999993</v>
      </c>
      <c r="L32" s="45">
        <v>40.393000000000001</v>
      </c>
      <c r="M32" s="45">
        <v>26.641000000000005</v>
      </c>
      <c r="N32" s="45">
        <v>9.3719999999999999</v>
      </c>
      <c r="O32" s="45">
        <v>0.75800000000000001</v>
      </c>
      <c r="P32" s="45">
        <v>4.0000000000000001E-3</v>
      </c>
      <c r="Q32" s="45">
        <v>3.0000000000000001E-3</v>
      </c>
      <c r="R32" s="45">
        <v>3.0000000000000001E-3</v>
      </c>
      <c r="S32" s="45">
        <v>2E-3</v>
      </c>
      <c r="T32" s="45">
        <v>1E-3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2454.1749999999993</v>
      </c>
      <c r="AF32" s="23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x14ac:dyDescent="0.35">
      <c r="A33" s="118" t="s">
        <v>177</v>
      </c>
      <c r="B33" s="119">
        <v>40830.546000000002</v>
      </c>
      <c r="C33" s="119">
        <v>38163.453000000001</v>
      </c>
      <c r="D33" s="119">
        <v>38286.335999999996</v>
      </c>
      <c r="E33" s="119">
        <v>32574.525999999998</v>
      </c>
      <c r="F33" s="119">
        <v>32596.620999999996</v>
      </c>
      <c r="G33" s="119">
        <v>19772.167999999998</v>
      </c>
      <c r="H33" s="119">
        <v>28473.876000000004</v>
      </c>
      <c r="I33" s="119">
        <v>7450.99</v>
      </c>
      <c r="J33" s="119">
        <v>7156.2190000000001</v>
      </c>
      <c r="K33" s="119">
        <v>8623.2609999999986</v>
      </c>
      <c r="L33" s="119">
        <v>6341.737000000001</v>
      </c>
      <c r="M33" s="119">
        <v>7443.0259999999989</v>
      </c>
      <c r="N33" s="119">
        <v>8069.7369999999992</v>
      </c>
      <c r="O33" s="119">
        <v>2459.5190000000007</v>
      </c>
      <c r="P33" s="119">
        <v>1865.3879999999997</v>
      </c>
      <c r="Q33" s="119">
        <v>1804.4639999999997</v>
      </c>
      <c r="R33" s="119">
        <v>1745.7280000000001</v>
      </c>
      <c r="S33" s="119">
        <v>1682.652</v>
      </c>
      <c r="T33" s="119">
        <v>1621.7359999999999</v>
      </c>
      <c r="U33" s="119">
        <v>1560.829</v>
      </c>
      <c r="V33" s="119">
        <v>1501.33</v>
      </c>
      <c r="W33" s="119">
        <v>1438.9259999999999</v>
      </c>
      <c r="X33" s="119">
        <v>1378.0219999999999</v>
      </c>
      <c r="Y33" s="119">
        <v>1317.1189999999999</v>
      </c>
      <c r="Z33" s="119">
        <v>1257.05</v>
      </c>
      <c r="AA33" s="119">
        <v>1195.3130000000001</v>
      </c>
      <c r="AB33" s="119">
        <v>1134.4090000000001</v>
      </c>
      <c r="AC33" s="119">
        <v>1073.5060000000001</v>
      </c>
      <c r="AD33" s="119">
        <v>1012.77</v>
      </c>
      <c r="AE33" s="119">
        <v>299831.25699999998</v>
      </c>
      <c r="AF33" s="23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spans="1:49" x14ac:dyDescent="0.35">
      <c r="A34" s="220" t="s">
        <v>175</v>
      </c>
      <c r="B34" s="223"/>
      <c r="C34" s="218"/>
      <c r="D34" s="218"/>
      <c r="E34" s="218"/>
      <c r="F34" s="21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x14ac:dyDescent="0.35">
      <c r="A35" s="224" t="s">
        <v>158</v>
      </c>
      <c r="B35" s="236"/>
      <c r="C35" s="236"/>
      <c r="D35" s="236"/>
      <c r="E35" s="236"/>
      <c r="F35" s="236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</row>
    <row r="36" spans="1:49" x14ac:dyDescent="0.35">
      <c r="A36" s="201" t="s">
        <v>186</v>
      </c>
      <c r="B36" s="218"/>
      <c r="C36" s="218"/>
      <c r="D36" s="218"/>
      <c r="E36" s="21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49" x14ac:dyDescent="0.35">
      <c r="A37" s="9"/>
      <c r="B37" s="218"/>
      <c r="C37" s="218"/>
      <c r="D37" s="218"/>
      <c r="E37" s="21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spans="1:49" x14ac:dyDescent="0.35">
      <c r="A38" s="9"/>
      <c r="B38" s="9"/>
      <c r="C38" s="21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49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spans="1:49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spans="1:49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49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spans="1:49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spans="1:49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spans="1:49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spans="1:49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1:49" x14ac:dyDescent="0.35">
      <c r="A48" s="9"/>
      <c r="B48" s="218"/>
      <c r="C48" s="9"/>
      <c r="D48" s="9"/>
      <c r="E48" s="21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1:49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1:49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49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1:49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1:49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1:49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1:49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spans="1:49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</row>
    <row r="64" spans="1:49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</row>
    <row r="65" spans="1:49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</row>
    <row r="66" spans="1:49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spans="1:49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1:49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1:49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</row>
    <row r="71" spans="1:49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spans="1:49" x14ac:dyDescent="0.35"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spans="1:49" x14ac:dyDescent="0.35"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spans="1:49" x14ac:dyDescent="0.35"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49" x14ac:dyDescent="0.35"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</sheetData>
  <mergeCells count="3">
    <mergeCell ref="A8:AF8"/>
    <mergeCell ref="A9:AF9"/>
    <mergeCell ref="A10:AF10"/>
  </mergeCells>
  <hyperlinks>
    <hyperlink ref="A36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5" tint="0.79998168889431442"/>
  </sheetPr>
  <dimension ref="A1:AY95"/>
  <sheetViews>
    <sheetView zoomScaleNormal="100" workbookViewId="0">
      <pane xSplit="1" topLeftCell="B1" activePane="topRight" state="frozen"/>
      <selection pane="topRight" activeCell="A10" sqref="A10"/>
    </sheetView>
  </sheetViews>
  <sheetFormatPr baseColWidth="10" defaultRowHeight="14.5" x14ac:dyDescent="0.35"/>
  <cols>
    <col min="1" max="1" width="26.81640625" customWidth="1"/>
    <col min="2" max="2" width="12.54296875" customWidth="1"/>
    <col min="3" max="7" width="9.54296875" customWidth="1"/>
    <col min="8" max="8" width="9.26953125" bestFit="1" customWidth="1"/>
    <col min="9" max="9" width="9.54296875" style="1" customWidth="1"/>
    <col min="10" max="12" width="9.54296875" customWidth="1"/>
    <col min="13" max="13" width="9.26953125" bestFit="1" customWidth="1"/>
    <col min="14" max="18" width="9.54296875" customWidth="1"/>
    <col min="19" max="19" width="8.7265625" customWidth="1"/>
    <col min="20" max="22" width="9.54296875" customWidth="1"/>
    <col min="25" max="25" width="10.7265625" customWidth="1"/>
    <col min="26" max="26" width="11.26953125" customWidth="1"/>
  </cols>
  <sheetData>
    <row r="1" spans="1:51" x14ac:dyDescent="0.35">
      <c r="A1" s="9"/>
      <c r="B1" s="9"/>
      <c r="C1" s="9"/>
      <c r="D1" s="9"/>
      <c r="E1" s="9"/>
      <c r="F1" s="9"/>
      <c r="G1" s="9"/>
      <c r="H1" s="9"/>
      <c r="I1" s="203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35">
      <c r="A2" s="9"/>
      <c r="B2" s="9"/>
      <c r="C2" s="9"/>
      <c r="D2" s="9"/>
      <c r="E2" s="9"/>
      <c r="F2" s="9"/>
      <c r="G2" s="9"/>
      <c r="H2" s="9"/>
      <c r="I2" s="20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35">
      <c r="A3" s="9"/>
      <c r="B3" s="9"/>
      <c r="C3" s="9"/>
      <c r="D3" s="9"/>
      <c r="E3" s="9"/>
      <c r="F3" s="9"/>
      <c r="G3" s="9"/>
      <c r="H3" s="9"/>
      <c r="I3" s="20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35">
      <c r="A4" s="9"/>
      <c r="B4" s="9"/>
      <c r="C4" s="9"/>
      <c r="D4" s="9"/>
      <c r="E4" s="9"/>
      <c r="F4" s="9"/>
      <c r="G4" s="9"/>
      <c r="H4" s="9"/>
      <c r="I4" s="203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35">
      <c r="A5" s="9"/>
      <c r="B5" s="9"/>
      <c r="C5" s="9"/>
      <c r="D5" s="9"/>
      <c r="E5" s="9"/>
      <c r="F5" s="9"/>
      <c r="G5" s="9"/>
      <c r="H5" s="9"/>
      <c r="I5" s="20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9" thickBot="1" x14ac:dyDescent="0.5">
      <c r="A6" s="226"/>
      <c r="B6" s="9"/>
      <c r="C6" s="9"/>
      <c r="D6" s="9"/>
      <c r="E6" s="9"/>
      <c r="F6" s="9"/>
      <c r="G6" s="9"/>
      <c r="H6" s="9"/>
      <c r="I6" s="20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15" thickBot="1" x14ac:dyDescent="0.4">
      <c r="A7" s="312" t="s">
        <v>156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35">
      <c r="A8" s="313" t="s">
        <v>36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A9" s="313" t="s">
        <v>277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ht="21.65" customHeight="1" x14ac:dyDescent="0.35">
      <c r="A10" s="110" t="s">
        <v>50</v>
      </c>
      <c r="B10" s="198">
        <v>2024</v>
      </c>
      <c r="C10" s="198">
        <f t="shared" ref="C10:AO10" si="0">+B10+1</f>
        <v>2025</v>
      </c>
      <c r="D10" s="198">
        <f t="shared" si="0"/>
        <v>2026</v>
      </c>
      <c r="E10" s="198">
        <f t="shared" si="0"/>
        <v>2027</v>
      </c>
      <c r="F10" s="198">
        <f t="shared" si="0"/>
        <v>2028</v>
      </c>
      <c r="G10" s="198">
        <f t="shared" si="0"/>
        <v>2029</v>
      </c>
      <c r="H10" s="198">
        <f t="shared" si="0"/>
        <v>2030</v>
      </c>
      <c r="I10" s="198">
        <f t="shared" si="0"/>
        <v>2031</v>
      </c>
      <c r="J10" s="198">
        <f t="shared" si="0"/>
        <v>2032</v>
      </c>
      <c r="K10" s="198">
        <f t="shared" si="0"/>
        <v>2033</v>
      </c>
      <c r="L10" s="198">
        <f t="shared" si="0"/>
        <v>2034</v>
      </c>
      <c r="M10" s="198">
        <f t="shared" si="0"/>
        <v>2035</v>
      </c>
      <c r="N10" s="198">
        <f t="shared" si="0"/>
        <v>2036</v>
      </c>
      <c r="O10" s="198">
        <f t="shared" si="0"/>
        <v>2037</v>
      </c>
      <c r="P10" s="198">
        <f t="shared" si="0"/>
        <v>2038</v>
      </c>
      <c r="Q10" s="198">
        <f t="shared" si="0"/>
        <v>2039</v>
      </c>
      <c r="R10" s="198">
        <f t="shared" si="0"/>
        <v>2040</v>
      </c>
      <c r="S10" s="198">
        <f t="shared" si="0"/>
        <v>2041</v>
      </c>
      <c r="T10" s="198">
        <f t="shared" si="0"/>
        <v>2042</v>
      </c>
      <c r="U10" s="198">
        <f t="shared" si="0"/>
        <v>2043</v>
      </c>
      <c r="V10" s="198">
        <f t="shared" si="0"/>
        <v>2044</v>
      </c>
      <c r="W10" s="198">
        <f t="shared" si="0"/>
        <v>2045</v>
      </c>
      <c r="X10" s="198">
        <f t="shared" si="0"/>
        <v>2046</v>
      </c>
      <c r="Y10" s="198">
        <f t="shared" si="0"/>
        <v>2047</v>
      </c>
      <c r="Z10" s="198">
        <f t="shared" si="0"/>
        <v>2048</v>
      </c>
      <c r="AA10" s="198">
        <f t="shared" si="0"/>
        <v>2049</v>
      </c>
      <c r="AB10" s="198">
        <f t="shared" si="0"/>
        <v>2050</v>
      </c>
      <c r="AC10" s="198">
        <f t="shared" si="0"/>
        <v>2051</v>
      </c>
      <c r="AD10" s="198">
        <f t="shared" si="0"/>
        <v>2052</v>
      </c>
      <c r="AE10" s="198">
        <f t="shared" si="0"/>
        <v>2053</v>
      </c>
      <c r="AF10" s="198">
        <f t="shared" si="0"/>
        <v>2054</v>
      </c>
      <c r="AG10" s="198">
        <f t="shared" si="0"/>
        <v>2055</v>
      </c>
      <c r="AH10" s="198">
        <f t="shared" si="0"/>
        <v>2056</v>
      </c>
      <c r="AI10" s="198">
        <f t="shared" si="0"/>
        <v>2057</v>
      </c>
      <c r="AJ10" s="198">
        <f t="shared" si="0"/>
        <v>2058</v>
      </c>
      <c r="AK10" s="198">
        <f t="shared" si="0"/>
        <v>2059</v>
      </c>
      <c r="AL10" s="198">
        <f t="shared" si="0"/>
        <v>2060</v>
      </c>
      <c r="AM10" s="198">
        <f t="shared" si="0"/>
        <v>2061</v>
      </c>
      <c r="AN10" s="198">
        <f t="shared" si="0"/>
        <v>2062</v>
      </c>
      <c r="AO10" s="198">
        <f t="shared" si="0"/>
        <v>2063</v>
      </c>
      <c r="AP10" s="198" t="s">
        <v>48</v>
      </c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4" customFormat="1" ht="18" customHeight="1" x14ac:dyDescent="0.3">
      <c r="A11" s="196" t="s">
        <v>119</v>
      </c>
      <c r="B11" s="121">
        <f t="shared" ref="B11:AP11" si="1">+SUM(B12:B14)</f>
        <v>21197.061165060677</v>
      </c>
      <c r="C11" s="121">
        <f t="shared" si="1"/>
        <v>23077.956528383882</v>
      </c>
      <c r="D11" s="121">
        <f t="shared" si="1"/>
        <v>16571.405633854301</v>
      </c>
      <c r="E11" s="121">
        <f t="shared" si="1"/>
        <v>32975.238611390036</v>
      </c>
      <c r="F11" s="121">
        <f t="shared" si="1"/>
        <v>14209.601993060518</v>
      </c>
      <c r="G11" s="121">
        <f t="shared" si="1"/>
        <v>12862.228845183716</v>
      </c>
      <c r="H11" s="121">
        <f t="shared" si="1"/>
        <v>27055.232427706916</v>
      </c>
      <c r="I11" s="121">
        <f t="shared" si="1"/>
        <v>11139.956082490522</v>
      </c>
      <c r="J11" s="121">
        <f t="shared" si="1"/>
        <v>10586.130730713123</v>
      </c>
      <c r="K11" s="121">
        <f t="shared" si="1"/>
        <v>10167.157301938907</v>
      </c>
      <c r="L11" s="121">
        <f t="shared" si="1"/>
        <v>9655.3978903078241</v>
      </c>
      <c r="M11" s="121">
        <f t="shared" si="1"/>
        <v>9121.894455707823</v>
      </c>
      <c r="N11" s="121">
        <f t="shared" si="1"/>
        <v>8484.4611403078252</v>
      </c>
      <c r="O11" s="121">
        <f t="shared" si="1"/>
        <v>8766.7185253078223</v>
      </c>
      <c r="P11" s="121">
        <f t="shared" si="1"/>
        <v>6852.7915933078257</v>
      </c>
      <c r="Q11" s="121">
        <f t="shared" si="1"/>
        <v>6142.8949598478257</v>
      </c>
      <c r="R11" s="121">
        <f t="shared" si="1"/>
        <v>5443.2417632478282</v>
      </c>
      <c r="S11" s="121">
        <f t="shared" si="1"/>
        <v>4015.5863750478279</v>
      </c>
      <c r="T11" s="121">
        <f t="shared" si="1"/>
        <v>3267.1482557478262</v>
      </c>
      <c r="U11" s="121">
        <f t="shared" si="1"/>
        <v>2348.7640742478261</v>
      </c>
      <c r="V11" s="121">
        <f t="shared" si="1"/>
        <v>1985.206701847826</v>
      </c>
      <c r="W11" s="121">
        <f t="shared" si="1"/>
        <v>1700.6320946478261</v>
      </c>
      <c r="X11" s="121">
        <f t="shared" si="1"/>
        <v>1476.7736393478256</v>
      </c>
      <c r="Y11" s="121">
        <f t="shared" si="1"/>
        <v>1254.8626367477766</v>
      </c>
   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3439.3493760000015</v>
      </c>
      <c r="AC11" s="121">
        <f t="shared" si="1"/>
        <v>1098.5358819</v>
      </c>
      <c r="AD11" s="121">
        <f t="shared" si="1"/>
        <v>1572.8022426000002</v>
      </c>
      <c r="AE11" s="121">
        <f t="shared" si="1"/>
        <v>1689.7973124000002</v>
      </c>
      <c r="AF11" s="121">
        <f t="shared" si="1"/>
        <v>1056.4561128</v>
      </c>
      <c r="AG11" s="121">
        <f t="shared" si="1"/>
        <v>2331.2980923000005</v>
      </c>
      <c r="AH11" s="121">
        <f t="shared" si="1"/>
        <v>1653.0668754000001</v>
      </c>
      <c r="AI11" s="121">
        <f t="shared" si="1"/>
        <v>783.81273480000004</v>
      </c>
      <c r="AJ11" s="121">
        <f t="shared" si="1"/>
        <v>4014.5628101999996</v>
      </c>
      <c r="AK11" s="121">
        <f t="shared" si="1"/>
        <v>4008.7451034000001</v>
      </c>
      <c r="AL11" s="121">
        <f t="shared" si="1"/>
        <v>2307.9286599000002</v>
      </c>
      <c r="AM11" s="121">
        <f t="shared" si="1"/>
        <v>1529.7364215</v>
      </c>
      <c r="AN11" s="121">
        <f t="shared" si="1"/>
        <v>1684.8177498</v>
      </c>
      <c r="AO11" s="121">
        <f t="shared" si="1"/>
        <v>4.3386287999999995</v>
      </c>
      <c r="AP11" s="121">
        <f t="shared" si="1"/>
        <v>281206.13031149993</v>
      </c>
      <c r="AQ11" s="237"/>
      <c r="AR11" s="237"/>
      <c r="AS11" s="237"/>
      <c r="AT11" s="237"/>
      <c r="AU11" s="237"/>
      <c r="AV11" s="237"/>
      <c r="AW11" s="237"/>
      <c r="AX11" s="237"/>
      <c r="AY11" s="237"/>
    </row>
    <row r="12" spans="1:51" ht="18" customHeight="1" x14ac:dyDescent="0.35">
      <c r="A12" t="s">
        <v>145</v>
      </c>
      <c r="B12" s="13">
        <v>12692.042198160674</v>
      </c>
      <c r="C12" s="13">
        <v>15132.81788708388</v>
      </c>
      <c r="D12" s="13">
        <v>9028.7487676543005</v>
      </c>
      <c r="E12" s="13">
        <v>26387.548455890035</v>
      </c>
      <c r="F12" s="13">
        <v>8569.039434860515</v>
      </c>
      <c r="G12" s="13">
        <v>7609.4558872837142</v>
      </c>
      <c r="H12" s="13">
        <v>22564.677665806914</v>
      </c>
      <c r="I12" s="13">
        <v>7425.9665731905216</v>
      </c>
      <c r="J12" s="13">
        <v>7215.8542973131243</v>
      </c>
      <c r="K12" s="13">
        <v>7150.5530696389069</v>
      </c>
      <c r="L12" s="13">
        <v>6986.9932705078236</v>
      </c>
      <c r="M12" s="13">
        <v>6793.4066116078238</v>
      </c>
      <c r="N12" s="13">
        <v>6479.9160295078236</v>
      </c>
      <c r="O12" s="13">
        <v>7074.6286420078222</v>
      </c>
      <c r="P12" s="13">
        <v>5491.9905307078252</v>
      </c>
      <c r="Q12" s="13">
        <v>5042.633486947826</v>
      </c>
      <c r="R12" s="13">
        <v>4577.7592715478277</v>
      </c>
      <c r="S12" s="13">
        <v>3355.5231662478277</v>
      </c>
      <c r="T12" s="13">
        <v>2750.6788694478264</v>
      </c>
      <c r="U12" s="13">
        <v>1940.785059247826</v>
      </c>
      <c r="V12" s="13">
        <v>1645.1173670478261</v>
      </c>
      <c r="W12" s="13">
        <v>1421.653332547826</v>
      </c>
      <c r="X12" s="13">
        <v>1249.3653968478254</v>
      </c>
      <c r="Y12" s="13">
        <v>1075.9435013477766</v>
      </c>
      <c r="Z12" s="13">
        <v>1956.290726947826</v>
      </c>
      <c r="AA12" s="13">
        <v>1478.4617174999996</v>
      </c>
      <c r="AB12" s="13">
        <v>3371.1638802000011</v>
      </c>
      <c r="AC12" s="13">
        <v>1041.0983529</v>
      </c>
      <c r="AD12" s="13">
        <v>1518.5940339000001</v>
      </c>
      <c r="AE12" s="13">
        <v>1640.2235481000002</v>
      </c>
      <c r="AF12" s="13">
        <v>1008.5832882</v>
      </c>
      <c r="AG12" s="13">
        <v>2286.1615620000002</v>
      </c>
      <c r="AH12" s="13">
        <v>1613.5754928000001</v>
      </c>
      <c r="AI12" s="13">
        <v>748.48742190000007</v>
      </c>
      <c r="AJ12" s="13">
        <v>3982.1710019999996</v>
      </c>
      <c r="AK12" s="13">
        <v>3987.7421958</v>
      </c>
      <c r="AL12" s="13">
        <v>2296.9834827</v>
      </c>
      <c r="AM12" s="13">
        <v>1523.5982478000001</v>
      </c>
      <c r="AN12" s="13">
        <v>1682.6977380000001</v>
      </c>
      <c r="AO12" s="13">
        <v>4.3386287999999995</v>
      </c>
      <c r="AP12" s="13">
        <f>SUM(B12:AO12)</f>
        <v>209803.2700919999</v>
      </c>
      <c r="AQ12" s="9"/>
      <c r="AR12" s="9"/>
      <c r="AS12" s="9"/>
      <c r="AT12" s="9"/>
      <c r="AU12" s="9"/>
      <c r="AV12" s="9"/>
      <c r="AW12" s="9"/>
      <c r="AX12" s="9"/>
      <c r="AY12" s="9"/>
    </row>
    <row r="13" spans="1:51" ht="18" customHeight="1" x14ac:dyDescent="0.35">
      <c r="A13" t="s">
        <v>146</v>
      </c>
      <c r="B13" s="13">
        <v>8206.8614934000016</v>
      </c>
      <c r="C13" s="13">
        <v>7677.6720362999995</v>
      </c>
      <c r="D13" s="13">
        <v>7296.6615435000012</v>
      </c>
      <c r="E13" s="13">
        <v>6362.5005300000012</v>
      </c>
      <c r="F13" s="13">
        <v>5439.6791145000016</v>
      </c>
      <c r="G13" s="13">
        <v>5069.6384502000001</v>
      </c>
      <c r="H13" s="13">
        <v>4321.1756796</v>
      </c>
      <c r="I13" s="13">
        <v>3557.5277082000011</v>
      </c>
      <c r="J13" s="13">
        <v>3225.4500458999996</v>
      </c>
      <c r="K13" s="13">
        <v>2884.6704747000003</v>
      </c>
      <c r="L13" s="13">
        <v>2547.9830193000003</v>
      </c>
      <c r="M13" s="13">
        <v>2219.3565389999999</v>
      </c>
      <c r="N13" s="13">
        <v>1906.7780550000002</v>
      </c>
      <c r="O13" s="13">
        <v>1605.3666099</v>
      </c>
      <c r="P13" s="13">
        <v>1283.9876117999997</v>
      </c>
      <c r="Q13" s="13">
        <v>1032.7415621999999</v>
      </c>
      <c r="R13" s="13">
        <v>806.66448990000015</v>
      </c>
      <c r="S13" s="13">
        <v>608.07361710000009</v>
      </c>
      <c r="T13" s="13">
        <v>469.53331110000011</v>
      </c>
      <c r="U13" s="13">
        <v>365.55412769999987</v>
      </c>
      <c r="V13" s="13">
        <v>301.73191200000002</v>
      </c>
      <c r="W13" s="13">
        <v>244.91066550000005</v>
      </c>
      <c r="X13" s="13">
        <v>198.91133970000001</v>
      </c>
      <c r="Y13" s="13">
        <v>161.31810720000004</v>
      </c>
      <c r="Z13" s="13">
        <v>127.69373399999995</v>
      </c>
      <c r="AA13" s="13">
        <v>93.132611400000002</v>
      </c>
      <c r="AB13" s="13">
        <v>66.903628200000014</v>
      </c>
      <c r="AC13" s="13">
        <v>57.338923799999989</v>
      </c>
      <c r="AD13" s="13">
        <v>54.208208700000014</v>
      </c>
      <c r="AE13" s="13">
        <v>49.573764299999993</v>
      </c>
      <c r="AF13" s="13">
        <v>47.872824600000001</v>
      </c>
      <c r="AG13" s="13">
        <v>45.136530300000004</v>
      </c>
      <c r="AH13" s="13">
        <v>39.491382599999994</v>
      </c>
      <c r="AI13" s="13">
        <v>35.3253129</v>
      </c>
      <c r="AJ13" s="13">
        <v>32.3918082</v>
      </c>
      <c r="AK13" s="13">
        <v>21.0029076</v>
      </c>
      <c r="AL13" s="13">
        <v>10.9451772</v>
      </c>
      <c r="AM13" s="13">
        <v>6.1381736999999994</v>
      </c>
      <c r="AN13" s="13">
        <v>2.1200117999999999</v>
      </c>
      <c r="AO13" s="13">
        <v>0</v>
      </c>
      <c r="AP13" s="13">
        <f>SUM(B13:AO13)</f>
        <v>68484.023043000023</v>
      </c>
      <c r="AQ13" s="9"/>
      <c r="AR13" s="9"/>
      <c r="AS13" s="9"/>
      <c r="AT13" s="9"/>
      <c r="AU13" s="9"/>
      <c r="AV13" s="9"/>
      <c r="AW13" s="9"/>
      <c r="AX13" s="9"/>
      <c r="AY13" s="9"/>
    </row>
    <row r="14" spans="1:51" ht="18" customHeight="1" x14ac:dyDescent="0.35">
      <c r="A14" t="s">
        <v>147</v>
      </c>
      <c r="B14" s="13">
        <v>298.15747349999998</v>
      </c>
      <c r="C14" s="13">
        <v>267.46660500000002</v>
      </c>
      <c r="D14" s="13">
        <v>245.99532269999997</v>
      </c>
      <c r="E14" s="13">
        <v>225.18962549999992</v>
      </c>
      <c r="F14" s="13">
        <v>200.8834436999999</v>
      </c>
      <c r="G14" s="13">
        <v>183.13450770000006</v>
      </c>
      <c r="H14" s="13">
        <v>169.37908230000002</v>
      </c>
      <c r="I14" s="13">
        <v>156.4618011</v>
      </c>
      <c r="J14" s="13">
        <v>144.82638750000001</v>
      </c>
      <c r="K14" s="13">
        <v>131.93375760000001</v>
      </c>
      <c r="L14" s="13">
        <v>120.42160049999998</v>
      </c>
      <c r="M14" s="13">
        <v>109.13130510000001</v>
      </c>
      <c r="N14" s="13">
        <v>97.767055799999994</v>
      </c>
      <c r="O14" s="13">
        <v>86.723273399999997</v>
      </c>
      <c r="P14" s="13">
        <v>76.813450799999984</v>
      </c>
      <c r="Q14" s="13">
        <v>67.519910699999997</v>
      </c>
      <c r="R14" s="13">
        <v>58.818001799999998</v>
      </c>
      <c r="S14" s="13">
        <v>51.989591699999998</v>
      </c>
      <c r="T14" s="13">
        <v>46.936075199999991</v>
      </c>
      <c r="U14" s="13">
        <v>42.424887299999995</v>
      </c>
      <c r="V14" s="13">
        <v>38.357422799999995</v>
      </c>
      <c r="W14" s="13">
        <v>34.068096599999997</v>
      </c>
      <c r="X14" s="13">
        <v>28.496902800000001</v>
      </c>
      <c r="Y14" s="13">
        <v>17.601028199999998</v>
      </c>
      <c r="Z14" s="13">
        <v>11.5121571</v>
      </c>
      <c r="AA14" s="13">
        <v>5.4479372999999995</v>
      </c>
      <c r="AB14" s="13">
        <v>1.2818676</v>
      </c>
      <c r="AC14" s="13">
        <v>9.8605200000000004E-2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f>SUM(B14:AO14)</f>
        <v>2918.8371764999993</v>
      </c>
      <c r="AQ14" s="9"/>
      <c r="AR14" s="9"/>
      <c r="AS14" s="9"/>
      <c r="AT14" s="9"/>
      <c r="AU14" s="9"/>
      <c r="AV14" s="9"/>
      <c r="AW14" s="9"/>
      <c r="AX14" s="9"/>
      <c r="AY14" s="9"/>
    </row>
    <row r="15" spans="1:51" s="14" customFormat="1" ht="18" customHeight="1" x14ac:dyDescent="0.3">
      <c r="A15" s="196" t="s">
        <v>120</v>
      </c>
      <c r="B15" s="121">
        <f t="shared" ref="B15:AO15" si="2">+SUM(B16:B18)</f>
        <v>40830.546000000009</v>
      </c>
      <c r="C15" s="121">
        <f t="shared" si="2"/>
        <v>38163.453000000001</v>
      </c>
      <c r="D15" s="121">
        <f t="shared" si="2"/>
        <v>38286.336000000003</v>
      </c>
      <c r="E15" s="121">
        <f t="shared" si="2"/>
        <v>32574.525999999998</v>
      </c>
      <c r="F15" s="121">
        <f t="shared" si="2"/>
        <v>32596.621000000003</v>
      </c>
      <c r="G15" s="121">
        <f t="shared" si="2"/>
        <v>19772.167999999998</v>
      </c>
      <c r="H15" s="121">
        <f t="shared" si="2"/>
        <v>28473.875999999997</v>
      </c>
      <c r="I15" s="121">
        <f t="shared" si="2"/>
        <v>7450.9900000000007</v>
      </c>
      <c r="J15" s="121">
        <f t="shared" si="2"/>
        <v>7156.219000000001</v>
      </c>
      <c r="K15" s="121">
        <f t="shared" si="2"/>
        <v>8623.2610000000022</v>
      </c>
      <c r="L15" s="121">
        <f t="shared" si="2"/>
        <v>6341.737000000001</v>
      </c>
      <c r="M15" s="121">
        <f t="shared" si="2"/>
        <v>7443.0259999999989</v>
      </c>
      <c r="N15" s="121">
        <f t="shared" si="2"/>
        <v>8069.7370000000001</v>
      </c>
      <c r="O15" s="121">
        <f t="shared" si="2"/>
        <v>2459.5189999999998</v>
      </c>
      <c r="P15" s="121">
        <f t="shared" si="2"/>
        <v>1865.3879999999999</v>
      </c>
      <c r="Q15" s="121">
        <f t="shared" si="2"/>
        <v>1804.4639999999997</v>
      </c>
      <c r="R15" s="121">
        <f t="shared" si="2"/>
        <v>1745.7279999999998</v>
      </c>
      <c r="S15" s="121">
        <f t="shared" si="2"/>
        <v>1682.652</v>
      </c>
      <c r="T15" s="121">
        <f t="shared" si="2"/>
        <v>1621.7360000000001</v>
      </c>
      <c r="U15" s="121">
        <f t="shared" si="2"/>
        <v>1560.829</v>
      </c>
      <c r="V15" s="121">
        <f t="shared" si="2"/>
        <v>1501.33</v>
      </c>
      <c r="W15" s="121">
        <f t="shared" si="2"/>
        <v>1438.9259999999999</v>
      </c>
      <c r="X15" s="121">
        <f t="shared" si="2"/>
        <v>1378.0219999999999</v>
      </c>
      <c r="Y15" s="121">
        <f t="shared" si="2"/>
        <v>1317.1189999999999</v>
      </c>
      <c r="Z15" s="121">
        <f t="shared" si="2"/>
        <v>1257.05</v>
      </c>
      <c r="AA15" s="121">
        <f t="shared" si="2"/>
        <v>1195.3130000000001</v>
      </c>
      <c r="AB15" s="121">
        <f t="shared" si="2"/>
        <v>1134.4090000000001</v>
      </c>
      <c r="AC15" s="121">
        <f t="shared" si="2"/>
        <v>1073.5060000000001</v>
      </c>
      <c r="AD15" s="121">
        <f t="shared" si="2"/>
        <v>1012.77</v>
      </c>
      <c r="AE15" s="121">
        <f t="shared" si="2"/>
        <v>0</v>
      </c>
      <c r="AF15" s="121">
        <f t="shared" si="2"/>
        <v>0</v>
      </c>
      <c r="AG15" s="121">
        <f t="shared" si="2"/>
        <v>0</v>
      </c>
      <c r="AH15" s="121">
        <f t="shared" si="2"/>
        <v>0</v>
      </c>
      <c r="AI15" s="121">
        <f t="shared" si="2"/>
        <v>0</v>
      </c>
      <c r="AJ15" s="121">
        <f t="shared" si="2"/>
        <v>0</v>
      </c>
      <c r="AK15" s="121">
        <f t="shared" si="2"/>
        <v>0</v>
      </c>
      <c r="AL15" s="121">
        <f t="shared" si="2"/>
        <v>0</v>
      </c>
      <c r="AM15" s="121">
        <f t="shared" si="2"/>
        <v>0</v>
      </c>
      <c r="AN15" s="121">
        <f t="shared" si="2"/>
        <v>0</v>
      </c>
      <c r="AO15" s="121">
        <f t="shared" si="2"/>
        <v>0</v>
      </c>
      <c r="AP15" s="121">
        <f>SUM(B15:AO15)</f>
        <v>299831.25699999998</v>
      </c>
      <c r="AQ15" s="237"/>
      <c r="AR15" s="237"/>
      <c r="AS15" s="237"/>
      <c r="AT15" s="237"/>
      <c r="AU15" s="237"/>
      <c r="AV15" s="237"/>
      <c r="AW15" s="237"/>
      <c r="AX15" s="237"/>
      <c r="AY15" s="237"/>
    </row>
    <row r="16" spans="1:51" ht="18" customHeight="1" x14ac:dyDescent="0.35">
      <c r="A16" t="s">
        <v>145</v>
      </c>
      <c r="B16" s="199">
        <v>23822.016000000007</v>
      </c>
      <c r="C16" s="199">
        <v>23383.277000000006</v>
      </c>
      <c r="D16" s="199">
        <v>25594.405999999999</v>
      </c>
      <c r="E16" s="199">
        <v>22464.010000000002</v>
      </c>
      <c r="F16" s="199">
        <v>23902.561000000002</v>
      </c>
      <c r="G16" s="199">
        <v>13342.395999999999</v>
      </c>
      <c r="H16" s="199">
        <v>22906.150999999998</v>
      </c>
      <c r="I16" s="199">
        <v>3844.7350000000006</v>
      </c>
      <c r="J16" s="199">
        <v>3815.3680000000004</v>
      </c>
      <c r="K16" s="199">
        <v>5759.6540000000005</v>
      </c>
      <c r="L16" s="199">
        <v>3971.9480000000003</v>
      </c>
      <c r="M16" s="199">
        <v>5546.905999999999</v>
      </c>
      <c r="N16" s="199">
        <v>6744.1909999999998</v>
      </c>
      <c r="O16" s="199">
        <v>1482.8040000000001</v>
      </c>
      <c r="P16" s="199">
        <v>966.84100000000001</v>
      </c>
      <c r="Q16" s="199">
        <v>966.82299999999998</v>
      </c>
      <c r="R16" s="199">
        <v>966.82299999999998</v>
      </c>
      <c r="S16" s="199">
        <v>966.82299999999998</v>
      </c>
      <c r="T16" s="199">
        <v>966.81200000000001</v>
      </c>
      <c r="U16" s="199">
        <v>966.81200000000001</v>
      </c>
      <c r="V16" s="199">
        <v>966.71699999999998</v>
      </c>
      <c r="W16" s="199">
        <v>966.71699999999998</v>
      </c>
      <c r="X16" s="199">
        <v>966.71699999999998</v>
      </c>
      <c r="Y16" s="199">
        <v>966.71699999999998</v>
      </c>
      <c r="Z16" s="199">
        <v>966.71699999999998</v>
      </c>
      <c r="AA16" s="199">
        <v>966.71699999999998</v>
      </c>
      <c r="AB16" s="199">
        <v>966.71699999999998</v>
      </c>
      <c r="AC16" s="199">
        <v>966.71699999999998</v>
      </c>
      <c r="AD16" s="199">
        <v>966.71699999999998</v>
      </c>
      <c r="AE16" s="13"/>
      <c r="AF16" s="13"/>
      <c r="AG16" s="13"/>
      <c r="AH16" s="13"/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f>SUM(B16:AO16)</f>
        <v>201081.81</v>
      </c>
      <c r="AQ16" s="9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35">
      <c r="A17" t="s">
        <v>146</v>
      </c>
      <c r="B17" s="199">
        <v>16495.238000000001</v>
      </c>
      <c r="C17" s="199">
        <v>14337.728000000001</v>
      </c>
      <c r="D17" s="199">
        <v>12311.678000000002</v>
      </c>
      <c r="E17" s="199">
        <v>9821.396999999999</v>
      </c>
      <c r="F17" s="199">
        <v>8452.3330000000024</v>
      </c>
      <c r="G17" s="199">
        <v>6256.0770000000002</v>
      </c>
      <c r="H17" s="199">
        <v>5428.982</v>
      </c>
      <c r="I17" s="199">
        <v>3529.491</v>
      </c>
      <c r="J17" s="199">
        <v>3272.7710000000002</v>
      </c>
      <c r="K17" s="199">
        <v>2810.7290000000003</v>
      </c>
      <c r="L17" s="199">
        <v>2329.3960000000006</v>
      </c>
      <c r="M17" s="199">
        <v>1869.479</v>
      </c>
      <c r="N17" s="199">
        <v>1316.174</v>
      </c>
      <c r="O17" s="199">
        <v>975.95699999999999</v>
      </c>
      <c r="P17" s="199">
        <v>898.54299999999989</v>
      </c>
      <c r="Q17" s="199">
        <v>837.63799999999992</v>
      </c>
      <c r="R17" s="199">
        <v>778.90200000000004</v>
      </c>
      <c r="S17" s="199">
        <v>715.827</v>
      </c>
      <c r="T17" s="199">
        <v>654.923</v>
      </c>
      <c r="U17" s="199">
        <v>594.01699999999994</v>
      </c>
      <c r="V17" s="199">
        <v>534.61300000000006</v>
      </c>
      <c r="W17" s="199">
        <v>472.209</v>
      </c>
      <c r="X17" s="199">
        <v>411.30500000000001</v>
      </c>
      <c r="Y17" s="199">
        <v>350.40199999999999</v>
      </c>
      <c r="Z17" s="199">
        <v>290.33300000000003</v>
      </c>
      <c r="AA17" s="199">
        <v>228.596</v>
      </c>
      <c r="AB17" s="199">
        <v>167.69200000000001</v>
      </c>
      <c r="AC17" s="199">
        <v>106.789</v>
      </c>
      <c r="AD17" s="199">
        <v>46.052999999999997</v>
      </c>
      <c r="AE17" s="13"/>
      <c r="AF17" s="13"/>
      <c r="AG17" s="13"/>
      <c r="AH17" s="13"/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f t="shared" ref="AP17:AP18" si="3">SUM(B17:AO17)</f>
        <v>96295.272000000026</v>
      </c>
      <c r="AQ17" s="9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35">
      <c r="A18" t="s">
        <v>147</v>
      </c>
      <c r="B18" s="199">
        <v>513.2919999999998</v>
      </c>
      <c r="C18" s="199">
        <v>442.44799999999975</v>
      </c>
      <c r="D18" s="199">
        <v>380.25199999999973</v>
      </c>
      <c r="E18" s="199">
        <v>289.11900000000003</v>
      </c>
      <c r="F18" s="199">
        <v>241.72700000000003</v>
      </c>
      <c r="G18" s="199">
        <v>173.69499999999999</v>
      </c>
      <c r="H18" s="199">
        <v>138.74300000000005</v>
      </c>
      <c r="I18" s="199">
        <v>76.763999999999996</v>
      </c>
      <c r="J18" s="199">
        <v>68.08</v>
      </c>
      <c r="K18" s="199">
        <v>52.877999999999993</v>
      </c>
      <c r="L18" s="199">
        <v>40.393000000000001</v>
      </c>
      <c r="M18" s="199">
        <v>26.640999999999998</v>
      </c>
      <c r="N18" s="199">
        <v>9.3719999999999999</v>
      </c>
      <c r="O18" s="199">
        <v>0.75800000000000001</v>
      </c>
      <c r="P18" s="199">
        <v>4.0000000000000001E-3</v>
      </c>
      <c r="Q18" s="199">
        <v>3.0000000000000001E-3</v>
      </c>
      <c r="R18" s="199">
        <v>3.0000000000000001E-3</v>
      </c>
      <c r="S18" s="199">
        <v>2E-3</v>
      </c>
      <c r="T18" s="199">
        <v>1E-3</v>
      </c>
      <c r="U18" s="199">
        <v>0</v>
      </c>
      <c r="V18" s="199">
        <v>0</v>
      </c>
      <c r="W18" s="199">
        <v>0</v>
      </c>
      <c r="X18" s="199">
        <v>0</v>
      </c>
      <c r="Y18" s="199">
        <v>0</v>
      </c>
      <c r="Z18" s="199">
        <v>0</v>
      </c>
      <c r="AA18" s="199">
        <v>0</v>
      </c>
      <c r="AB18" s="199">
        <v>0</v>
      </c>
      <c r="AC18" s="199">
        <v>0</v>
      </c>
      <c r="AD18" s="199">
        <v>0</v>
      </c>
      <c r="AE18" s="13"/>
      <c r="AF18" s="13"/>
      <c r="AG18" s="13"/>
      <c r="AH18" s="13"/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f t="shared" si="3"/>
        <v>2454.1749999999997</v>
      </c>
      <c r="AQ18" s="9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35">
      <c r="A19" s="196" t="s">
        <v>150</v>
      </c>
      <c r="B19" s="121">
        <f t="shared" ref="B19:X19" si="4">+SUM(B20:B22)</f>
        <v>2590.8237444000001</v>
      </c>
      <c r="C19" s="121">
        <f t="shared" si="4"/>
        <v>2495.6236581000003</v>
      </c>
      <c r="D19" s="121">
        <f t="shared" si="4"/>
        <v>2392.2607572000006</v>
      </c>
      <c r="E19" s="121">
        <f t="shared" si="4"/>
        <v>2292.0532226999999</v>
      </c>
      <c r="F19" s="121">
        <f t="shared" si="4"/>
        <v>2242.454807099999</v>
      </c>
      <c r="G19" s="121">
        <f t="shared" si="4"/>
        <v>2223.8430755999998</v>
      </c>
      <c r="H19" s="121">
        <f t="shared" si="4"/>
        <v>2208.0415922999987</v>
      </c>
      <c r="I19" s="121">
        <f t="shared" si="4"/>
        <v>2134.0630409999994</v>
      </c>
      <c r="J19" s="121">
        <f t="shared" si="4"/>
        <v>1948.2415415999997</v>
      </c>
      <c r="K19" s="121">
        <f t="shared" si="4"/>
        <v>1763.8251662999994</v>
      </c>
      <c r="L19" s="121">
        <f t="shared" si="4"/>
        <v>1498.0595009999997</v>
      </c>
      <c r="M19" s="121">
        <f t="shared" si="4"/>
        <v>1447.4750334</v>
      </c>
      <c r="N19" s="121">
        <f t="shared" si="4"/>
        <v>1136.7453968999996</v>
      </c>
      <c r="O19" s="121">
        <f t="shared" si="4"/>
        <v>1039.8164852999998</v>
      </c>
      <c r="P19" s="121">
        <f t="shared" si="4"/>
        <v>995.56740179999974</v>
      </c>
      <c r="Q19" s="121">
        <f t="shared" si="4"/>
        <v>623.18486399999983</v>
      </c>
      <c r="R19" s="121">
        <f t="shared" si="4"/>
        <v>562.04963999999995</v>
      </c>
      <c r="S19" s="121">
        <f t="shared" si="4"/>
        <v>116.77320809999999</v>
      </c>
      <c r="T19" s="121">
        <f t="shared" si="4"/>
        <v>48.710968799999996</v>
      </c>
      <c r="U19" s="121">
        <f t="shared" si="4"/>
        <v>37.124857800000001</v>
      </c>
      <c r="V19" s="121">
        <f t="shared" si="4"/>
        <v>20.657789399999999</v>
      </c>
      <c r="W19" s="121">
        <f t="shared" si="4"/>
        <v>3.7469975999999998</v>
      </c>
      <c r="X19" s="121">
        <f t="shared" si="4"/>
        <v>0</v>
      </c>
      <c r="Y19" s="121">
        <v>0</v>
      </c>
      <c r="Z19" s="121">
        <f t="shared" ref="Z19" si="5">+SUM(Z20:Z22)</f>
        <v>0</v>
      </c>
      <c r="AA19" s="121">
        <f t="shared" ref="AA19" si="6">+SUM(AA20:AA22)</f>
        <v>0</v>
      </c>
      <c r="AB19" s="121">
        <f t="shared" ref="AB19" si="7">+SUM(AB20:AB22)</f>
        <v>0</v>
      </c>
      <c r="AC19" s="121">
        <f t="shared" ref="AC19" si="8">+SUM(AC20:AC22)</f>
        <v>0</v>
      </c>
      <c r="AD19" s="121">
        <f t="shared" ref="AD19" si="9">+SUM(AD20:AD22)</f>
        <v>0</v>
      </c>
      <c r="AE19" s="121">
        <f t="shared" ref="AE19" si="10">+SUM(AE20:AE22)</f>
        <v>0</v>
      </c>
      <c r="AF19" s="121">
        <f t="shared" ref="AF19" si="11">+SUM(AF20:AF22)</f>
        <v>0</v>
      </c>
      <c r="AG19" s="121">
        <f t="shared" ref="AG19" si="12">+SUM(AG20:AG22)</f>
        <v>0</v>
      </c>
      <c r="AH19" s="121">
        <f t="shared" ref="AH19" si="13">+SUM(AH20:AH22)</f>
        <v>0</v>
      </c>
      <c r="AI19" s="121">
        <f t="shared" ref="AI19" si="14">+SUM(AI20:AI22)</f>
        <v>0</v>
      </c>
      <c r="AJ19" s="121">
        <f t="shared" ref="AJ19" si="15">+SUM(AJ20:AJ22)</f>
        <v>0</v>
      </c>
      <c r="AK19" s="121">
        <f t="shared" ref="AK19" si="16">+SUM(AK20:AK22)</f>
        <v>0</v>
      </c>
      <c r="AL19" s="121">
        <f t="shared" ref="AL19" si="17">+SUM(AL20:AL22)</f>
        <v>0</v>
      </c>
      <c r="AM19" s="121">
        <f t="shared" ref="AM19" si="18">+SUM(AM20:AM22)</f>
        <v>0</v>
      </c>
      <c r="AN19" s="121">
        <f t="shared" ref="AN19:AO19" si="19">+SUM(AN20:AN22)</f>
        <v>0</v>
      </c>
      <c r="AO19" s="121">
        <f t="shared" si="19"/>
        <v>0</v>
      </c>
      <c r="AP19" s="121">
        <f>SUM(B19:AO19)</f>
        <v>29821.142750399988</v>
      </c>
      <c r="AQ19" s="9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35">
      <c r="A20" t="s">
        <v>145</v>
      </c>
      <c r="B20" s="13">
        <v>2232.44</v>
      </c>
      <c r="C20" s="13">
        <v>2167.4162499000004</v>
      </c>
      <c r="D20" s="13">
        <v>2092.5009492000004</v>
      </c>
      <c r="E20" s="13">
        <v>2020.0014758999996</v>
      </c>
      <c r="F20" s="13">
        <v>1995.2762219999991</v>
      </c>
      <c r="G20" s="13">
        <v>2003.4851048999997</v>
      </c>
      <c r="H20" s="13">
        <v>2013.592137899999</v>
      </c>
      <c r="I20" s="13">
        <v>1965.6453593999995</v>
      </c>
      <c r="J20" s="13">
        <v>1804.2286469999997</v>
      </c>
      <c r="K20" s="13">
        <v>1643.8226378999996</v>
      </c>
      <c r="L20" s="13">
        <v>1399.5282548999996</v>
      </c>
      <c r="M20" s="13">
        <v>1368.2211039000001</v>
      </c>
      <c r="N20" s="13">
        <v>1075.6841267999998</v>
      </c>
      <c r="O20" s="13">
        <v>993.32413349999979</v>
      </c>
      <c r="P20" s="13">
        <v>963.37280399999975</v>
      </c>
      <c r="Q20" s="13">
        <v>603.66103439999983</v>
      </c>
      <c r="R20" s="13">
        <v>551.72074529999986</v>
      </c>
      <c r="S20" s="13">
        <v>113.51923649999999</v>
      </c>
      <c r="T20" s="13">
        <v>47.059331699999994</v>
      </c>
      <c r="U20" s="13">
        <v>36.237411000000002</v>
      </c>
      <c r="V20" s="13">
        <v>20.435927699999997</v>
      </c>
      <c r="W20" s="13">
        <v>3.7223462999999999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f>SUM(B20:AO20)</f>
        <v>27114.895240099991</v>
      </c>
      <c r="AQ20" s="9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35">
      <c r="A21" t="s">
        <v>146</v>
      </c>
      <c r="B21" s="13">
        <v>275.79874439999998</v>
      </c>
      <c r="C21" s="13">
        <v>252.74977889999994</v>
      </c>
      <c r="D21" s="13">
        <v>231.54966090000002</v>
      </c>
      <c r="E21" s="13">
        <v>210.84256889999989</v>
      </c>
      <c r="F21" s="13">
        <v>192.92107380000002</v>
      </c>
      <c r="G21" s="13">
        <v>173.02747470000011</v>
      </c>
      <c r="H21" s="13">
        <v>153.9720198</v>
      </c>
      <c r="I21" s="13">
        <v>134.69470320000002</v>
      </c>
      <c r="J21" s="13">
        <v>116.79785939999996</v>
      </c>
      <c r="K21" s="13">
        <v>98.654502599999958</v>
      </c>
      <c r="L21" s="13">
        <v>81.694408199999984</v>
      </c>
      <c r="M21" s="13">
        <v>66.385950899999983</v>
      </c>
      <c r="N21" s="13">
        <v>51.718427399999975</v>
      </c>
      <c r="O21" s="13">
        <v>40.156967699999996</v>
      </c>
      <c r="P21" s="13">
        <v>28.5708567</v>
      </c>
      <c r="Q21" s="13">
        <v>18.044751600000001</v>
      </c>
      <c r="R21" s="13">
        <v>9.7372634999999992</v>
      </c>
      <c r="S21" s="13">
        <v>3.2293202999999999</v>
      </c>
      <c r="T21" s="13">
        <v>1.6516371000000001</v>
      </c>
      <c r="U21" s="13">
        <v>0.88744680000000009</v>
      </c>
      <c r="V21" s="13">
        <v>0.2218617</v>
      </c>
      <c r="W21" s="13">
        <v>2.4651300000000001E-2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f t="shared" ref="AP21:AP22" si="20">SUM(B21:AO21)</f>
        <v>2143.3319297999997</v>
      </c>
      <c r="AQ21" s="9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35">
      <c r="A22" t="s">
        <v>147</v>
      </c>
      <c r="B22" s="13">
        <v>82.585000000000022</v>
      </c>
      <c r="C22" s="13">
        <v>75.457629299999994</v>
      </c>
      <c r="D22" s="13">
        <v>68.2101471</v>
      </c>
      <c r="E22" s="13">
        <v>61.2091779</v>
      </c>
      <c r="F22" s="13">
        <v>54.257511300000004</v>
      </c>
      <c r="G22" s="13">
        <v>47.330495999999997</v>
      </c>
      <c r="H22" s="13">
        <v>40.477434599999995</v>
      </c>
      <c r="I22" s="13">
        <v>33.722978400000002</v>
      </c>
      <c r="J22" s="13">
        <v>27.215035200000003</v>
      </c>
      <c r="K22" s="13">
        <v>21.348025799999998</v>
      </c>
      <c r="L22" s="13">
        <v>16.836837900000006</v>
      </c>
      <c r="M22" s="13">
        <v>12.867978599999999</v>
      </c>
      <c r="N22" s="13">
        <v>9.3428427000000021</v>
      </c>
      <c r="O22" s="13">
        <v>6.3353840999999997</v>
      </c>
      <c r="P22" s="13">
        <v>3.6237411000000002</v>
      </c>
      <c r="Q22" s="13">
        <v>1.4790779999999997</v>
      </c>
      <c r="R22" s="13">
        <v>0.59163120000000002</v>
      </c>
      <c r="S22" s="13">
        <v>2.4651300000000001E-2</v>
      </c>
      <c r="T22" s="13">
        <v>0</v>
      </c>
      <c r="U22" s="13">
        <v>0</v>
      </c>
      <c r="V22" s="13">
        <v>0</v>
      </c>
      <c r="W22" s="13">
        <v>0</v>
      </c>
      <c r="X22" s="13"/>
      <c r="Y22" s="13"/>
      <c r="Z22" s="13"/>
      <c r="AA22" s="13"/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f t="shared" si="20"/>
        <v>562.91558050000003</v>
      </c>
      <c r="AQ22" s="9"/>
      <c r="AR22" s="9"/>
      <c r="AS22" s="9"/>
      <c r="AT22" s="9"/>
      <c r="AU22" s="9"/>
      <c r="AV22" s="9"/>
      <c r="AW22" s="9"/>
      <c r="AX22" s="9"/>
      <c r="AY22" s="9"/>
    </row>
    <row r="23" spans="1:51" x14ac:dyDescent="0.35">
      <c r="A23" s="197" t="s">
        <v>48</v>
      </c>
      <c r="B23" s="120">
        <f t="shared" ref="B23:AP23" si="21">+B19+B15+B11</f>
        <v>64618.430909460687</v>
      </c>
      <c r="C23" s="120">
        <f t="shared" si="21"/>
        <v>63737.033186483881</v>
      </c>
      <c r="D23" s="120">
        <f t="shared" si="21"/>
        <v>57250.002391054302</v>
      </c>
      <c r="E23" s="120">
        <f t="shared" si="21"/>
        <v>67841.817834090034</v>
      </c>
      <c r="F23" s="120">
        <f t="shared" si="21"/>
        <v>49048.67780016052</v>
      </c>
      <c r="G23" s="120">
        <f t="shared" si="21"/>
        <v>34858.239920783715</v>
      </c>
      <c r="H23" s="120">
        <f t="shared" si="21"/>
        <v>57737.150020006913</v>
      </c>
      <c r="I23" s="120">
        <f t="shared" si="21"/>
        <v>20725.009123490519</v>
      </c>
      <c r="J23" s="120">
        <f t="shared" si="21"/>
        <v>19690.591272313126</v>
      </c>
      <c r="K23" s="120">
        <f t="shared" si="21"/>
        <v>20554.243468238907</v>
      </c>
      <c r="L23" s="120">
        <f t="shared" si="21"/>
        <v>17495.194391307825</v>
      </c>
      <c r="M23" s="120">
        <f t="shared" si="21"/>
        <v>18012.395489107825</v>
      </c>
      <c r="N23" s="120">
        <f t="shared" si="21"/>
        <v>17690.943537207822</v>
      </c>
      <c r="O23" s="120">
        <f t="shared" si="21"/>
        <v>12266.054010607822</v>
      </c>
      <c r="P23" s="120">
        <f t="shared" si="21"/>
        <v>9713.7469951078256</v>
      </c>
      <c r="Q23" s="120">
        <f t="shared" si="21"/>
        <v>8570.5438238478255</v>
      </c>
      <c r="R23" s="120">
        <f t="shared" si="21"/>
        <v>7751.0194032478284</v>
      </c>
      <c r="S23" s="120">
        <f t="shared" si="21"/>
        <v>5815.0115831478279</v>
      </c>
      <c r="T23" s="120">
        <f t="shared" si="21"/>
        <v>4937.5952245478265</v>
      </c>
      <c r="U23" s="120">
        <f t="shared" si="21"/>
        <v>3946.7179320478263</v>
      </c>
      <c r="V23" s="120">
        <f t="shared" si="21"/>
        <v>3507.1944912478257</v>
      </c>
      <c r="W23" s="120">
        <f t="shared" si="21"/>
        <v>3143.305092247826</v>
      </c>
      <c r="X23" s="120">
        <f t="shared" si="21"/>
        <v>2854.7956393478253</v>
      </c>
      <c r="Y23" s="120">
        <f t="shared" si="21"/>
        <v>2571.9816367477765</v>
      </c>
      <c r="Z23" s="120">
        <f t="shared" si="21"/>
        <v>3352.5466180478261</v>
      </c>
      <c r="AA23" s="120">
        <f t="shared" si="21"/>
        <v>2772.3552661999997</v>
      </c>
      <c r="AB23" s="120">
        <f t="shared" si="21"/>
        <v>4573.7583760000016</v>
      </c>
      <c r="AC23" s="120">
        <f t="shared" si="21"/>
        <v>2172.0418819000001</v>
      </c>
      <c r="AD23" s="120">
        <f t="shared" si="21"/>
        <v>2585.5722426000002</v>
      </c>
      <c r="AE23" s="120">
        <f t="shared" si="21"/>
        <v>1689.7973124000002</v>
      </c>
      <c r="AF23" s="120">
        <f t="shared" si="21"/>
        <v>1056.4561128</v>
      </c>
      <c r="AG23" s="120">
        <f t="shared" si="21"/>
        <v>2331.2980923000005</v>
      </c>
      <c r="AH23" s="120">
        <f t="shared" si="21"/>
        <v>1653.0668754000001</v>
      </c>
      <c r="AI23" s="120">
        <f t="shared" si="21"/>
        <v>783.81273480000004</v>
      </c>
      <c r="AJ23" s="120">
        <f t="shared" si="21"/>
        <v>4014.5628101999996</v>
      </c>
      <c r="AK23" s="120">
        <f t="shared" si="21"/>
        <v>4008.7451034000001</v>
      </c>
      <c r="AL23" s="120">
        <f t="shared" si="21"/>
        <v>2307.9286599000002</v>
      </c>
      <c r="AM23" s="120">
        <f t="shared" si="21"/>
        <v>1529.7364215</v>
      </c>
      <c r="AN23" s="120">
        <f t="shared" si="21"/>
        <v>1684.8177498</v>
      </c>
      <c r="AO23" s="120">
        <f t="shared" si="21"/>
        <v>4.3386287999999995</v>
      </c>
      <c r="AP23" s="120">
        <f t="shared" si="21"/>
        <v>610858.53006189992</v>
      </c>
      <c r="AQ23" s="9"/>
      <c r="AR23" s="9"/>
      <c r="AS23" s="9"/>
      <c r="AT23" s="9"/>
      <c r="AU23" s="9"/>
      <c r="AV23" s="9"/>
      <c r="AW23" s="9"/>
      <c r="AX23" s="9"/>
      <c r="AY23" s="9"/>
    </row>
    <row r="24" spans="1:51" x14ac:dyDescent="0.35">
      <c r="A24" s="220" t="s">
        <v>175</v>
      </c>
      <c r="B24" s="9"/>
      <c r="C24" s="9"/>
      <c r="D24" s="9"/>
      <c r="E24" s="9"/>
      <c r="F24" s="9"/>
      <c r="G24" s="9"/>
      <c r="H24" s="9"/>
      <c r="I24" s="203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6.149999999999999" customHeight="1" x14ac:dyDescent="0.35">
      <c r="A25" s="224" t="s">
        <v>158</v>
      </c>
      <c r="B25" s="322"/>
      <c r="C25" s="322"/>
      <c r="D25" s="9"/>
      <c r="E25" s="9"/>
      <c r="F25" s="9"/>
      <c r="G25" s="9"/>
      <c r="H25" s="9"/>
      <c r="I25" s="203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x14ac:dyDescent="0.35">
      <c r="A26" s="9" t="s">
        <v>238</v>
      </c>
      <c r="B26" s="9"/>
      <c r="C26" s="9"/>
      <c r="D26" s="9"/>
      <c r="E26" s="9"/>
      <c r="F26" s="9"/>
      <c r="G26" s="9"/>
      <c r="H26" s="9"/>
      <c r="I26" s="203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x14ac:dyDescent="0.35">
      <c r="A27" s="9"/>
      <c r="B27" s="9"/>
      <c r="C27" s="9"/>
      <c r="D27" s="9"/>
      <c r="E27" s="9"/>
      <c r="F27" s="9"/>
      <c r="G27" s="9"/>
      <c r="H27" s="9"/>
      <c r="I27" s="203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x14ac:dyDescent="0.35">
      <c r="A28" s="201" t="s">
        <v>186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4"/>
      <c r="U28" s="218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35">
      <c r="A29" s="9"/>
      <c r="B29" s="202"/>
      <c r="C29" s="203"/>
      <c r="D29" s="218"/>
      <c r="E29" s="9"/>
      <c r="F29" s="9"/>
      <c r="G29" s="9"/>
      <c r="H29" s="9"/>
      <c r="I29" s="203"/>
      <c r="J29" s="203"/>
      <c r="K29" s="9"/>
      <c r="L29" s="9"/>
      <c r="M29" s="203"/>
      <c r="N29" s="203"/>
      <c r="O29" s="203"/>
      <c r="P29" s="203"/>
      <c r="Q29" s="203"/>
      <c r="R29" s="203"/>
      <c r="S29" s="203"/>
      <c r="T29" s="204"/>
      <c r="U29" s="218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35">
      <c r="A30" s="9"/>
      <c r="B30" s="202"/>
      <c r="C30" s="203"/>
      <c r="D30" s="218"/>
      <c r="E30" s="9"/>
      <c r="F30" s="9"/>
      <c r="G30" s="9"/>
      <c r="H30" s="9"/>
      <c r="I30" s="203"/>
      <c r="J30" s="203"/>
      <c r="K30" s="9"/>
      <c r="L30" s="9"/>
      <c r="M30" s="203"/>
      <c r="N30" s="203"/>
      <c r="O30" s="203"/>
      <c r="P30" s="203"/>
      <c r="Q30" s="203"/>
      <c r="R30" s="203"/>
      <c r="S30" s="203"/>
      <c r="T30" s="204"/>
      <c r="U30" s="218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35">
      <c r="A31" s="9"/>
      <c r="B31" s="202"/>
      <c r="C31" s="203"/>
      <c r="D31" s="218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4"/>
      <c r="U31" s="218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35">
      <c r="A32" s="9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4"/>
      <c r="U32" s="218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35">
      <c r="A33" s="9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4"/>
      <c r="U33" s="218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35">
      <c r="A34" s="9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03"/>
      <c r="AO34" s="203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03"/>
      <c r="AO35" s="203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35">
      <c r="A36" s="9"/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35">
      <c r="A37" s="9"/>
      <c r="B37" s="9"/>
      <c r="C37" s="9"/>
      <c r="D37" s="9"/>
      <c r="E37" s="9"/>
      <c r="F37" s="9"/>
      <c r="G37" s="9"/>
      <c r="H37" s="9"/>
      <c r="I37" s="203"/>
      <c r="J37" s="203"/>
      <c r="K37" s="9"/>
      <c r="L37" s="9"/>
      <c r="M37" s="203"/>
      <c r="N37" s="203"/>
      <c r="O37" s="203"/>
      <c r="P37" s="203"/>
      <c r="Q37" s="203"/>
      <c r="R37" s="203"/>
      <c r="S37" s="203"/>
      <c r="T37" s="204"/>
      <c r="U37" s="218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35">
      <c r="A38" s="9"/>
      <c r="B38" s="9"/>
      <c r="C38" s="9"/>
      <c r="D38" s="9"/>
      <c r="E38" s="9"/>
      <c r="F38" s="9"/>
      <c r="G38" s="9"/>
      <c r="H38" s="9"/>
      <c r="I38" s="203"/>
      <c r="J38" s="203"/>
      <c r="K38" s="9"/>
      <c r="L38" s="9"/>
      <c r="M38" s="203"/>
      <c r="N38" s="203"/>
      <c r="O38" s="203"/>
      <c r="P38" s="203"/>
      <c r="Q38" s="203"/>
      <c r="R38" s="203"/>
      <c r="S38" s="203"/>
      <c r="T38" s="204"/>
      <c r="U38" s="218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35">
      <c r="A39" s="9"/>
      <c r="B39" s="9"/>
      <c r="C39" s="9"/>
      <c r="D39" s="9"/>
      <c r="E39" s="9"/>
      <c r="F39" s="9"/>
      <c r="G39" s="9"/>
      <c r="H39" s="9"/>
      <c r="I39" s="203"/>
      <c r="J39" s="203"/>
      <c r="K39" s="9"/>
      <c r="L39" s="9"/>
      <c r="M39" s="203"/>
      <c r="N39" s="203"/>
      <c r="O39" s="203"/>
      <c r="P39" s="203"/>
      <c r="Q39" s="203"/>
      <c r="R39" s="203"/>
      <c r="S39" s="203"/>
      <c r="T39" s="204"/>
      <c r="U39" s="218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35">
      <c r="A40" s="9"/>
      <c r="B40" s="9"/>
      <c r="C40" s="9"/>
      <c r="D40" s="9"/>
      <c r="E40" s="9"/>
      <c r="F40" s="9"/>
      <c r="G40" s="9"/>
      <c r="H40" s="9"/>
      <c r="I40" s="203"/>
      <c r="J40" s="203"/>
      <c r="K40" s="9"/>
      <c r="L40" s="9"/>
      <c r="M40" s="203"/>
      <c r="N40" s="203"/>
      <c r="O40" s="203"/>
      <c r="P40" s="203"/>
      <c r="Q40" s="203"/>
      <c r="R40" s="203"/>
      <c r="S40" s="203"/>
      <c r="T40" s="204"/>
      <c r="U40" s="21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35">
      <c r="A41" s="9"/>
      <c r="B41" s="9"/>
      <c r="C41" s="9"/>
      <c r="D41" s="9"/>
      <c r="E41" s="9"/>
      <c r="F41" s="9"/>
      <c r="G41" s="9"/>
      <c r="H41" s="9"/>
      <c r="I41" s="203"/>
      <c r="J41" s="203"/>
      <c r="K41" s="9"/>
      <c r="L41" s="9"/>
      <c r="M41" s="203"/>
      <c r="N41" s="203"/>
      <c r="O41" s="203"/>
      <c r="P41" s="203"/>
      <c r="Q41" s="203"/>
      <c r="R41" s="203"/>
      <c r="S41" s="203"/>
      <c r="T41" s="204"/>
      <c r="U41" s="218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35">
      <c r="A42" s="9"/>
      <c r="B42" s="9"/>
      <c r="C42" s="9"/>
      <c r="D42" s="9"/>
      <c r="E42" s="9"/>
      <c r="F42" s="9"/>
      <c r="G42" s="9"/>
      <c r="H42" s="9"/>
      <c r="I42" s="203"/>
      <c r="J42" s="203"/>
      <c r="K42" s="9"/>
      <c r="L42" s="9"/>
      <c r="M42" s="203"/>
      <c r="N42" s="203"/>
      <c r="O42" s="203"/>
      <c r="P42" s="203"/>
      <c r="Q42" s="203"/>
      <c r="R42" s="203"/>
      <c r="S42" s="203"/>
      <c r="T42" s="204"/>
      <c r="U42" s="218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35">
      <c r="A43" s="9"/>
      <c r="B43" s="9"/>
      <c r="C43" s="9"/>
      <c r="D43" s="9"/>
      <c r="E43" s="9"/>
      <c r="F43" s="9"/>
      <c r="G43" s="9"/>
      <c r="H43" s="9"/>
      <c r="I43" s="203"/>
      <c r="J43" s="203"/>
      <c r="K43" s="9"/>
      <c r="L43" s="9"/>
      <c r="M43" s="203"/>
      <c r="N43" s="203"/>
      <c r="O43" s="203"/>
      <c r="P43" s="203"/>
      <c r="Q43" s="203"/>
      <c r="R43" s="203"/>
      <c r="S43" s="203"/>
      <c r="T43" s="204"/>
      <c r="U43" s="218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35">
      <c r="A44" s="9"/>
      <c r="B44" s="9"/>
      <c r="C44" s="9"/>
      <c r="D44" s="9"/>
      <c r="E44" s="9"/>
      <c r="F44" s="9"/>
      <c r="G44" s="9"/>
      <c r="H44" s="9"/>
      <c r="I44" s="203"/>
      <c r="J44" s="203"/>
      <c r="K44" s="9"/>
      <c r="L44" s="9"/>
      <c r="M44" s="203"/>
      <c r="N44" s="203"/>
      <c r="O44" s="203"/>
      <c r="P44" s="203"/>
      <c r="Q44" s="203"/>
      <c r="R44" s="203"/>
      <c r="S44" s="203"/>
      <c r="T44" s="204"/>
      <c r="U44" s="218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35">
      <c r="A45" s="9"/>
      <c r="B45" s="9"/>
      <c r="C45" s="9"/>
      <c r="D45" s="9"/>
      <c r="E45" s="9"/>
      <c r="F45" s="9"/>
      <c r="G45" s="9"/>
      <c r="H45" s="9"/>
      <c r="I45" s="203"/>
      <c r="J45" s="203"/>
      <c r="K45" s="9"/>
      <c r="L45" s="9"/>
      <c r="M45" s="203"/>
      <c r="N45" s="203"/>
      <c r="O45" s="203"/>
      <c r="P45" s="203"/>
      <c r="Q45" s="203"/>
      <c r="R45" s="203"/>
      <c r="S45" s="203"/>
      <c r="T45" s="204"/>
      <c r="U45" s="218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35">
      <c r="A46" s="9"/>
      <c r="B46" s="9"/>
      <c r="C46" s="9"/>
      <c r="D46" s="9"/>
      <c r="E46" s="9"/>
      <c r="F46" s="9"/>
      <c r="G46" s="9"/>
      <c r="H46" s="9"/>
      <c r="I46" s="203"/>
      <c r="J46" s="203"/>
      <c r="K46" s="9"/>
      <c r="L46" s="9"/>
      <c r="M46" s="203"/>
      <c r="N46" s="203"/>
      <c r="O46" s="203"/>
      <c r="P46" s="203"/>
      <c r="Q46" s="203"/>
      <c r="R46" s="203"/>
      <c r="S46" s="203"/>
      <c r="T46" s="204"/>
      <c r="U46" s="218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35">
      <c r="A47" s="9"/>
      <c r="B47" s="9"/>
      <c r="C47" s="9"/>
      <c r="D47" s="9"/>
      <c r="E47" s="9"/>
      <c r="F47" s="9"/>
      <c r="G47" s="9"/>
      <c r="H47" s="9"/>
      <c r="I47" s="203"/>
      <c r="J47" s="203"/>
      <c r="K47" s="9"/>
      <c r="L47" s="9"/>
      <c r="M47" s="203"/>
      <c r="N47" s="203"/>
      <c r="O47" s="203"/>
      <c r="P47" s="203"/>
      <c r="Q47" s="203"/>
      <c r="R47" s="203"/>
      <c r="S47" s="203"/>
      <c r="T47" s="204"/>
      <c r="U47" s="218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35">
      <c r="A48" s="9"/>
      <c r="B48" s="9"/>
      <c r="C48" s="9"/>
      <c r="D48" s="9"/>
      <c r="E48" s="9"/>
      <c r="F48" s="9"/>
      <c r="G48" s="9"/>
      <c r="H48" s="9"/>
      <c r="I48" s="203"/>
      <c r="J48" s="203"/>
      <c r="K48" s="9"/>
      <c r="L48" s="9"/>
      <c r="M48" s="203"/>
      <c r="N48" s="203"/>
      <c r="O48" s="203"/>
      <c r="P48" s="203"/>
      <c r="Q48" s="203"/>
      <c r="R48" s="203"/>
      <c r="S48" s="203"/>
      <c r="T48" s="204"/>
      <c r="U48" s="218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35">
      <c r="A49" s="9"/>
      <c r="B49" s="9"/>
      <c r="C49" s="9"/>
      <c r="D49" s="9"/>
      <c r="E49" s="9"/>
      <c r="F49" s="9"/>
      <c r="G49" s="9"/>
      <c r="H49" s="9"/>
      <c r="I49" s="203"/>
      <c r="J49" s="203"/>
      <c r="K49" s="9"/>
      <c r="L49" s="9"/>
      <c r="M49" s="203"/>
      <c r="N49" s="203"/>
      <c r="O49" s="203"/>
      <c r="P49" s="203"/>
      <c r="Q49" s="203"/>
      <c r="R49" s="203"/>
      <c r="S49" s="203"/>
      <c r="T49" s="204"/>
      <c r="U49" s="218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35">
      <c r="A50" s="9"/>
      <c r="B50" s="9"/>
      <c r="C50" s="9"/>
      <c r="D50" s="9"/>
      <c r="E50" s="9"/>
      <c r="F50" s="9"/>
      <c r="G50" s="9"/>
      <c r="H50" s="9"/>
      <c r="I50" s="203"/>
      <c r="J50" s="203"/>
      <c r="K50" s="9"/>
      <c r="L50" s="9"/>
      <c r="M50" s="203"/>
      <c r="N50" s="203"/>
      <c r="O50" s="203"/>
      <c r="P50" s="203"/>
      <c r="Q50" s="203"/>
      <c r="R50" s="203"/>
      <c r="S50" s="203"/>
      <c r="T50" s="204"/>
      <c r="U50" s="218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35">
      <c r="A51" s="9"/>
      <c r="B51" s="9"/>
      <c r="C51" s="9"/>
      <c r="D51" s="9"/>
      <c r="E51" s="9"/>
      <c r="F51" s="9"/>
      <c r="G51" s="9"/>
      <c r="H51" s="9"/>
      <c r="I51" s="203"/>
      <c r="J51" s="203"/>
      <c r="K51" s="9"/>
      <c r="L51" s="9"/>
      <c r="M51" s="203"/>
      <c r="N51" s="203"/>
      <c r="O51" s="203"/>
      <c r="P51" s="203"/>
      <c r="Q51" s="203"/>
      <c r="R51" s="203"/>
      <c r="S51" s="203"/>
      <c r="T51" s="204"/>
      <c r="U51" s="218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35">
      <c r="A52" s="9"/>
      <c r="B52" s="9"/>
      <c r="C52" s="9"/>
      <c r="D52" s="9"/>
      <c r="E52" s="9"/>
      <c r="F52" s="9"/>
      <c r="G52" s="9"/>
      <c r="H52" s="9"/>
      <c r="I52" s="203"/>
      <c r="J52" s="203"/>
      <c r="K52" s="9"/>
      <c r="L52" s="9"/>
      <c r="M52" s="203"/>
      <c r="N52" s="203"/>
      <c r="O52" s="203"/>
      <c r="P52" s="203"/>
      <c r="Q52" s="203"/>
      <c r="R52" s="203"/>
      <c r="S52" s="203"/>
      <c r="T52" s="204"/>
      <c r="U52" s="218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35">
      <c r="A53" s="9"/>
      <c r="B53" s="9"/>
      <c r="C53" s="9"/>
      <c r="D53" s="9"/>
      <c r="E53" s="9"/>
      <c r="F53" s="9"/>
      <c r="G53" s="9"/>
      <c r="H53" s="9"/>
      <c r="I53" s="203"/>
      <c r="J53" s="203"/>
      <c r="K53" s="9"/>
      <c r="L53" s="9"/>
      <c r="M53" s="203"/>
      <c r="N53" s="203"/>
      <c r="O53" s="203"/>
      <c r="P53" s="203"/>
      <c r="Q53" s="203"/>
      <c r="R53" s="203"/>
      <c r="S53" s="203"/>
      <c r="T53" s="204"/>
      <c r="U53" s="218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35">
      <c r="A54" s="9"/>
      <c r="B54" s="9"/>
      <c r="C54" s="9"/>
      <c r="D54" s="9"/>
      <c r="E54" s="9"/>
      <c r="F54" s="9"/>
      <c r="G54" s="9"/>
      <c r="H54" s="9"/>
      <c r="I54" s="203"/>
      <c r="J54" s="203"/>
      <c r="K54" s="9"/>
      <c r="L54" s="9"/>
      <c r="M54" s="203"/>
      <c r="N54" s="203"/>
      <c r="O54" s="203"/>
      <c r="P54" s="203"/>
      <c r="Q54" s="203"/>
      <c r="R54" s="203"/>
      <c r="S54" s="203"/>
      <c r="T54" s="204"/>
      <c r="U54" s="218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35">
      <c r="A55" s="9"/>
      <c r="B55" s="9"/>
      <c r="C55" s="9"/>
      <c r="D55" s="9"/>
      <c r="E55" s="9"/>
      <c r="F55" s="9"/>
      <c r="G55" s="9"/>
      <c r="H55" s="9"/>
      <c r="I55" s="203"/>
      <c r="J55" s="203"/>
      <c r="K55" s="9"/>
      <c r="L55" s="9"/>
      <c r="M55" s="203"/>
      <c r="N55" s="203"/>
      <c r="O55" s="203"/>
      <c r="P55" s="203"/>
      <c r="Q55" s="203"/>
      <c r="R55" s="203"/>
      <c r="S55" s="203"/>
      <c r="T55" s="204"/>
      <c r="U55" s="218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35">
      <c r="I56" s="18"/>
      <c r="J56" s="18"/>
      <c r="M56" s="18"/>
      <c r="N56" s="18"/>
      <c r="O56" s="18"/>
      <c r="P56" s="18"/>
      <c r="Q56" s="18"/>
      <c r="R56" s="18"/>
      <c r="S56" s="18"/>
      <c r="T56" s="36"/>
      <c r="U56" s="3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35">
      <c r="I57" s="18"/>
      <c r="J57" s="18"/>
      <c r="M57" s="18"/>
      <c r="N57" s="18"/>
      <c r="O57" s="18"/>
      <c r="P57" s="18"/>
      <c r="Q57" s="18"/>
      <c r="R57" s="18"/>
      <c r="S57" s="18"/>
      <c r="T57" s="36"/>
      <c r="U57" s="3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35">
      <c r="I58" s="18"/>
      <c r="J58" s="18"/>
      <c r="M58" s="18"/>
      <c r="N58" s="18"/>
      <c r="O58" s="18"/>
      <c r="P58" s="18"/>
      <c r="Q58" s="18"/>
      <c r="R58" s="18"/>
      <c r="S58" s="18"/>
      <c r="T58" s="36"/>
      <c r="U58" s="3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35">
      <c r="I59" s="18"/>
      <c r="J59" s="18"/>
      <c r="M59" s="18"/>
      <c r="N59" s="18"/>
      <c r="O59" s="18"/>
      <c r="P59" s="18"/>
      <c r="Q59" s="18"/>
      <c r="R59" s="18"/>
      <c r="S59" s="18"/>
      <c r="T59" s="36"/>
      <c r="U59" s="3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35">
      <c r="I60" s="18"/>
      <c r="J60" s="18"/>
      <c r="M60" s="18"/>
      <c r="N60" s="18"/>
      <c r="O60" s="18"/>
      <c r="P60" s="18"/>
      <c r="Q60" s="18"/>
      <c r="R60" s="18"/>
      <c r="S60" s="18"/>
      <c r="T60" s="36"/>
      <c r="U60" s="3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35">
      <c r="I61" s="18"/>
      <c r="J61" s="18"/>
      <c r="M61" s="18"/>
      <c r="N61" s="18"/>
      <c r="O61" s="18"/>
      <c r="P61" s="18"/>
      <c r="Q61" s="18"/>
      <c r="R61" s="18"/>
      <c r="S61" s="18"/>
      <c r="T61" s="36"/>
      <c r="U61" s="3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35">
      <c r="I62" s="18"/>
      <c r="J62" s="18"/>
      <c r="M62" s="18"/>
      <c r="N62" s="18"/>
      <c r="O62" s="18"/>
      <c r="P62" s="18"/>
      <c r="Q62" s="18"/>
      <c r="R62" s="18"/>
      <c r="S62" s="18"/>
      <c r="T62" s="36"/>
      <c r="U62" s="3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35">
      <c r="I63" s="18"/>
      <c r="J63" s="18"/>
      <c r="M63" s="18"/>
      <c r="N63" s="18"/>
      <c r="O63" s="18"/>
      <c r="P63" s="18"/>
      <c r="Q63" s="18"/>
      <c r="R63" s="18"/>
      <c r="S63" s="18"/>
      <c r="T63" s="36"/>
      <c r="U63" s="3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35">
      <c r="I64" s="18"/>
      <c r="J64" s="18"/>
      <c r="M64" s="18"/>
      <c r="N64" s="18"/>
      <c r="O64" s="18"/>
      <c r="P64" s="18"/>
      <c r="Q64" s="18"/>
      <c r="R64" s="18"/>
      <c r="S64" s="18"/>
      <c r="T64" s="36"/>
      <c r="U64" s="3"/>
      <c r="AQ64" s="9"/>
      <c r="AR64" s="9"/>
      <c r="AS64" s="9"/>
      <c r="AT64" s="9"/>
      <c r="AU64" s="9"/>
      <c r="AV64" s="9"/>
      <c r="AW64" s="9"/>
      <c r="AX64" s="9"/>
      <c r="AY64" s="9"/>
    </row>
    <row r="65" spans="9:51" x14ac:dyDescent="0.35">
      <c r="I65" s="18"/>
      <c r="J65" s="18"/>
      <c r="M65" s="18"/>
      <c r="N65" s="18"/>
      <c r="O65" s="18"/>
      <c r="P65" s="18"/>
      <c r="Q65" s="18"/>
      <c r="R65" s="18"/>
      <c r="S65" s="18"/>
      <c r="T65" s="36"/>
      <c r="U65" s="3"/>
      <c r="AQ65" s="9"/>
      <c r="AR65" s="9"/>
      <c r="AS65" s="9"/>
      <c r="AT65" s="9"/>
      <c r="AU65" s="9"/>
      <c r="AV65" s="9"/>
      <c r="AW65" s="9"/>
      <c r="AX65" s="9"/>
      <c r="AY65" s="9"/>
    </row>
    <row r="66" spans="9:51" x14ac:dyDescent="0.35">
      <c r="I66" s="18"/>
      <c r="J66" s="18"/>
      <c r="M66" s="18"/>
      <c r="N66" s="18"/>
      <c r="O66" s="18"/>
      <c r="P66" s="18"/>
      <c r="Q66" s="18"/>
      <c r="R66" s="18"/>
      <c r="S66" s="18"/>
      <c r="T66" s="36"/>
      <c r="U66" s="3"/>
      <c r="AQ66" s="9"/>
      <c r="AR66" s="9"/>
      <c r="AS66" s="9"/>
      <c r="AT66" s="9"/>
      <c r="AU66" s="9"/>
      <c r="AV66" s="9"/>
      <c r="AW66" s="9"/>
      <c r="AX66" s="9"/>
      <c r="AY66" s="9"/>
    </row>
    <row r="67" spans="9:51" x14ac:dyDescent="0.35">
      <c r="I67" s="18"/>
      <c r="J67" s="18"/>
      <c r="M67" s="18"/>
      <c r="N67" s="18"/>
      <c r="O67" s="18"/>
      <c r="P67" s="18"/>
      <c r="Q67" s="18"/>
      <c r="R67" s="18"/>
      <c r="S67" s="18"/>
      <c r="T67" s="36"/>
      <c r="U67" s="3"/>
      <c r="AQ67" s="9"/>
      <c r="AR67" s="9"/>
      <c r="AS67" s="9"/>
      <c r="AT67" s="9"/>
      <c r="AU67" s="9"/>
      <c r="AV67" s="9"/>
      <c r="AW67" s="9"/>
      <c r="AX67" s="9"/>
      <c r="AY67" s="9"/>
    </row>
    <row r="68" spans="9:51" x14ac:dyDescent="0.35">
      <c r="I68" s="18"/>
      <c r="J68" s="18"/>
      <c r="M68" s="18"/>
      <c r="N68" s="18"/>
      <c r="O68" s="18"/>
      <c r="P68" s="18"/>
      <c r="Q68" s="18"/>
      <c r="R68" s="18"/>
      <c r="S68" s="18"/>
      <c r="T68" s="36"/>
      <c r="U68" s="3"/>
      <c r="AQ68" s="9"/>
      <c r="AR68" s="9"/>
      <c r="AS68" s="9"/>
      <c r="AT68" s="9"/>
      <c r="AU68" s="9"/>
      <c r="AV68" s="9"/>
      <c r="AW68" s="9"/>
      <c r="AX68" s="9"/>
      <c r="AY68" s="9"/>
    </row>
    <row r="69" spans="9:51" x14ac:dyDescent="0.35">
      <c r="I69" s="18"/>
      <c r="J69" s="18"/>
      <c r="M69" s="18"/>
      <c r="N69" s="18"/>
      <c r="O69" s="18"/>
      <c r="P69" s="18"/>
      <c r="Q69" s="18"/>
      <c r="R69" s="18"/>
      <c r="S69" s="18"/>
      <c r="T69" s="36"/>
      <c r="U69" s="3"/>
      <c r="AQ69" s="9"/>
      <c r="AR69" s="9"/>
      <c r="AS69" s="9"/>
      <c r="AT69" s="9"/>
      <c r="AU69" s="9"/>
      <c r="AV69" s="9"/>
      <c r="AW69" s="9"/>
      <c r="AX69" s="9"/>
      <c r="AY69" s="9"/>
    </row>
    <row r="70" spans="9:51" x14ac:dyDescent="0.35">
      <c r="I70" s="18"/>
      <c r="J70" s="18"/>
      <c r="M70" s="18"/>
      <c r="N70" s="18"/>
      <c r="O70" s="18"/>
      <c r="P70" s="18"/>
      <c r="Q70" s="18"/>
      <c r="R70" s="18"/>
      <c r="S70" s="18"/>
      <c r="T70" s="36"/>
      <c r="U70" s="3"/>
      <c r="AQ70" s="9"/>
      <c r="AR70" s="9"/>
      <c r="AS70" s="9"/>
      <c r="AT70" s="9"/>
      <c r="AU70" s="9"/>
      <c r="AV70" s="9"/>
      <c r="AW70" s="9"/>
      <c r="AX70" s="9"/>
      <c r="AY70" s="9"/>
    </row>
    <row r="71" spans="9:51" x14ac:dyDescent="0.35">
      <c r="I71" s="18"/>
      <c r="J71" s="18"/>
      <c r="M71" s="18"/>
      <c r="N71" s="18"/>
      <c r="O71" s="18"/>
      <c r="P71" s="18"/>
      <c r="Q71" s="18"/>
      <c r="R71" s="18"/>
      <c r="S71" s="18"/>
      <c r="T71" s="36"/>
      <c r="U71" s="3"/>
      <c r="AQ71" s="9"/>
      <c r="AR71" s="9"/>
      <c r="AS71" s="9"/>
      <c r="AT71" s="9"/>
      <c r="AU71" s="9"/>
      <c r="AV71" s="9"/>
      <c r="AW71" s="9"/>
      <c r="AX71" s="9"/>
      <c r="AY71" s="9"/>
    </row>
    <row r="72" spans="9:51" x14ac:dyDescent="0.35">
      <c r="I72" s="18"/>
      <c r="J72" s="18"/>
      <c r="M72" s="18"/>
      <c r="N72" s="18"/>
      <c r="O72" s="18"/>
      <c r="P72" s="18"/>
      <c r="Q72" s="18"/>
      <c r="R72" s="18"/>
      <c r="S72" s="18"/>
      <c r="T72" s="36"/>
      <c r="U72" s="3"/>
      <c r="AQ72" s="9"/>
      <c r="AR72" s="9"/>
      <c r="AS72" s="9"/>
      <c r="AT72" s="9"/>
      <c r="AU72" s="9"/>
      <c r="AV72" s="9"/>
      <c r="AW72" s="9"/>
      <c r="AX72" s="9"/>
      <c r="AY72" s="9"/>
    </row>
    <row r="73" spans="9:51" x14ac:dyDescent="0.35">
      <c r="I73" s="18"/>
      <c r="J73" s="18"/>
      <c r="M73" s="18"/>
      <c r="N73" s="18"/>
      <c r="O73" s="18"/>
      <c r="P73" s="18"/>
      <c r="Q73" s="18"/>
      <c r="R73" s="18"/>
      <c r="S73" s="18"/>
      <c r="T73" s="36"/>
      <c r="U73" s="3"/>
      <c r="AQ73" s="9"/>
      <c r="AR73" s="9"/>
      <c r="AS73" s="9"/>
      <c r="AT73" s="9"/>
      <c r="AU73" s="9"/>
      <c r="AV73" s="9"/>
      <c r="AW73" s="9"/>
      <c r="AX73" s="9"/>
      <c r="AY73" s="9"/>
    </row>
    <row r="74" spans="9:51" x14ac:dyDescent="0.35">
      <c r="I74" s="18"/>
      <c r="J74" s="18"/>
      <c r="M74" s="18"/>
      <c r="N74" s="18"/>
      <c r="O74" s="18"/>
      <c r="P74" s="18"/>
      <c r="Q74" s="18"/>
      <c r="R74" s="18"/>
      <c r="S74" s="18"/>
      <c r="T74" s="36"/>
      <c r="U74" s="3"/>
      <c r="AQ74" s="9"/>
      <c r="AR74" s="9"/>
      <c r="AS74" s="9"/>
      <c r="AT74" s="9"/>
      <c r="AU74" s="9"/>
      <c r="AV74" s="9"/>
      <c r="AW74" s="9"/>
      <c r="AX74" s="9"/>
      <c r="AY74" s="9"/>
    </row>
    <row r="75" spans="9:51" x14ac:dyDescent="0.35">
      <c r="I75" s="18"/>
      <c r="J75" s="18"/>
      <c r="M75" s="18"/>
      <c r="N75" s="18"/>
      <c r="O75" s="18"/>
      <c r="P75" s="18"/>
      <c r="Q75" s="18"/>
      <c r="R75" s="18"/>
      <c r="S75" s="18"/>
      <c r="T75" s="36"/>
      <c r="U75" s="3"/>
      <c r="AQ75" s="9"/>
      <c r="AR75" s="9"/>
      <c r="AS75" s="9"/>
      <c r="AT75" s="9"/>
      <c r="AU75" s="9"/>
      <c r="AV75" s="9"/>
      <c r="AW75" s="9"/>
      <c r="AX75" s="9"/>
      <c r="AY75" s="9"/>
    </row>
    <row r="76" spans="9:51" x14ac:dyDescent="0.35">
      <c r="I76" s="18"/>
      <c r="J76" s="18"/>
      <c r="M76" s="18"/>
      <c r="N76" s="18"/>
      <c r="O76" s="18"/>
      <c r="P76" s="18"/>
      <c r="Q76" s="18"/>
      <c r="R76" s="18"/>
      <c r="S76" s="18"/>
      <c r="T76" s="36"/>
      <c r="U76" s="3"/>
      <c r="AQ76" s="9"/>
      <c r="AR76" s="9"/>
      <c r="AS76" s="9"/>
      <c r="AT76" s="9"/>
      <c r="AU76" s="9"/>
      <c r="AV76" s="9"/>
      <c r="AW76" s="9"/>
      <c r="AX76" s="9"/>
      <c r="AY76" s="9"/>
    </row>
    <row r="77" spans="9:51" x14ac:dyDescent="0.35">
      <c r="I77" s="18"/>
      <c r="J77" s="18"/>
      <c r="M77" s="18"/>
      <c r="N77" s="18"/>
      <c r="O77" s="18"/>
      <c r="P77" s="18"/>
      <c r="Q77" s="18"/>
      <c r="R77" s="18"/>
      <c r="S77" s="18"/>
      <c r="T77" s="36"/>
      <c r="U77" s="3"/>
      <c r="AQ77" s="9"/>
      <c r="AR77" s="9"/>
      <c r="AS77" s="9"/>
      <c r="AT77" s="9"/>
      <c r="AU77" s="9"/>
      <c r="AV77" s="9"/>
      <c r="AW77" s="9"/>
      <c r="AX77" s="9"/>
      <c r="AY77" s="9"/>
    </row>
    <row r="78" spans="9:51" x14ac:dyDescent="0.35">
      <c r="I78" s="18"/>
      <c r="J78" s="18"/>
      <c r="M78" s="18"/>
      <c r="N78" s="18"/>
      <c r="O78" s="18"/>
      <c r="P78" s="18"/>
      <c r="Q78" s="18"/>
      <c r="R78" s="18"/>
      <c r="S78" s="18"/>
      <c r="T78" s="36"/>
      <c r="U78" s="3"/>
      <c r="AQ78" s="9"/>
      <c r="AR78" s="9"/>
      <c r="AS78" s="9"/>
      <c r="AT78" s="9"/>
      <c r="AU78" s="9"/>
      <c r="AV78" s="9"/>
      <c r="AW78" s="9"/>
      <c r="AX78" s="9"/>
      <c r="AY78" s="9"/>
    </row>
    <row r="79" spans="9:51" x14ac:dyDescent="0.35">
      <c r="I79" s="18"/>
      <c r="J79" s="18"/>
      <c r="M79" s="18"/>
      <c r="N79" s="18"/>
      <c r="O79" s="18"/>
      <c r="P79" s="18"/>
      <c r="Q79" s="18"/>
      <c r="R79" s="18"/>
      <c r="S79" s="18"/>
      <c r="T79" s="36"/>
      <c r="U79" s="3"/>
      <c r="AQ79" s="9"/>
      <c r="AR79" s="9"/>
      <c r="AS79" s="9"/>
      <c r="AT79" s="9"/>
      <c r="AU79" s="9"/>
      <c r="AV79" s="9"/>
      <c r="AW79" s="9"/>
      <c r="AX79" s="9"/>
      <c r="AY79" s="9"/>
    </row>
    <row r="80" spans="9:51" x14ac:dyDescent="0.35">
      <c r="I80" s="18"/>
      <c r="J80" s="18"/>
      <c r="M80" s="18"/>
      <c r="N80" s="18"/>
      <c r="O80" s="18"/>
      <c r="P80" s="18"/>
      <c r="Q80" s="18"/>
      <c r="R80" s="18"/>
      <c r="S80" s="18"/>
      <c r="T80" s="36"/>
      <c r="U80" s="3"/>
      <c r="AQ80" s="9"/>
      <c r="AR80" s="9"/>
      <c r="AS80" s="9"/>
      <c r="AT80" s="9"/>
      <c r="AU80" s="9"/>
      <c r="AV80" s="9"/>
      <c r="AW80" s="9"/>
      <c r="AX80" s="9"/>
      <c r="AY80" s="9"/>
    </row>
    <row r="81" spans="9:51" x14ac:dyDescent="0.35">
      <c r="I81" s="18"/>
      <c r="AQ81" s="9"/>
      <c r="AR81" s="9"/>
      <c r="AS81" s="9"/>
      <c r="AT81" s="9"/>
      <c r="AU81" s="9"/>
      <c r="AV81" s="9"/>
      <c r="AW81" s="9"/>
      <c r="AX81" s="9"/>
      <c r="AY81" s="9"/>
    </row>
    <row r="82" spans="9:51" x14ac:dyDescent="0.35">
      <c r="I82" s="18"/>
      <c r="AQ82" s="9"/>
      <c r="AR82" s="9"/>
      <c r="AS82" s="9"/>
      <c r="AT82" s="9"/>
      <c r="AU82" s="9"/>
      <c r="AV82" s="9"/>
      <c r="AW82" s="9"/>
      <c r="AX82" s="9"/>
      <c r="AY82" s="9"/>
    </row>
    <row r="83" spans="9:51" x14ac:dyDescent="0.35">
      <c r="I83" s="18"/>
      <c r="AQ83" s="9"/>
      <c r="AR83" s="9"/>
      <c r="AS83" s="9"/>
      <c r="AT83" s="9"/>
      <c r="AU83" s="9"/>
      <c r="AV83" s="9"/>
      <c r="AW83" s="9"/>
      <c r="AX83" s="9"/>
      <c r="AY83" s="9"/>
    </row>
    <row r="84" spans="9:51" x14ac:dyDescent="0.35">
      <c r="I84" s="18"/>
      <c r="AQ84" s="9"/>
      <c r="AR84" s="9"/>
      <c r="AS84" s="9"/>
      <c r="AT84" s="9"/>
      <c r="AU84" s="9"/>
      <c r="AV84" s="9"/>
      <c r="AW84" s="9"/>
      <c r="AX84" s="9"/>
      <c r="AY84" s="9"/>
    </row>
    <row r="85" spans="9:51" x14ac:dyDescent="0.35">
      <c r="I85" s="18"/>
      <c r="AQ85" s="9"/>
      <c r="AR85" s="9"/>
      <c r="AS85" s="9"/>
      <c r="AT85" s="9"/>
      <c r="AU85" s="9"/>
      <c r="AV85" s="9"/>
      <c r="AW85" s="9"/>
      <c r="AX85" s="9"/>
      <c r="AY85" s="9"/>
    </row>
    <row r="86" spans="9:51" x14ac:dyDescent="0.35">
      <c r="I86" s="18"/>
      <c r="AQ86" s="9"/>
      <c r="AR86" s="9"/>
      <c r="AS86" s="9"/>
      <c r="AT86" s="9"/>
      <c r="AU86" s="9"/>
      <c r="AV86" s="9"/>
      <c r="AW86" s="9"/>
      <c r="AX86" s="9"/>
      <c r="AY86" s="9"/>
    </row>
    <row r="87" spans="9:51" x14ac:dyDescent="0.35">
      <c r="I87" s="18"/>
      <c r="AQ87" s="9"/>
      <c r="AR87" s="9"/>
      <c r="AS87" s="9"/>
      <c r="AT87" s="9"/>
      <c r="AU87" s="9"/>
      <c r="AV87" s="9"/>
      <c r="AW87" s="9"/>
      <c r="AX87" s="9"/>
      <c r="AY87" s="9"/>
    </row>
    <row r="88" spans="9:51" x14ac:dyDescent="0.35">
      <c r="I88" s="18"/>
      <c r="AQ88" s="9"/>
      <c r="AR88" s="9"/>
      <c r="AS88" s="9"/>
      <c r="AT88" s="9"/>
      <c r="AU88" s="9"/>
      <c r="AV88" s="9"/>
      <c r="AW88" s="9"/>
      <c r="AX88" s="9"/>
      <c r="AY88" s="9"/>
    </row>
    <row r="89" spans="9:51" x14ac:dyDescent="0.35">
      <c r="I89" s="18"/>
      <c r="AQ89" s="9"/>
      <c r="AR89" s="9"/>
      <c r="AS89" s="9"/>
      <c r="AT89" s="9"/>
      <c r="AU89" s="9"/>
      <c r="AV89" s="9"/>
      <c r="AW89" s="9"/>
      <c r="AX89" s="9"/>
      <c r="AY89" s="9"/>
    </row>
    <row r="90" spans="9:51" x14ac:dyDescent="0.35">
      <c r="I90" s="18"/>
      <c r="AQ90" s="9"/>
      <c r="AR90" s="9"/>
      <c r="AS90" s="9"/>
      <c r="AT90" s="9"/>
      <c r="AU90" s="9"/>
      <c r="AV90" s="9"/>
      <c r="AW90" s="9"/>
      <c r="AX90" s="9"/>
      <c r="AY90" s="9"/>
    </row>
    <row r="91" spans="9:51" x14ac:dyDescent="0.35">
      <c r="I91" s="18"/>
      <c r="AQ91" s="9"/>
      <c r="AR91" s="9"/>
      <c r="AS91" s="9"/>
      <c r="AT91" s="9"/>
      <c r="AU91" s="9"/>
      <c r="AV91" s="9"/>
      <c r="AW91" s="9"/>
      <c r="AX91" s="9"/>
      <c r="AY91" s="9"/>
    </row>
    <row r="92" spans="9:51" x14ac:dyDescent="0.35">
      <c r="I92" s="18"/>
    </row>
    <row r="93" spans="9:51" x14ac:dyDescent="0.35">
      <c r="I93" s="18"/>
    </row>
    <row r="94" spans="9:51" x14ac:dyDescent="0.35">
      <c r="I94" s="18"/>
    </row>
    <row r="95" spans="9:51" x14ac:dyDescent="0.35">
      <c r="I95" s="18"/>
    </row>
  </sheetData>
  <mergeCells count="4">
    <mergeCell ref="A7:W7"/>
    <mergeCell ref="A8:W8"/>
    <mergeCell ref="A9:W9"/>
    <mergeCell ref="B25:C25"/>
  </mergeCells>
  <hyperlinks>
    <hyperlink ref="A28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5" tint="0.79998168889431442"/>
  </sheetPr>
  <dimension ref="A1:AJ56"/>
  <sheetViews>
    <sheetView workbookViewId="0">
      <pane xSplit="1" topLeftCell="B1" activePane="topRight" state="frozen"/>
      <selection pane="topRight" activeCell="A8" sqref="A8:A9"/>
    </sheetView>
  </sheetViews>
  <sheetFormatPr baseColWidth="10" defaultRowHeight="14.5" x14ac:dyDescent="0.35"/>
  <cols>
    <col min="1" max="1" width="33.453125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0.269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36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x14ac:dyDescent="0.35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28.5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21" customHeight="1" x14ac:dyDescent="0.5">
      <c r="A5" s="326" t="s">
        <v>155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238"/>
      <c r="S5" s="238"/>
      <c r="T5" s="238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4.5" customHeight="1" x14ac:dyDescent="0.35">
      <c r="A6" s="284" t="s">
        <v>36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145"/>
      <c r="S6" s="145"/>
      <c r="T6" s="14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5" thickBot="1" x14ac:dyDescent="0.4">
      <c r="A7" s="322" t="s">
        <v>277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146"/>
      <c r="S7" s="146"/>
      <c r="T7" s="14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ht="14.5" customHeight="1" thickBot="1" x14ac:dyDescent="0.4">
      <c r="A8" s="324" t="s">
        <v>132</v>
      </c>
      <c r="B8" s="330" t="s">
        <v>176</v>
      </c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2"/>
      <c r="N8" s="73"/>
      <c r="O8" s="327" t="s">
        <v>178</v>
      </c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9"/>
      <c r="AB8" s="9"/>
      <c r="AC8" s="9"/>
      <c r="AD8" s="9"/>
      <c r="AE8" s="9"/>
      <c r="AF8" s="9"/>
      <c r="AG8" s="9"/>
      <c r="AH8" s="9"/>
      <c r="AI8" s="9"/>
      <c r="AJ8" s="9"/>
    </row>
    <row r="9" spans="1:36" x14ac:dyDescent="0.35">
      <c r="A9" s="325"/>
      <c r="B9" s="143">
        <v>44927</v>
      </c>
      <c r="C9" s="142">
        <v>44958</v>
      </c>
      <c r="D9" s="142">
        <v>44986</v>
      </c>
      <c r="E9" s="142">
        <v>45017</v>
      </c>
      <c r="F9" s="142">
        <v>45047</v>
      </c>
      <c r="G9" s="142">
        <v>45078</v>
      </c>
      <c r="H9" s="142">
        <v>45108</v>
      </c>
      <c r="I9" s="142">
        <v>45139</v>
      </c>
      <c r="J9" s="142">
        <v>45170</v>
      </c>
      <c r="K9" s="142">
        <v>45200</v>
      </c>
      <c r="L9" s="142">
        <v>45231</v>
      </c>
      <c r="M9" s="144">
        <v>45261</v>
      </c>
      <c r="N9" s="129" t="s">
        <v>194</v>
      </c>
      <c r="O9" s="128">
        <v>45292</v>
      </c>
      <c r="P9" s="126">
        <v>45323</v>
      </c>
      <c r="Q9" s="126">
        <v>45352</v>
      </c>
      <c r="R9" s="125">
        <v>45383</v>
      </c>
      <c r="S9" s="126">
        <v>45413</v>
      </c>
      <c r="T9" s="126">
        <v>45444</v>
      </c>
      <c r="U9" s="128">
        <v>45474</v>
      </c>
      <c r="V9" s="126">
        <v>45505</v>
      </c>
      <c r="W9" s="128">
        <v>45536</v>
      </c>
      <c r="X9" s="126">
        <v>45566</v>
      </c>
      <c r="Y9" s="126">
        <v>45597</v>
      </c>
      <c r="Z9" s="125">
        <v>45627</v>
      </c>
      <c r="AA9" s="127" t="s">
        <v>202</v>
      </c>
      <c r="AB9" s="9"/>
      <c r="AC9" s="9"/>
      <c r="AD9" s="9"/>
      <c r="AE9" s="9"/>
      <c r="AF9" s="9"/>
      <c r="AG9" s="9"/>
      <c r="AH9" s="9"/>
      <c r="AI9" s="9"/>
      <c r="AJ9" s="9"/>
    </row>
    <row r="10" spans="1:36" x14ac:dyDescent="0.35">
      <c r="A10" s="130" t="s">
        <v>119</v>
      </c>
      <c r="B10" s="135">
        <f t="shared" ref="B10:D10" si="0">SUM(B11:B13)</f>
        <v>1080.4911302999999</v>
      </c>
      <c r="C10" s="136">
        <f t="shared" si="0"/>
        <v>827.02646370000002</v>
      </c>
      <c r="D10" s="136">
        <f t="shared" si="0"/>
        <v>5089.5073979999997</v>
      </c>
      <c r="E10" s="132">
        <f t="shared" ref="E10:M10" si="1">SUM(E11:E13)</f>
        <v>844.4795840999999</v>
      </c>
      <c r="F10" s="132">
        <f t="shared" si="1"/>
        <v>1756.5530327999995</v>
      </c>
      <c r="G10" s="132">
        <f t="shared" si="1"/>
        <v>2561.7384446999995</v>
      </c>
      <c r="H10" s="132">
        <f>SUM(H11:H13)</f>
        <v>1251.8669679</v>
      </c>
      <c r="I10" s="132">
        <f>SUM(I11:I13)</f>
        <v>957.03741989999992</v>
      </c>
      <c r="J10" s="132">
        <f>SUM(J11:J13)</f>
        <v>819.55711980000001</v>
      </c>
      <c r="K10" s="132">
        <f t="shared" si="1"/>
        <v>791.82440729999996</v>
      </c>
      <c r="L10" s="132">
        <f t="shared" si="1"/>
        <v>1996.2622740000002</v>
      </c>
      <c r="M10" s="133">
        <f t="shared" si="1"/>
        <v>2592.2074514999999</v>
      </c>
      <c r="N10" s="134">
        <f>+SUM(B10:M10)</f>
        <v>20568.551693999998</v>
      </c>
      <c r="O10" s="135">
        <f t="shared" ref="O10:Z10" si="2">SUM(O11:O13)</f>
        <v>1278.2098803020731</v>
      </c>
      <c r="P10" s="136">
        <f t="shared" si="2"/>
        <v>939.71723489524413</v>
      </c>
      <c r="Q10" s="136">
        <f t="shared" si="2"/>
        <v>4909.7798231984607</v>
      </c>
      <c r="R10" s="136">
        <f t="shared" si="2"/>
        <v>964.78212154983783</v>
      </c>
      <c r="S10" s="136">
        <f t="shared" si="2"/>
        <v>2031.5404705019785</v>
      </c>
      <c r="T10" s="136">
        <f t="shared" si="2"/>
        <v>2661.423754612319</v>
      </c>
      <c r="U10" s="136">
        <f t="shared" si="2"/>
        <v>1261.2702006057646</v>
      </c>
      <c r="V10" s="136">
        <f t="shared" si="2"/>
        <v>904.4418991826077</v>
      </c>
      <c r="W10" s="136">
        <f t="shared" si="2"/>
        <v>608.34502988103714</v>
      </c>
      <c r="X10" s="136">
        <f t="shared" si="2"/>
        <v>982.69556708506911</v>
      </c>
      <c r="Y10" s="136">
        <f t="shared" si="2"/>
        <v>2010.7783562516149</v>
      </c>
      <c r="Z10" s="136">
        <f t="shared" si="2"/>
        <v>2644.1261295946683</v>
      </c>
      <c r="AA10" s="133">
        <f t="shared" ref="AA10" si="3">SUM(AA11:AA13)</f>
        <v>21197.110467660674</v>
      </c>
      <c r="AB10" s="9"/>
      <c r="AC10" s="9"/>
      <c r="AD10" s="9"/>
      <c r="AE10" s="9"/>
      <c r="AF10" s="9"/>
      <c r="AG10" s="9"/>
      <c r="AH10" s="9"/>
      <c r="AI10" s="9"/>
      <c r="AJ10" s="9"/>
    </row>
    <row r="11" spans="1:36" x14ac:dyDescent="0.35">
      <c r="A11" s="38" t="s">
        <v>145</v>
      </c>
      <c r="B11" s="122">
        <v>393.11428109999997</v>
      </c>
      <c r="C11" s="123">
        <v>624.02300820000005</v>
      </c>
      <c r="D11" s="123">
        <v>4524.4009968</v>
      </c>
      <c r="E11" s="123">
        <v>457.5774305999999</v>
      </c>
      <c r="F11" s="123">
        <v>835.6051160999998</v>
      </c>
      <c r="G11" s="123">
        <v>1049.6770052999998</v>
      </c>
      <c r="H11" s="123">
        <v>513.63448679999988</v>
      </c>
      <c r="I11" s="123">
        <v>706.06253459999994</v>
      </c>
      <c r="J11" s="123">
        <v>402.97480110000004</v>
      </c>
      <c r="K11" s="123">
        <v>382.83468899999997</v>
      </c>
      <c r="L11" s="123">
        <v>1000.3744052999999</v>
      </c>
      <c r="M11" s="124">
        <v>1037.0555396999998</v>
      </c>
      <c r="N11" s="74">
        <f t="shared" ref="N11:N21" si="4">+SUM(B11:M11)</f>
        <v>11927.334294599998</v>
      </c>
      <c r="O11" s="41">
        <v>528.88890356268462</v>
      </c>
      <c r="P11" s="42">
        <v>694.69600946474998</v>
      </c>
      <c r="Q11" s="42">
        <v>4525.0984532712109</v>
      </c>
      <c r="R11" s="42">
        <v>507.00812760406876</v>
      </c>
      <c r="S11" s="42">
        <v>1054.896796896993</v>
      </c>
      <c r="T11" s="42">
        <v>1105.6125114344429</v>
      </c>
      <c r="U11" s="42">
        <v>525.11378671170883</v>
      </c>
      <c r="V11" s="42">
        <v>671.69760022788466</v>
      </c>
      <c r="W11" s="42">
        <v>382.18090857114777</v>
      </c>
      <c r="X11" s="62">
        <v>532.46533005308265</v>
      </c>
      <c r="Y11" s="62">
        <v>1050.9478259805119</v>
      </c>
      <c r="Z11" s="62">
        <v>1113.4359443821886</v>
      </c>
      <c r="AA11" s="43">
        <f>+SUM(O11:Z11)</f>
        <v>12692.042198160674</v>
      </c>
      <c r="AB11" s="203"/>
      <c r="AC11" s="9"/>
      <c r="AD11" s="9"/>
      <c r="AE11" s="9"/>
      <c r="AF11" s="9"/>
      <c r="AG11" s="9"/>
      <c r="AH11" s="9"/>
      <c r="AI11" s="9"/>
      <c r="AJ11" s="9"/>
    </row>
    <row r="12" spans="1:36" x14ac:dyDescent="0.35">
      <c r="A12" s="38" t="s">
        <v>148</v>
      </c>
      <c r="B12" s="122">
        <v>680.84425469999996</v>
      </c>
      <c r="C12" s="123">
        <v>157.99018170000002</v>
      </c>
      <c r="D12" s="123">
        <v>552.43563300000005</v>
      </c>
      <c r="E12" s="123">
        <v>330.86974859999998</v>
      </c>
      <c r="F12" s="123">
        <v>906.10783409999976</v>
      </c>
      <c r="G12" s="123">
        <v>1482.2087151000001</v>
      </c>
      <c r="H12" s="123">
        <v>732.11895870000001</v>
      </c>
      <c r="I12" s="123">
        <v>206.55324269999997</v>
      </c>
      <c r="J12" s="123">
        <v>404.35527389999993</v>
      </c>
      <c r="K12" s="123">
        <v>354.21452970000001</v>
      </c>
      <c r="L12" s="123">
        <v>977.39939370000002</v>
      </c>
      <c r="M12" s="124">
        <v>1538.0439096</v>
      </c>
      <c r="N12" s="74">
        <f t="shared" si="4"/>
        <v>8323.1416754999991</v>
      </c>
      <c r="O12" s="41">
        <v>744.29211153938854</v>
      </c>
      <c r="P12" s="42">
        <v>198.99724833049407</v>
      </c>
      <c r="Q12" s="42">
        <v>374.27852132724973</v>
      </c>
      <c r="R12" s="42">
        <v>399.57227464576897</v>
      </c>
      <c r="S12" s="42">
        <v>961.68033450498558</v>
      </c>
      <c r="T12" s="42">
        <v>1537.2734655778761</v>
      </c>
      <c r="U12" s="42">
        <v>731.49731819405565</v>
      </c>
      <c r="V12" s="42">
        <v>189.35801095472306</v>
      </c>
      <c r="W12" s="42">
        <v>217.97988970988945</v>
      </c>
      <c r="X12" s="62">
        <v>391.92991253198642</v>
      </c>
      <c r="Y12" s="62">
        <v>945.75463797110308</v>
      </c>
      <c r="Z12" s="62">
        <v>1514.2477681124797</v>
      </c>
      <c r="AA12" s="43">
        <f t="shared" ref="AA12:AA13" si="5">+SUM(O12:Z12)</f>
        <v>8206.8614933999997</v>
      </c>
      <c r="AB12" s="203"/>
      <c r="AC12" s="9"/>
      <c r="AD12" s="9"/>
      <c r="AE12" s="9"/>
      <c r="AF12" s="9"/>
      <c r="AG12" s="9"/>
      <c r="AH12" s="9"/>
      <c r="AI12" s="9"/>
      <c r="AJ12" s="9"/>
    </row>
    <row r="13" spans="1:36" x14ac:dyDescent="0.35">
      <c r="A13" s="38" t="s">
        <v>149</v>
      </c>
      <c r="B13" s="122">
        <v>6.5325945000000001</v>
      </c>
      <c r="C13" s="123">
        <v>45.013273799999993</v>
      </c>
      <c r="D13" s="123">
        <v>12.670768200000001</v>
      </c>
      <c r="E13" s="123">
        <v>56.03240490000001</v>
      </c>
      <c r="F13" s="123">
        <v>14.840082600000001</v>
      </c>
      <c r="G13" s="123">
        <v>29.852724300000002</v>
      </c>
      <c r="H13" s="123">
        <v>6.1135223999999999</v>
      </c>
      <c r="I13" s="123">
        <v>44.421642599999991</v>
      </c>
      <c r="J13" s="123">
        <v>12.227044799999998</v>
      </c>
      <c r="K13" s="123">
        <v>54.7751886</v>
      </c>
      <c r="L13" s="123">
        <v>18.488475000000001</v>
      </c>
      <c r="M13" s="124">
        <v>17.108002199999994</v>
      </c>
      <c r="N13" s="74">
        <f t="shared" si="4"/>
        <v>318.07572389999996</v>
      </c>
      <c r="O13" s="41">
        <v>5.0288651999999994</v>
      </c>
      <c r="P13" s="42">
        <v>46.023977099999996</v>
      </c>
      <c r="Q13" s="42">
        <v>10.402848599999999</v>
      </c>
      <c r="R13" s="42">
        <v>58.201719299999993</v>
      </c>
      <c r="S13" s="42">
        <v>14.963339100000002</v>
      </c>
      <c r="T13" s="42">
        <v>18.537777599999998</v>
      </c>
      <c r="U13" s="42">
        <v>4.6590957</v>
      </c>
      <c r="V13" s="42">
        <v>43.386288</v>
      </c>
      <c r="W13" s="42">
        <v>8.1842316000000004</v>
      </c>
      <c r="X13" s="62">
        <v>58.300324500000002</v>
      </c>
      <c r="Y13" s="62">
        <v>14.0758923</v>
      </c>
      <c r="Z13" s="62">
        <v>16.4424171</v>
      </c>
      <c r="AA13" s="43">
        <f t="shared" si="5"/>
        <v>298.20677610000001</v>
      </c>
      <c r="AB13" s="203"/>
      <c r="AC13" s="9"/>
      <c r="AD13" s="9"/>
      <c r="AE13" s="9"/>
      <c r="AF13" s="9"/>
      <c r="AG13" s="9"/>
      <c r="AH13" s="9"/>
      <c r="AI13" s="9"/>
      <c r="AJ13" s="9"/>
    </row>
    <row r="14" spans="1:36" x14ac:dyDescent="0.35">
      <c r="A14" s="130" t="s">
        <v>120</v>
      </c>
      <c r="B14" s="131">
        <f t="shared" ref="B14:G14" si="6">SUM(B15:B17)</f>
        <v>53.491000000000057</v>
      </c>
      <c r="C14" s="132">
        <f t="shared" si="6"/>
        <v>3257.8249999999998</v>
      </c>
      <c r="D14" s="132">
        <f t="shared" si="6"/>
        <v>913.78700000000015</v>
      </c>
      <c r="E14" s="132">
        <f t="shared" si="6"/>
        <v>53.454000000000029</v>
      </c>
      <c r="F14" s="132">
        <f t="shared" si="6"/>
        <v>8127.3250000000016</v>
      </c>
      <c r="G14" s="132">
        <f t="shared" si="6"/>
        <v>1254.2169999999999</v>
      </c>
      <c r="H14" s="132">
        <f>SUM(H15:H17)</f>
        <v>216.60100000000006</v>
      </c>
      <c r="I14" s="132">
        <f>SUM(I15:I17)</f>
        <v>6754.576</v>
      </c>
      <c r="J14" s="132">
        <f>SUM(J15:J17)</f>
        <v>1195.8570000000002</v>
      </c>
      <c r="K14" s="132">
        <f t="shared" ref="K14:M14" si="7">SUM(K15:K17)</f>
        <v>49.740000000000023</v>
      </c>
      <c r="L14" s="132">
        <f t="shared" si="7"/>
        <v>4533.4330000000027</v>
      </c>
      <c r="M14" s="133">
        <f t="shared" si="7"/>
        <v>4571.9440000000004</v>
      </c>
      <c r="N14" s="134">
        <f>+SUM(B14:M14)</f>
        <v>30982.250000000004</v>
      </c>
      <c r="O14" s="131">
        <f t="shared" ref="O14:Z14" si="8">SUM(O15:O17)</f>
        <v>289.40141014428616</v>
      </c>
      <c r="P14" s="132">
        <f t="shared" si="8"/>
        <v>6202.4941587918229</v>
      </c>
      <c r="Q14" s="132">
        <f t="shared" si="8"/>
        <v>1578.2221927022504</v>
      </c>
      <c r="R14" s="132">
        <f t="shared" si="8"/>
        <v>119.64885165638688</v>
      </c>
      <c r="S14" s="132">
        <f t="shared" si="8"/>
        <v>5974.2893874538086</v>
      </c>
      <c r="T14" s="132">
        <f t="shared" si="8"/>
        <v>2154.2239727864958</v>
      </c>
      <c r="U14" s="132">
        <f t="shared" si="8"/>
        <v>265.99749983618597</v>
      </c>
      <c r="V14" s="132">
        <f t="shared" si="8"/>
        <v>4545.4886844535185</v>
      </c>
      <c r="W14" s="132">
        <f t="shared" si="8"/>
        <v>1573.8882878693184</v>
      </c>
      <c r="X14" s="132">
        <f t="shared" si="8"/>
        <v>99.934887575754047</v>
      </c>
      <c r="Y14" s="132">
        <f t="shared" si="8"/>
        <v>8979.2591684496092</v>
      </c>
      <c r="Z14" s="132">
        <f t="shared" si="8"/>
        <v>9047.7524982805662</v>
      </c>
      <c r="AA14" s="133">
        <f t="shared" ref="AA14" si="9">SUM(AA15:AA17)</f>
        <v>40830.601000000002</v>
      </c>
      <c r="AB14" s="9"/>
      <c r="AC14" s="9"/>
      <c r="AD14" s="9"/>
      <c r="AE14" s="9"/>
      <c r="AF14" s="9"/>
      <c r="AG14" s="9"/>
      <c r="AH14" s="9"/>
      <c r="AI14" s="9"/>
      <c r="AJ14" s="9"/>
    </row>
    <row r="15" spans="1:36" x14ac:dyDescent="0.35">
      <c r="A15" s="38" t="s">
        <v>145</v>
      </c>
      <c r="B15" s="122">
        <v>8.3000000000000004E-2</v>
      </c>
      <c r="C15" s="123">
        <v>1321.1120000000001</v>
      </c>
      <c r="D15" s="123">
        <v>0.35</v>
      </c>
      <c r="E15" s="123">
        <v>9.4E-2</v>
      </c>
      <c r="F15" s="123">
        <v>3364.2029999999995</v>
      </c>
      <c r="G15" s="123">
        <v>425.92099999999994</v>
      </c>
      <c r="H15" s="123">
        <v>113.22199999999999</v>
      </c>
      <c r="I15" s="123">
        <v>4079.9119999999998</v>
      </c>
      <c r="J15" s="123">
        <v>782.07600000000002</v>
      </c>
      <c r="K15" s="123">
        <v>6.4000000000000001E-2</v>
      </c>
      <c r="L15" s="123">
        <v>13.659000000000001</v>
      </c>
      <c r="M15" s="124">
        <v>3841.9280000000008</v>
      </c>
      <c r="N15" s="74">
        <f t="shared" si="4"/>
        <v>13942.624</v>
      </c>
      <c r="O15" s="69">
        <v>112.3326677141073</v>
      </c>
      <c r="P15" s="41">
        <v>3821.539834593937</v>
      </c>
      <c r="Q15" s="42">
        <v>1014.7842344028081</v>
      </c>
      <c r="R15" s="42">
        <v>9.0005342434250818E-2</v>
      </c>
      <c r="S15" s="42">
        <v>1454.6563438287583</v>
      </c>
      <c r="T15" s="42">
        <v>1274.463648156667</v>
      </c>
      <c r="U15" s="42">
        <v>113.21572012932336</v>
      </c>
      <c r="V15" s="42">
        <v>2309.3110734474308</v>
      </c>
      <c r="W15" s="42">
        <v>1016.2253199411165</v>
      </c>
      <c r="X15" s="62">
        <v>6.4003799064356146E-2</v>
      </c>
      <c r="Y15" s="62">
        <v>4531.6199827198325</v>
      </c>
      <c r="Z15" s="62">
        <v>8173.7131659245233</v>
      </c>
      <c r="AA15" s="43">
        <f>+SUM(O15:Z15)</f>
        <v>23822.016000000003</v>
      </c>
      <c r="AB15" s="9"/>
      <c r="AC15" s="9"/>
      <c r="AD15" s="203"/>
      <c r="AE15" s="9"/>
      <c r="AF15" s="9"/>
      <c r="AG15" s="9"/>
      <c r="AH15" s="9"/>
      <c r="AI15" s="9"/>
      <c r="AJ15" s="9"/>
    </row>
    <row r="16" spans="1:36" x14ac:dyDescent="0.35">
      <c r="A16" s="38" t="s">
        <v>148</v>
      </c>
      <c r="B16" s="122">
        <v>7.0000000000000001E-3</v>
      </c>
      <c r="C16" s="123">
        <v>1885.704</v>
      </c>
      <c r="D16" s="123">
        <v>862.86800000000005</v>
      </c>
      <c r="E16" s="123">
        <v>5.0660000000000007</v>
      </c>
      <c r="F16" s="123">
        <v>4710.1960000000017</v>
      </c>
      <c r="G16" s="123">
        <v>778.846</v>
      </c>
      <c r="H16" s="123">
        <v>53.929000000000002</v>
      </c>
      <c r="I16" s="123">
        <v>2625.2150000000001</v>
      </c>
      <c r="J16" s="123">
        <v>367.084</v>
      </c>
      <c r="K16" s="123">
        <v>0.193</v>
      </c>
      <c r="L16" s="123">
        <v>4471.5740000000033</v>
      </c>
      <c r="M16" s="124">
        <v>671.73399999999992</v>
      </c>
      <c r="N16" s="74">
        <f t="shared" si="4"/>
        <v>16432.416000000005</v>
      </c>
      <c r="O16" s="69">
        <v>128.7477424301789</v>
      </c>
      <c r="P16" s="41">
        <v>2337.2263241978862</v>
      </c>
      <c r="Q16" s="42">
        <v>520.69995829944219</v>
      </c>
      <c r="R16" s="42">
        <v>76.820846313952629</v>
      </c>
      <c r="S16" s="42">
        <v>4476.8950436250498</v>
      </c>
      <c r="T16" s="42">
        <v>837.44332462982868</v>
      </c>
      <c r="U16" s="42">
        <v>110.11477970686262</v>
      </c>
      <c r="V16" s="42">
        <v>2193.8636110060875</v>
      </c>
      <c r="W16" s="42">
        <v>515.8869679282019</v>
      </c>
      <c r="X16" s="62">
        <v>58.094883776689684</v>
      </c>
      <c r="Y16" s="62">
        <v>4405.8631857297769</v>
      </c>
      <c r="Z16" s="62">
        <v>833.58133235604305</v>
      </c>
      <c r="AA16" s="43">
        <f>+SUM(O16:Z16)</f>
        <v>16495.237999999998</v>
      </c>
      <c r="AB16" s="9"/>
      <c r="AC16" s="9"/>
      <c r="AD16" s="203"/>
      <c r="AE16" s="9"/>
      <c r="AF16" s="9"/>
      <c r="AG16" s="9"/>
      <c r="AH16" s="9"/>
      <c r="AI16" s="9"/>
      <c r="AJ16" s="9"/>
    </row>
    <row r="17" spans="1:36" x14ac:dyDescent="0.35">
      <c r="A17" s="38" t="s">
        <v>149</v>
      </c>
      <c r="B17" s="122">
        <v>53.401000000000053</v>
      </c>
      <c r="C17" s="123">
        <v>51.009000000000036</v>
      </c>
      <c r="D17" s="123">
        <v>50.569000000000031</v>
      </c>
      <c r="E17" s="123">
        <v>48.294000000000025</v>
      </c>
      <c r="F17" s="123">
        <v>52.926000000000023</v>
      </c>
      <c r="G17" s="123">
        <v>49.450000000000031</v>
      </c>
      <c r="H17" s="123">
        <v>49.450000000000031</v>
      </c>
      <c r="I17" s="123">
        <v>49.449000000000034</v>
      </c>
      <c r="J17" s="123">
        <v>46.697000000000017</v>
      </c>
      <c r="K17" s="123">
        <v>49.483000000000025</v>
      </c>
      <c r="L17" s="123">
        <v>48.200000000000024</v>
      </c>
      <c r="M17" s="124">
        <v>58.282000000000025</v>
      </c>
      <c r="N17" s="74">
        <f t="shared" si="4"/>
        <v>607.21000000000038</v>
      </c>
      <c r="O17" s="69">
        <v>48.320999999999977</v>
      </c>
      <c r="P17" s="41">
        <v>43.727999999999987</v>
      </c>
      <c r="Q17" s="42">
        <v>42.737999999999992</v>
      </c>
      <c r="R17" s="42">
        <v>42.737999999999992</v>
      </c>
      <c r="S17" s="42">
        <v>42.737999999999992</v>
      </c>
      <c r="T17" s="42">
        <v>42.317</v>
      </c>
      <c r="U17" s="42">
        <v>42.666999999999994</v>
      </c>
      <c r="V17" s="42">
        <v>42.314</v>
      </c>
      <c r="W17" s="42">
        <v>41.776000000000003</v>
      </c>
      <c r="X17" s="62">
        <v>41.776000000000003</v>
      </c>
      <c r="Y17" s="62">
        <v>41.776000000000003</v>
      </c>
      <c r="Z17" s="62">
        <v>40.458000000000013</v>
      </c>
      <c r="AA17" s="43">
        <f>+SUM(O17:Z17)</f>
        <v>513.34699999999998</v>
      </c>
      <c r="AB17" s="9"/>
      <c r="AC17" s="9"/>
      <c r="AD17" s="203"/>
      <c r="AE17" s="9"/>
      <c r="AF17" s="9"/>
      <c r="AG17" s="9"/>
      <c r="AH17" s="9"/>
      <c r="AI17" s="9"/>
      <c r="AJ17" s="9"/>
    </row>
    <row r="18" spans="1:36" x14ac:dyDescent="0.35">
      <c r="A18" s="130" t="s">
        <v>150</v>
      </c>
      <c r="B18" s="131">
        <f t="shared" ref="B18:G18" si="10">SUM(B19:B21)</f>
        <v>482.14351664999998</v>
      </c>
      <c r="C18" s="132">
        <f t="shared" si="10"/>
        <v>202.76197894000001</v>
      </c>
      <c r="D18" s="132">
        <f t="shared" si="10"/>
        <v>146.97672489999999</v>
      </c>
      <c r="E18" s="132">
        <f t="shared" si="10"/>
        <v>116.03758675999997</v>
      </c>
      <c r="F18" s="132">
        <f t="shared" si="10"/>
        <v>134.08379324999999</v>
      </c>
      <c r="G18" s="132">
        <f t="shared" si="10"/>
        <v>115.67007766000002</v>
      </c>
      <c r="H18" s="132">
        <f>SUM(H19:H21)</f>
        <v>471.90663591000003</v>
      </c>
      <c r="I18" s="132">
        <f>SUM(I19:I21)</f>
        <v>201.36048013000004</v>
      </c>
      <c r="J18" s="132">
        <f>SUM(J19:J21)</f>
        <v>147.11324527000002</v>
      </c>
      <c r="K18" s="132">
        <f t="shared" ref="K18:M18" si="11">SUM(K19:K21)</f>
        <v>117.75092828</v>
      </c>
      <c r="L18" s="132">
        <f t="shared" si="11"/>
        <v>134.35258039000001</v>
      </c>
      <c r="M18" s="133">
        <f t="shared" si="11"/>
        <v>115.30996721999999</v>
      </c>
      <c r="N18" s="134">
        <f>+SUM(B18:M18)</f>
        <v>2385.4675153600006</v>
      </c>
      <c r="O18" s="131">
        <f t="shared" ref="O18:Z18" si="12">SUM(O19:O21)</f>
        <v>482.38100000000009</v>
      </c>
      <c r="P18" s="132">
        <f t="shared" si="12"/>
        <v>218.52</v>
      </c>
      <c r="Q18" s="132">
        <f t="shared" si="12"/>
        <v>213.54899999999995</v>
      </c>
      <c r="R18" s="132">
        <f t="shared" si="12"/>
        <v>152.32900000000001</v>
      </c>
      <c r="S18" s="132">
        <f t="shared" si="12"/>
        <v>153.77900000000002</v>
      </c>
      <c r="T18" s="132">
        <f t="shared" si="12"/>
        <v>118.23100000000002</v>
      </c>
      <c r="U18" s="132">
        <f t="shared" si="12"/>
        <v>480.517</v>
      </c>
      <c r="V18" s="132">
        <f t="shared" si="12"/>
        <v>216.87899999999999</v>
      </c>
      <c r="W18" s="132">
        <f t="shared" si="12"/>
        <v>129.14300000000003</v>
      </c>
      <c r="X18" s="132">
        <f t="shared" si="12"/>
        <v>154.83100000000002</v>
      </c>
      <c r="Y18" s="132">
        <f t="shared" si="12"/>
        <v>153.17400000000001</v>
      </c>
      <c r="Z18" s="132">
        <f t="shared" si="12"/>
        <v>117.54000000000003</v>
      </c>
      <c r="AA18" s="133">
        <f t="shared" ref="AA18" si="13">SUM(AA19:AA21)</f>
        <v>2590.873</v>
      </c>
      <c r="AB18" s="9"/>
      <c r="AC18" s="9"/>
      <c r="AD18" s="9"/>
      <c r="AE18" s="9"/>
      <c r="AF18" s="9"/>
      <c r="AG18" s="9"/>
      <c r="AH18" s="9"/>
      <c r="AI18" s="9"/>
      <c r="AJ18" s="9"/>
    </row>
    <row r="19" spans="1:36" x14ac:dyDescent="0.35">
      <c r="A19" s="38" t="s">
        <v>145</v>
      </c>
      <c r="B19" s="122">
        <v>424.58263314999994</v>
      </c>
      <c r="C19" s="123">
        <v>172.52050937999999</v>
      </c>
      <c r="D19" s="123">
        <v>125.56025526999998</v>
      </c>
      <c r="E19" s="123">
        <v>93.211018239999973</v>
      </c>
      <c r="F19" s="123">
        <v>115.62476480999999</v>
      </c>
      <c r="G19" s="123">
        <v>98.409734450000016</v>
      </c>
      <c r="H19" s="123">
        <v>416.89236714000003</v>
      </c>
      <c r="I19" s="123">
        <v>172.68917966000004</v>
      </c>
      <c r="J19" s="123">
        <v>126.58897121</v>
      </c>
      <c r="K19" s="123">
        <v>95.858310290000006</v>
      </c>
      <c r="L19" s="123">
        <v>116.30626346000001</v>
      </c>
      <c r="M19" s="124">
        <v>98.641108979999998</v>
      </c>
      <c r="N19" s="74">
        <f t="shared" si="4"/>
        <v>2056.88511604</v>
      </c>
      <c r="O19" s="41">
        <v>427.11100000000005</v>
      </c>
      <c r="P19" s="42">
        <v>187.012</v>
      </c>
      <c r="Q19" s="42">
        <v>193.35599999999994</v>
      </c>
      <c r="R19" s="42">
        <v>113.10100000000001</v>
      </c>
      <c r="S19" s="42">
        <v>132.73000000000002</v>
      </c>
      <c r="T19" s="42">
        <v>101.97100000000003</v>
      </c>
      <c r="U19" s="42">
        <v>427.90600000000001</v>
      </c>
      <c r="V19" s="42">
        <v>187.012</v>
      </c>
      <c r="W19" s="42">
        <v>111.09900000000002</v>
      </c>
      <c r="X19" s="62">
        <v>116.44100000000002</v>
      </c>
      <c r="Y19" s="62">
        <v>132.73000000000002</v>
      </c>
      <c r="Z19" s="62">
        <v>101.97100000000003</v>
      </c>
      <c r="AA19" s="43">
        <f>+SUM(O19:Z19)</f>
        <v>2232.44</v>
      </c>
      <c r="AB19" s="9"/>
      <c r="AC19" s="9"/>
      <c r="AD19" s="9"/>
      <c r="AE19" s="9"/>
      <c r="AF19" s="9"/>
      <c r="AG19" s="9"/>
      <c r="AH19" s="9"/>
      <c r="AI19" s="9"/>
      <c r="AJ19" s="9"/>
    </row>
    <row r="20" spans="1:36" x14ac:dyDescent="0.35">
      <c r="A20" s="38" t="s">
        <v>148</v>
      </c>
      <c r="B20" s="122">
        <v>24.519944659999997</v>
      </c>
      <c r="C20" s="123">
        <v>25.505659600000001</v>
      </c>
      <c r="D20" s="123">
        <v>19.015336170000001</v>
      </c>
      <c r="E20" s="123">
        <v>20.739075499999998</v>
      </c>
      <c r="F20" s="123">
        <v>11.958008809999999</v>
      </c>
      <c r="G20" s="123">
        <v>15.434302810000004</v>
      </c>
      <c r="H20" s="123">
        <v>23.171926579999997</v>
      </c>
      <c r="I20" s="123">
        <v>24.247388710000003</v>
      </c>
      <c r="J20" s="123">
        <v>18.212750750000001</v>
      </c>
      <c r="K20" s="123">
        <v>19.904871629999995</v>
      </c>
      <c r="L20" s="123">
        <v>11.79941225</v>
      </c>
      <c r="M20" s="124">
        <v>14.90378926</v>
      </c>
      <c r="N20" s="74">
        <f t="shared" si="4"/>
        <v>229.41246672999998</v>
      </c>
      <c r="O20" s="41">
        <v>25.994999999999997</v>
      </c>
      <c r="P20" s="42">
        <v>27.096</v>
      </c>
      <c r="Q20" s="42">
        <v>18.05</v>
      </c>
      <c r="R20" s="42">
        <v>37.850999999999999</v>
      </c>
      <c r="S20" s="42">
        <v>17.622</v>
      </c>
      <c r="T20" s="42">
        <v>14.666</v>
      </c>
      <c r="U20" s="42">
        <v>24.561</v>
      </c>
      <c r="V20" s="42">
        <v>25.713000000000001</v>
      </c>
      <c r="W20" s="42">
        <v>15.998000000000001</v>
      </c>
      <c r="X20" s="62">
        <v>37.063000000000009</v>
      </c>
      <c r="Y20" s="62">
        <v>17.195</v>
      </c>
      <c r="Z20" s="62">
        <v>14.038000000000002</v>
      </c>
      <c r="AA20" s="43">
        <f t="shared" ref="AA20:AA21" si="14">+SUM(O20:Z20)</f>
        <v>275.84800000000001</v>
      </c>
      <c r="AB20" s="9"/>
      <c r="AC20" s="9"/>
      <c r="AD20" s="9"/>
      <c r="AE20" s="9"/>
      <c r="AF20" s="9"/>
      <c r="AG20" s="9"/>
      <c r="AH20" s="9"/>
      <c r="AI20" s="9"/>
      <c r="AJ20" s="9"/>
    </row>
    <row r="21" spans="1:36" x14ac:dyDescent="0.35">
      <c r="A21" s="38" t="s">
        <v>149</v>
      </c>
      <c r="B21" s="122">
        <v>33.040938840000003</v>
      </c>
      <c r="C21" s="123">
        <v>4.7358099600000001</v>
      </c>
      <c r="D21" s="123">
        <v>2.4011334599999996</v>
      </c>
      <c r="E21" s="123">
        <v>2.0874930200000001</v>
      </c>
      <c r="F21" s="123">
        <v>6.5010196300000018</v>
      </c>
      <c r="G21" s="123">
        <v>1.8260404000000001</v>
      </c>
      <c r="H21" s="123">
        <v>31.84234219</v>
      </c>
      <c r="I21" s="123">
        <v>4.4239117600000002</v>
      </c>
      <c r="J21" s="123">
        <v>2.3115233100000001</v>
      </c>
      <c r="K21" s="123">
        <v>1.98774636</v>
      </c>
      <c r="L21" s="123">
        <v>6.2469046799999983</v>
      </c>
      <c r="M21" s="124">
        <v>1.7650689800000001</v>
      </c>
      <c r="N21" s="74">
        <f t="shared" si="4"/>
        <v>99.169932589999988</v>
      </c>
      <c r="O21" s="41">
        <v>29.275000000000006</v>
      </c>
      <c r="P21" s="42">
        <v>4.4119999999999999</v>
      </c>
      <c r="Q21" s="42">
        <v>2.1429999999999998</v>
      </c>
      <c r="R21" s="42">
        <v>1.377</v>
      </c>
      <c r="S21" s="42">
        <v>3.4270000000000005</v>
      </c>
      <c r="T21" s="42">
        <v>1.5940000000000001</v>
      </c>
      <c r="U21" s="42">
        <v>28.050000000000004</v>
      </c>
      <c r="V21" s="42">
        <v>4.1539999999999999</v>
      </c>
      <c r="W21" s="42">
        <v>2.0459999999999998</v>
      </c>
      <c r="X21" s="62">
        <v>1.327</v>
      </c>
      <c r="Y21" s="62">
        <v>3.2489999999999997</v>
      </c>
      <c r="Z21" s="62">
        <v>1.5310000000000001</v>
      </c>
      <c r="AA21" s="43">
        <f t="shared" si="14"/>
        <v>82.585000000000022</v>
      </c>
      <c r="AB21" s="9"/>
      <c r="AC21" s="9"/>
      <c r="AD21" s="9"/>
      <c r="AE21" s="9"/>
      <c r="AF21" s="9"/>
      <c r="AG21" s="9"/>
      <c r="AH21" s="9"/>
      <c r="AI21" s="9"/>
      <c r="AJ21" s="9"/>
    </row>
    <row r="22" spans="1:36" ht="15" thickBot="1" x14ac:dyDescent="0.4">
      <c r="A22" s="137" t="s">
        <v>151</v>
      </c>
      <c r="B22" s="140">
        <f t="shared" ref="B22:Z22" si="15">+B10+B14+B18</f>
        <v>1616.1256469499999</v>
      </c>
      <c r="C22" s="138">
        <f t="shared" si="15"/>
        <v>4287.6134426399994</v>
      </c>
      <c r="D22" s="138">
        <f t="shared" si="15"/>
        <v>6150.2711228999997</v>
      </c>
      <c r="E22" s="138">
        <f t="shared" si="15"/>
        <v>1013.9711708599999</v>
      </c>
      <c r="F22" s="138">
        <f t="shared" si="15"/>
        <v>10017.961826050001</v>
      </c>
      <c r="G22" s="138">
        <f t="shared" si="15"/>
        <v>3931.6255223599992</v>
      </c>
      <c r="H22" s="138">
        <f t="shared" si="15"/>
        <v>1940.3746038100001</v>
      </c>
      <c r="I22" s="138">
        <f t="shared" si="15"/>
        <v>7912.9739000299996</v>
      </c>
      <c r="J22" s="138">
        <f t="shared" si="15"/>
        <v>2162.5273650700001</v>
      </c>
      <c r="K22" s="138">
        <f t="shared" si="15"/>
        <v>959.31533558000001</v>
      </c>
      <c r="L22" s="138">
        <f t="shared" si="15"/>
        <v>6664.0478543900035</v>
      </c>
      <c r="M22" s="139">
        <f t="shared" si="15"/>
        <v>7279.4614187199995</v>
      </c>
      <c r="N22" s="141">
        <f t="shared" si="15"/>
        <v>53936.269209360005</v>
      </c>
      <c r="O22" s="140">
        <f t="shared" si="15"/>
        <v>2049.9922904463592</v>
      </c>
      <c r="P22" s="138">
        <f t="shared" si="15"/>
        <v>7360.7313936870678</v>
      </c>
      <c r="Q22" s="138">
        <f t="shared" si="15"/>
        <v>6701.5510159007108</v>
      </c>
      <c r="R22" s="138">
        <f t="shared" si="15"/>
        <v>1236.7599732062247</v>
      </c>
      <c r="S22" s="138">
        <f t="shared" si="15"/>
        <v>8159.6088579557872</v>
      </c>
      <c r="T22" s="138">
        <f t="shared" si="15"/>
        <v>4933.8787273988146</v>
      </c>
      <c r="U22" s="138">
        <f t="shared" si="15"/>
        <v>2007.7847004419507</v>
      </c>
      <c r="V22" s="138">
        <f t="shared" si="15"/>
        <v>5666.8095836361263</v>
      </c>
      <c r="W22" s="138">
        <f t="shared" si="15"/>
        <v>2311.3763177503556</v>
      </c>
      <c r="X22" s="138">
        <f t="shared" si="15"/>
        <v>1237.4614546608232</v>
      </c>
      <c r="Y22" s="138">
        <f t="shared" si="15"/>
        <v>11143.211524701224</v>
      </c>
      <c r="Z22" s="138">
        <f t="shared" si="15"/>
        <v>11809.418627875235</v>
      </c>
      <c r="AA22" s="139">
        <f>+AA10+AA14+AA18</f>
        <v>64618.584467660672</v>
      </c>
      <c r="AB22" s="9"/>
      <c r="AC22" s="9"/>
      <c r="AD22" s="9"/>
      <c r="AE22" s="9"/>
      <c r="AF22" s="9"/>
      <c r="AG22" s="9"/>
      <c r="AH22" s="9"/>
      <c r="AI22" s="9"/>
      <c r="AJ22" s="9"/>
    </row>
    <row r="23" spans="1:36" x14ac:dyDescent="0.35">
      <c r="A23" s="239" t="s">
        <v>185</v>
      </c>
      <c r="B23" s="223"/>
      <c r="C23" s="223"/>
      <c r="D23" s="22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1:36" x14ac:dyDescent="0.35">
      <c r="A24" s="224" t="s">
        <v>158</v>
      </c>
      <c r="B24" s="223"/>
      <c r="C24" s="223"/>
      <c r="D24" s="223"/>
      <c r="E24" s="9"/>
      <c r="F24" s="9"/>
      <c r="G24" s="9"/>
      <c r="H24" s="204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</row>
    <row r="25" spans="1:36" x14ac:dyDescent="0.35">
      <c r="A25" s="9" t="s">
        <v>238</v>
      </c>
      <c r="B25" s="223"/>
      <c r="C25" s="223"/>
      <c r="D25" s="223"/>
      <c r="E25" s="9"/>
      <c r="F25" s="9"/>
      <c r="G25" s="9"/>
      <c r="H25" s="204"/>
      <c r="I25" s="9"/>
      <c r="J25" s="9"/>
      <c r="K25" s="204"/>
      <c r="L25" s="9"/>
      <c r="M25" s="9"/>
      <c r="N25" s="9"/>
      <c r="O25" s="9"/>
      <c r="P25" s="240"/>
      <c r="Q25" s="240"/>
      <c r="R25" s="240"/>
      <c r="S25" s="240"/>
      <c r="T25" s="240"/>
      <c r="U25" s="240"/>
      <c r="V25" s="241"/>
      <c r="W25" s="241"/>
      <c r="X25" s="241"/>
      <c r="Y25" s="241"/>
      <c r="Z25" s="241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36" x14ac:dyDescent="0.35">
      <c r="A26" s="9"/>
      <c r="B26" s="9"/>
      <c r="C26" s="218"/>
      <c r="D26" s="9"/>
      <c r="E26" s="9"/>
      <c r="F26" s="9"/>
      <c r="G26" s="9"/>
      <c r="H26" s="9"/>
      <c r="I26" s="9"/>
      <c r="J26" s="9"/>
      <c r="K26" s="204"/>
      <c r="L26" s="204"/>
      <c r="M26" s="9"/>
      <c r="N26" s="218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03"/>
      <c r="AB26" s="9"/>
      <c r="AC26" s="9"/>
      <c r="AD26" s="9"/>
      <c r="AE26" s="9"/>
      <c r="AF26" s="9"/>
      <c r="AG26" s="9"/>
      <c r="AH26" s="9"/>
      <c r="AI26" s="9"/>
      <c r="AJ26" s="9"/>
    </row>
    <row r="27" spans="1:36" x14ac:dyDescent="0.35">
      <c r="A27" s="201" t="s">
        <v>186</v>
      </c>
      <c r="B27" s="204"/>
      <c r="C27" s="9"/>
      <c r="D27" s="9"/>
      <c r="E27" s="9"/>
      <c r="F27" s="9"/>
      <c r="G27" s="9"/>
      <c r="H27" s="203"/>
      <c r="I27" s="203"/>
      <c r="J27" s="9"/>
      <c r="K27" s="203"/>
      <c r="L27" s="204"/>
      <c r="M27" s="242"/>
      <c r="N27" s="242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03"/>
      <c r="AB27" s="218"/>
      <c r="AC27" s="9"/>
      <c r="AD27" s="9"/>
      <c r="AE27" s="9"/>
      <c r="AF27" s="9"/>
      <c r="AG27" s="9"/>
      <c r="AH27" s="9"/>
      <c r="AI27" s="9"/>
      <c r="AJ27" s="9"/>
    </row>
    <row r="28" spans="1:36" x14ac:dyDescent="0.35">
      <c r="A28" s="9"/>
      <c r="B28" s="204"/>
      <c r="C28" s="204"/>
      <c r="D28" s="204"/>
      <c r="E28" s="204"/>
      <c r="F28" s="204"/>
      <c r="G28" s="204"/>
      <c r="H28" s="204"/>
      <c r="I28" s="204"/>
      <c r="J28" s="9"/>
      <c r="K28" s="203"/>
      <c r="L28" s="204"/>
      <c r="M28" s="242"/>
      <c r="N28" s="204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9"/>
      <c r="AC28" s="9"/>
      <c r="AD28" s="9"/>
      <c r="AE28" s="9"/>
      <c r="AF28" s="9"/>
      <c r="AG28" s="9"/>
      <c r="AH28" s="9"/>
      <c r="AI28" s="9"/>
      <c r="AJ28" s="9"/>
    </row>
    <row r="29" spans="1:36" x14ac:dyDescent="0.35">
      <c r="A29" s="9"/>
      <c r="B29" s="203"/>
      <c r="C29" s="203"/>
      <c r="D29" s="203"/>
      <c r="E29" s="203"/>
      <c r="F29" s="203"/>
      <c r="G29" s="203"/>
      <c r="H29" s="203"/>
      <c r="I29" s="203"/>
      <c r="J29" s="9"/>
      <c r="K29" s="203"/>
      <c r="L29" s="203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18"/>
      <c r="AC29" s="9"/>
      <c r="AD29" s="9"/>
      <c r="AE29" s="9"/>
      <c r="AF29" s="9"/>
      <c r="AG29" s="9"/>
      <c r="AH29" s="9"/>
      <c r="AI29" s="9"/>
      <c r="AJ29" s="9"/>
    </row>
    <row r="30" spans="1:36" x14ac:dyDescent="0.3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42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03"/>
      <c r="AB30" s="218"/>
      <c r="AC30" s="9"/>
      <c r="AD30" s="9"/>
      <c r="AE30" s="9"/>
      <c r="AF30" s="9"/>
      <c r="AG30" s="9"/>
      <c r="AH30" s="9"/>
      <c r="AI30" s="9"/>
      <c r="AJ30" s="9"/>
    </row>
    <row r="31" spans="1:36" x14ac:dyDescent="0.3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9"/>
      <c r="L31" s="203"/>
      <c r="M31" s="203"/>
      <c r="N31" s="242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36" x14ac:dyDescent="0.3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9"/>
      <c r="L32" s="203"/>
      <c r="M32" s="203"/>
      <c r="N32" s="203"/>
      <c r="O32" s="242"/>
      <c r="P32" s="242"/>
      <c r="Q32" s="242"/>
      <c r="R32" s="242"/>
      <c r="S32" s="242"/>
      <c r="T32" s="242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1:36" x14ac:dyDescent="0.35">
      <c r="A33" s="9"/>
      <c r="B33" s="203"/>
      <c r="C33" s="9"/>
      <c r="D33" s="9"/>
      <c r="E33" s="9"/>
      <c r="F33" s="9"/>
      <c r="G33" s="9"/>
      <c r="H33" s="204"/>
      <c r="I33" s="244"/>
      <c r="J33" s="9"/>
      <c r="K33" s="203"/>
      <c r="L33" s="203"/>
      <c r="M33" s="203"/>
      <c r="N33" s="203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9"/>
      <c r="AC33" s="9"/>
      <c r="AD33" s="9"/>
      <c r="AE33" s="9"/>
      <c r="AF33" s="9"/>
      <c r="AG33" s="9"/>
      <c r="AH33" s="9"/>
      <c r="AI33" s="9"/>
      <c r="AJ33" s="9"/>
    </row>
    <row r="34" spans="1:36" x14ac:dyDescent="0.35">
      <c r="A34" s="9"/>
      <c r="B34" s="204"/>
      <c r="C34" s="9"/>
      <c r="D34" s="9"/>
      <c r="E34" s="9"/>
      <c r="F34" s="9"/>
      <c r="G34" s="9"/>
      <c r="H34" s="9"/>
      <c r="I34" s="244"/>
      <c r="J34" s="9"/>
      <c r="K34" s="204"/>
      <c r="L34" s="204"/>
      <c r="M34" s="204"/>
      <c r="N34" s="204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9"/>
      <c r="AC34" s="9"/>
      <c r="AD34" s="9"/>
      <c r="AE34" s="9"/>
      <c r="AF34" s="9"/>
      <c r="AG34" s="9"/>
      <c r="AH34" s="9"/>
      <c r="AI34" s="9"/>
      <c r="AJ34" s="9"/>
    </row>
    <row r="35" spans="1:36" x14ac:dyDescent="0.35">
      <c r="A35" s="9"/>
      <c r="B35" s="9"/>
      <c r="C35" s="9"/>
      <c r="D35" s="9"/>
      <c r="E35" s="9"/>
      <c r="F35" s="9"/>
      <c r="G35" s="9"/>
      <c r="H35" s="9"/>
      <c r="I35" s="244"/>
      <c r="J35" s="9"/>
      <c r="K35" s="218"/>
      <c r="L35" s="218"/>
      <c r="M35" s="218"/>
      <c r="N35" s="204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36" x14ac:dyDescent="0.35">
      <c r="A36" s="203"/>
      <c r="B36" s="204"/>
      <c r="C36" s="9"/>
      <c r="D36" s="9"/>
      <c r="E36" s="9"/>
      <c r="F36" s="9"/>
      <c r="G36" s="9"/>
      <c r="H36" s="9"/>
      <c r="I36" s="244"/>
      <c r="J36" s="9"/>
      <c r="K36" s="218"/>
      <c r="L36" s="218"/>
      <c r="M36" s="218"/>
      <c r="N36" s="218"/>
      <c r="O36" s="21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36" x14ac:dyDescent="0.35">
      <c r="A37" s="203"/>
      <c r="B37" s="204"/>
      <c r="C37" s="9"/>
      <c r="D37" s="9"/>
      <c r="E37" s="9"/>
      <c r="F37" s="9"/>
      <c r="G37" s="9"/>
      <c r="H37" s="9"/>
      <c r="I37" s="244"/>
      <c r="J37" s="9"/>
      <c r="K37" s="218"/>
      <c r="L37" s="218"/>
      <c r="M37" s="218"/>
      <c r="N37" s="218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1:36" x14ac:dyDescent="0.35">
      <c r="A38" s="9"/>
      <c r="B38" s="204"/>
      <c r="C38" s="218"/>
      <c r="D38" s="9"/>
      <c r="E38" s="9"/>
      <c r="F38" s="9"/>
      <c r="G38" s="9"/>
      <c r="H38" s="9"/>
      <c r="I38" s="244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35">
      <c r="A39" s="9"/>
      <c r="B39" s="204"/>
      <c r="C39" s="9"/>
      <c r="D39" s="9"/>
      <c r="E39" s="9"/>
      <c r="F39" s="9"/>
      <c r="G39" s="9"/>
      <c r="H39" s="9"/>
      <c r="I39" s="244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35">
      <c r="A40" s="9"/>
      <c r="B40" s="9"/>
      <c r="C40" s="9"/>
      <c r="D40" s="9"/>
      <c r="E40" s="9"/>
      <c r="F40" s="9"/>
      <c r="G40" s="9"/>
      <c r="H40" s="9"/>
      <c r="I40" s="244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35">
      <c r="A41" s="9"/>
      <c r="B41" s="9"/>
      <c r="C41" s="9"/>
      <c r="D41" s="9"/>
      <c r="E41" s="9"/>
      <c r="F41" s="9"/>
      <c r="G41" s="9"/>
      <c r="H41" s="9"/>
      <c r="I41" s="244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35">
      <c r="A42" s="9"/>
      <c r="B42" s="9"/>
      <c r="C42" s="9"/>
      <c r="D42" s="9"/>
      <c r="E42" s="9"/>
      <c r="F42" s="9"/>
      <c r="G42" s="9"/>
      <c r="H42" s="9"/>
      <c r="I42" s="244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35">
      <c r="A43" s="9"/>
      <c r="B43" s="9"/>
      <c r="C43" s="9"/>
      <c r="D43" s="9"/>
      <c r="E43" s="9"/>
      <c r="F43" s="9"/>
      <c r="G43" s="9"/>
      <c r="H43" s="9"/>
      <c r="I43" s="244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35">
      <c r="A44" s="9"/>
      <c r="B44" s="9"/>
      <c r="C44" s="9"/>
      <c r="D44" s="9"/>
      <c r="E44" s="9"/>
      <c r="F44" s="9"/>
      <c r="G44" s="9"/>
      <c r="H44" s="9"/>
      <c r="I44" s="244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35">
      <c r="A45" s="9"/>
      <c r="B45" s="9"/>
      <c r="C45" s="9"/>
      <c r="D45" s="9"/>
      <c r="E45" s="9"/>
      <c r="F45" s="9"/>
      <c r="G45" s="9"/>
      <c r="H45" s="9"/>
      <c r="I45" s="24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35">
      <c r="A46" s="9"/>
      <c r="B46" s="9"/>
      <c r="C46" s="9"/>
      <c r="D46" s="9"/>
      <c r="E46" s="9"/>
      <c r="F46" s="9"/>
      <c r="G46" s="9"/>
      <c r="H46" s="9"/>
      <c r="I46" s="244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35">
      <c r="A47" s="9"/>
      <c r="B47" s="9"/>
      <c r="C47" s="9"/>
      <c r="D47" s="9"/>
      <c r="E47" s="9"/>
      <c r="F47" s="9"/>
      <c r="G47" s="9"/>
      <c r="H47" s="9"/>
      <c r="I47" s="244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6" x14ac:dyDescent="0.35">
      <c r="A48" s="9"/>
      <c r="B48" s="9"/>
      <c r="C48" s="9"/>
      <c r="D48" s="9"/>
      <c r="E48" s="9"/>
      <c r="F48" s="9"/>
      <c r="G48" s="9"/>
      <c r="H48" s="9"/>
      <c r="I48" s="244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35">
      <c r="A49" s="9"/>
      <c r="B49" s="9"/>
      <c r="C49" s="9"/>
      <c r="D49" s="9"/>
      <c r="E49" s="9"/>
      <c r="F49" s="9"/>
      <c r="G49" s="9"/>
      <c r="H49" s="9"/>
      <c r="I49" s="244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35">
      <c r="A50" s="9"/>
      <c r="B50" s="9"/>
      <c r="C50" s="9"/>
      <c r="D50" s="9"/>
      <c r="E50" s="9"/>
      <c r="F50" s="9"/>
      <c r="G50" s="9"/>
      <c r="H50" s="9"/>
      <c r="I50" s="244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35">
      <c r="A51" s="9"/>
      <c r="B51" s="9"/>
      <c r="C51" s="9"/>
      <c r="D51" s="9"/>
      <c r="E51" s="9"/>
      <c r="F51" s="9"/>
      <c r="G51" s="9"/>
      <c r="H51" s="9"/>
      <c r="I51" s="24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35">
      <c r="I52" s="44"/>
    </row>
    <row r="53" spans="1:36" x14ac:dyDescent="0.35">
      <c r="I53" s="44"/>
    </row>
    <row r="54" spans="1:36" x14ac:dyDescent="0.35">
      <c r="I54" s="44"/>
    </row>
    <row r="55" spans="1:36" x14ac:dyDescent="0.35">
      <c r="I55" s="44"/>
    </row>
    <row r="56" spans="1:36" x14ac:dyDescent="0.35">
      <c r="H56" s="36"/>
      <c r="I56" s="36"/>
    </row>
  </sheetData>
  <mergeCells count="7">
    <mergeCell ref="A2:N2"/>
    <mergeCell ref="A8:A9"/>
    <mergeCell ref="A7:Q7"/>
    <mergeCell ref="A6:Q6"/>
    <mergeCell ref="A5:Q5"/>
    <mergeCell ref="O8:AA8"/>
    <mergeCell ref="B8:M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 AA18 AA14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theme="5" tint="0.79998168889431442"/>
  </sheetPr>
  <dimension ref="A1:AV131"/>
  <sheetViews>
    <sheetView topLeftCell="A73" zoomScaleNormal="100" workbookViewId="0">
      <pane xSplit="1" topLeftCell="B1" activePane="topRight" state="frozen"/>
      <selection pane="topRight" activeCell="A7" sqref="A7"/>
    </sheetView>
  </sheetViews>
  <sheetFormatPr baseColWidth="10" defaultRowHeight="14.5" x14ac:dyDescent="0.35"/>
  <cols>
    <col min="1" max="1" width="43.5429687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4" width="15.26953125" customWidth="1"/>
  </cols>
  <sheetData>
    <row r="1" spans="1:48" x14ac:dyDescent="0.3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8" x14ac:dyDescent="0.35">
      <c r="A2" s="9"/>
      <c r="B2" s="9"/>
      <c r="C2" s="9"/>
      <c r="D2" s="9"/>
      <c r="E2" s="9"/>
      <c r="F2" s="9"/>
      <c r="G2" s="9"/>
      <c r="H2" s="21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8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8" ht="19.149999999999999" customHeight="1" x14ac:dyDescent="0.5">
      <c r="A4" s="326" t="s">
        <v>190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8" ht="15" customHeight="1" x14ac:dyDescent="0.35">
      <c r="A5" s="284" t="s">
        <v>36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8" ht="19.899999999999999" customHeight="1" x14ac:dyDescent="0.35">
      <c r="A6" s="322" t="s">
        <v>277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15" thickBot="1" x14ac:dyDescent="0.4">
      <c r="A7" s="153" t="s">
        <v>253</v>
      </c>
      <c r="B7" s="154" t="s">
        <v>240</v>
      </c>
      <c r="C7" s="154" t="s">
        <v>241</v>
      </c>
      <c r="D7" s="154" t="s">
        <v>242</v>
      </c>
      <c r="E7" s="154" t="s">
        <v>243</v>
      </c>
      <c r="F7" s="154" t="s">
        <v>244</v>
      </c>
      <c r="G7" s="154" t="s">
        <v>245</v>
      </c>
      <c r="H7" s="154" t="s">
        <v>246</v>
      </c>
      <c r="I7" s="154" t="s">
        <v>247</v>
      </c>
      <c r="J7" s="154" t="s">
        <v>248</v>
      </c>
      <c r="K7" s="154" t="s">
        <v>249</v>
      </c>
      <c r="L7" s="154" t="s">
        <v>250</v>
      </c>
      <c r="M7" s="154" t="s">
        <v>251</v>
      </c>
      <c r="N7" s="154" t="s">
        <v>252</v>
      </c>
      <c r="O7" s="154" t="s">
        <v>254</v>
      </c>
      <c r="P7" s="154" t="s">
        <v>255</v>
      </c>
      <c r="Q7" s="154" t="s">
        <v>256</v>
      </c>
      <c r="R7" s="154" t="s">
        <v>257</v>
      </c>
      <c r="S7" s="154" t="s">
        <v>258</v>
      </c>
      <c r="T7" s="154" t="s">
        <v>259</v>
      </c>
      <c r="U7" s="154" t="s">
        <v>260</v>
      </c>
      <c r="V7" s="154" t="s">
        <v>261</v>
      </c>
      <c r="W7" s="154" t="s">
        <v>262</v>
      </c>
      <c r="X7" s="154" t="s">
        <v>263</v>
      </c>
      <c r="Y7" s="154" t="s">
        <v>264</v>
      </c>
      <c r="Z7" s="154" t="s">
        <v>265</v>
      </c>
      <c r="AA7" s="154" t="s">
        <v>48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48" ht="15" thickBot="1" x14ac:dyDescent="0.4">
      <c r="A8" s="156"/>
      <c r="B8" s="333" t="s">
        <v>176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  <c r="N8" s="245"/>
      <c r="O8" s="336" t="s">
        <v>196</v>
      </c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x14ac:dyDescent="0.35">
      <c r="A9" s="149" t="s">
        <v>213</v>
      </c>
      <c r="B9" s="157">
        <v>393.11428109999997</v>
      </c>
      <c r="C9" s="150">
        <v>624.02300820000005</v>
      </c>
      <c r="D9" s="150">
        <v>4524.4009968</v>
      </c>
      <c r="E9" s="150">
        <v>457.57743059999996</v>
      </c>
      <c r="F9" s="150">
        <v>835.60511609999992</v>
      </c>
      <c r="G9" s="150">
        <v>1049.6770052999998</v>
      </c>
      <c r="H9" s="151">
        <v>513.63448679999988</v>
      </c>
      <c r="I9" s="151">
        <v>706.06253460000005</v>
      </c>
      <c r="J9" s="151">
        <v>402.97480109999998</v>
      </c>
      <c r="K9" s="151">
        <v>382.83468899999991</v>
      </c>
      <c r="L9" s="151">
        <v>1000.3744053</v>
      </c>
      <c r="M9" s="158">
        <v>1037.0555397000001</v>
      </c>
      <c r="N9" s="246">
        <v>11927.334294600001</v>
      </c>
      <c r="O9" s="157">
        <v>528.88890356268462</v>
      </c>
      <c r="P9" s="150">
        <v>694.69600946474998</v>
      </c>
      <c r="Q9" s="150">
        <v>4525.0984532712109</v>
      </c>
      <c r="R9" s="150">
        <v>507.00812760406882</v>
      </c>
      <c r="S9" s="150">
        <v>1054.896796896993</v>
      </c>
      <c r="T9" s="150">
        <v>1105.6125114344431</v>
      </c>
      <c r="U9" s="150">
        <v>525.11378671170883</v>
      </c>
      <c r="V9" s="150">
        <v>671.69760022788466</v>
      </c>
      <c r="W9" s="150">
        <v>382.18090857114777</v>
      </c>
      <c r="X9" s="150">
        <v>532.46533005308265</v>
      </c>
      <c r="Y9" s="150">
        <v>1050.9478259805119</v>
      </c>
      <c r="Z9" s="150">
        <v>1113.4359443821886</v>
      </c>
      <c r="AA9" s="158">
        <f>+SUM(O9:Z9)</f>
        <v>12692.042198160674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x14ac:dyDescent="0.35">
      <c r="A10" s="147" t="s">
        <v>88</v>
      </c>
      <c r="B10" s="159">
        <v>298.1081709</v>
      </c>
      <c r="C10" s="152">
        <v>449.41785029999994</v>
      </c>
      <c r="D10" s="152">
        <v>369.64624349999997</v>
      </c>
      <c r="E10" s="152">
        <v>417.00139079999997</v>
      </c>
      <c r="F10" s="152">
        <v>713.75374019999992</v>
      </c>
      <c r="G10" s="152">
        <v>864.74295270000005</v>
      </c>
      <c r="H10" s="148">
        <v>421.43862479999996</v>
      </c>
      <c r="I10" s="148">
        <v>539.5923057</v>
      </c>
      <c r="J10" s="148">
        <v>371.64299879999999</v>
      </c>
      <c r="K10" s="148">
        <v>335.60279819999994</v>
      </c>
      <c r="L10" s="148">
        <v>881.55513930000006</v>
      </c>
      <c r="M10" s="160">
        <v>872.60671739999998</v>
      </c>
      <c r="N10" s="247">
        <v>6535.1089325999992</v>
      </c>
      <c r="O10" s="159">
        <v>428.63206646268463</v>
      </c>
      <c r="P10" s="152">
        <v>543.87935606475003</v>
      </c>
      <c r="Q10" s="152">
        <v>359.49712797121197</v>
      </c>
      <c r="R10" s="152">
        <v>458.05064580406884</v>
      </c>
      <c r="S10" s="152">
        <v>941.919888996993</v>
      </c>
      <c r="T10" s="152">
        <v>894.94250163444303</v>
      </c>
      <c r="U10" s="152">
        <v>428.60394721170883</v>
      </c>
      <c r="V10" s="152">
        <v>543.70805062788463</v>
      </c>
      <c r="W10" s="152">
        <v>333.02621637114777</v>
      </c>
      <c r="X10" s="152">
        <v>484.41994635308265</v>
      </c>
      <c r="Y10" s="152">
        <v>941.89047478051179</v>
      </c>
      <c r="Z10" s="152">
        <v>910.13667328218867</v>
      </c>
      <c r="AA10" s="169">
        <f>+SUM(O10:Z10)</f>
        <v>7268.7068955606765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x14ac:dyDescent="0.35">
      <c r="A11" t="s">
        <v>65</v>
      </c>
      <c r="B11" s="161">
        <v>172.53444869999998</v>
      </c>
      <c r="C11" s="76">
        <v>153.33108600000003</v>
      </c>
      <c r="D11" s="76">
        <v>15.333108599999999</v>
      </c>
      <c r="E11" s="76">
        <v>124.43976239999999</v>
      </c>
      <c r="F11" s="76">
        <v>501.60465239999996</v>
      </c>
      <c r="G11" s="76">
        <v>371.00206500000002</v>
      </c>
      <c r="H11" s="75">
        <v>295.79094869999994</v>
      </c>
      <c r="I11" s="75">
        <v>243.13577189999998</v>
      </c>
      <c r="J11" s="75">
        <v>15.333108599999999</v>
      </c>
      <c r="K11" s="75">
        <v>124.43976239999999</v>
      </c>
      <c r="L11" s="75">
        <v>501.60465239999996</v>
      </c>
      <c r="M11" s="162">
        <v>371.00206500000002</v>
      </c>
      <c r="N11" s="248">
        <v>2889.5514320999996</v>
      </c>
      <c r="O11" s="170">
        <v>299.73041876268462</v>
      </c>
      <c r="P11" s="40">
        <v>245.27815916475004</v>
      </c>
      <c r="Q11" s="40">
        <v>49.03865577121195</v>
      </c>
      <c r="R11" s="40">
        <v>128.21625180406875</v>
      </c>
      <c r="S11" s="40">
        <v>509.46213309699317</v>
      </c>
      <c r="T11" s="40">
        <v>379.23730563444303</v>
      </c>
      <c r="U11" s="40">
        <v>299.70229951170882</v>
      </c>
      <c r="V11" s="40">
        <v>245.10685372788475</v>
      </c>
      <c r="W11" s="40">
        <v>18.179812771147791</v>
      </c>
      <c r="X11" s="40">
        <v>128.40587175308264</v>
      </c>
      <c r="Y11" s="40">
        <v>509.43271888051197</v>
      </c>
      <c r="Z11" s="40">
        <v>379.29557908218874</v>
      </c>
      <c r="AA11" s="171">
        <f>+SUM(O11:Z11)</f>
        <v>3191.0860599606763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x14ac:dyDescent="0.35">
      <c r="A12" t="s">
        <v>66</v>
      </c>
      <c r="B12" s="161">
        <v>98.432640899999996</v>
      </c>
      <c r="C12" s="76">
        <v>103.6587165</v>
      </c>
      <c r="D12" s="76">
        <v>135.03982139999999</v>
      </c>
      <c r="E12" s="76">
        <v>127.71838529999999</v>
      </c>
      <c r="F12" s="76">
        <v>113.37132869999996</v>
      </c>
      <c r="G12" s="76">
        <v>282.79971359999996</v>
      </c>
      <c r="H12" s="75">
        <v>97.520542799999987</v>
      </c>
      <c r="I12" s="75">
        <v>103.6587165</v>
      </c>
      <c r="J12" s="75">
        <v>136.34634029999998</v>
      </c>
      <c r="K12" s="75">
        <v>127.71838529999999</v>
      </c>
      <c r="L12" s="75">
        <v>195.55876289999998</v>
      </c>
      <c r="M12" s="162">
        <v>298.05886829999997</v>
      </c>
      <c r="N12" s="248">
        <v>1819.8822225000004</v>
      </c>
      <c r="O12" s="170">
        <v>100.84846830000001</v>
      </c>
      <c r="P12" s="40">
        <v>105.08849189999999</v>
      </c>
      <c r="Q12" s="40">
        <v>84.726518099999993</v>
      </c>
      <c r="R12" s="40">
        <v>245.72415840000005</v>
      </c>
      <c r="S12" s="40">
        <v>244.76275770000001</v>
      </c>
      <c r="T12" s="40">
        <v>300.00632099999996</v>
      </c>
      <c r="U12" s="40">
        <v>100.84846830000001</v>
      </c>
      <c r="V12" s="40">
        <v>105.08849189999999</v>
      </c>
      <c r="W12" s="40">
        <v>84.726518099999993</v>
      </c>
      <c r="X12" s="40">
        <v>245.72415840000005</v>
      </c>
      <c r="Y12" s="40">
        <v>244.76275770000001</v>
      </c>
      <c r="Z12" s="40">
        <v>300.00632099999996</v>
      </c>
      <c r="AA12" s="171">
        <f t="shared" ref="AA12:AA16" si="0">+SUM(O12:Z12)</f>
        <v>2162.3134307999999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x14ac:dyDescent="0.35">
      <c r="A13" t="s">
        <v>67</v>
      </c>
      <c r="B13" s="161">
        <v>0</v>
      </c>
      <c r="C13" s="76">
        <v>36.434621399999997</v>
      </c>
      <c r="D13" s="76">
        <v>10.5754077</v>
      </c>
      <c r="E13" s="76">
        <v>0</v>
      </c>
      <c r="F13" s="76">
        <v>2.6623403999999997</v>
      </c>
      <c r="G13" s="76">
        <v>0.44372339999999993</v>
      </c>
      <c r="H13" s="75">
        <v>0</v>
      </c>
      <c r="I13" s="75">
        <v>36.434621399999997</v>
      </c>
      <c r="J13" s="75">
        <v>10.550756399999999</v>
      </c>
      <c r="K13" s="75">
        <v>0</v>
      </c>
      <c r="L13" s="75">
        <v>2.6130377999999999</v>
      </c>
      <c r="M13" s="162">
        <v>0.44372339999999993</v>
      </c>
      <c r="N13" s="248">
        <v>100.15823189999999</v>
      </c>
      <c r="O13" s="170">
        <v>0</v>
      </c>
      <c r="P13" s="40">
        <v>36.557877900000001</v>
      </c>
      <c r="Q13" s="40">
        <v>10.674012899999999</v>
      </c>
      <c r="R13" s="40">
        <v>0</v>
      </c>
      <c r="S13" s="40">
        <v>2.6623403999999997</v>
      </c>
      <c r="T13" s="40">
        <v>0.44372339999999993</v>
      </c>
      <c r="U13" s="40">
        <v>0</v>
      </c>
      <c r="V13" s="40">
        <v>36.557877900000001</v>
      </c>
      <c r="W13" s="40">
        <v>10.674012899999999</v>
      </c>
      <c r="X13" s="40">
        <v>0</v>
      </c>
      <c r="Y13" s="40">
        <v>2.6623403999999997</v>
      </c>
      <c r="Z13" s="40">
        <v>0.44372339999999993</v>
      </c>
      <c r="AA13" s="171">
        <f t="shared" si="0"/>
        <v>100.67590920000001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x14ac:dyDescent="0.35">
      <c r="A14" t="s">
        <v>68</v>
      </c>
      <c r="B14" s="161">
        <v>27.1410813</v>
      </c>
      <c r="C14" s="76">
        <v>142.80498089999998</v>
      </c>
      <c r="D14" s="76">
        <v>208.69790579999997</v>
      </c>
      <c r="E14" s="76">
        <v>141.8189289</v>
      </c>
      <c r="F14" s="76">
        <v>74.126459100000005</v>
      </c>
      <c r="G14" s="76">
        <v>195.09038820000001</v>
      </c>
      <c r="H14" s="75">
        <v>28.127133300000001</v>
      </c>
      <c r="I14" s="75">
        <v>143.17475039999999</v>
      </c>
      <c r="J14" s="75">
        <v>209.41279349999996</v>
      </c>
      <c r="K14" s="75">
        <v>60.001264200000001</v>
      </c>
      <c r="L14" s="75">
        <v>159.78972659999997</v>
      </c>
      <c r="M14" s="162">
        <v>187.69499820000001</v>
      </c>
      <c r="N14" s="248">
        <v>1577.8804104000001</v>
      </c>
      <c r="O14" s="170">
        <v>28.053179400000001</v>
      </c>
      <c r="P14" s="40">
        <v>143.76638159999999</v>
      </c>
      <c r="Q14" s="40">
        <v>215.05794119999999</v>
      </c>
      <c r="R14" s="40">
        <v>60.223125899999999</v>
      </c>
      <c r="S14" s="40">
        <v>167.2837218</v>
      </c>
      <c r="T14" s="40">
        <v>195.60806550000001</v>
      </c>
      <c r="U14" s="40">
        <v>28.053179400000001</v>
      </c>
      <c r="V14" s="40">
        <v>143.76638159999999</v>
      </c>
      <c r="W14" s="40">
        <v>219.4458726</v>
      </c>
      <c r="X14" s="40">
        <v>86.402806500000011</v>
      </c>
      <c r="Y14" s="40">
        <v>167.2837218</v>
      </c>
      <c r="Z14" s="40">
        <v>210.74396369999999</v>
      </c>
      <c r="AA14" s="171">
        <f t="shared" si="0"/>
        <v>1665.688341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x14ac:dyDescent="0.35">
      <c r="A15" t="s">
        <v>69</v>
      </c>
      <c r="B15" s="161">
        <v>0</v>
      </c>
      <c r="C15" s="76">
        <v>0</v>
      </c>
      <c r="D15" s="76">
        <v>0</v>
      </c>
      <c r="E15" s="76">
        <v>14.79078</v>
      </c>
      <c r="F15" s="76">
        <v>0</v>
      </c>
      <c r="G15" s="76">
        <v>0</v>
      </c>
      <c r="H15" s="75">
        <v>0</v>
      </c>
      <c r="I15" s="75">
        <v>0</v>
      </c>
      <c r="J15" s="75">
        <v>0</v>
      </c>
      <c r="K15" s="75">
        <v>14.371707900000001</v>
      </c>
      <c r="L15" s="75">
        <v>0</v>
      </c>
      <c r="M15" s="162">
        <v>0</v>
      </c>
      <c r="N15" s="248">
        <v>29.162487899999999</v>
      </c>
      <c r="O15" s="170">
        <v>0</v>
      </c>
      <c r="P15" s="40">
        <v>0</v>
      </c>
      <c r="Q15" s="40">
        <v>0</v>
      </c>
      <c r="R15" s="40">
        <v>14.8154313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14.8154313</v>
      </c>
      <c r="Y15" s="40">
        <v>0</v>
      </c>
      <c r="Z15" s="40">
        <v>0</v>
      </c>
      <c r="AA15" s="171">
        <f t="shared" si="0"/>
        <v>29.6308626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x14ac:dyDescent="0.35">
      <c r="A16" t="s">
        <v>70</v>
      </c>
      <c r="B16" s="161">
        <v>0</v>
      </c>
      <c r="C16" s="76">
        <v>13.1884455</v>
      </c>
      <c r="D16" s="76">
        <v>0</v>
      </c>
      <c r="E16" s="76">
        <v>8.2335341999999994</v>
      </c>
      <c r="F16" s="76">
        <v>21.988959600000001</v>
      </c>
      <c r="G16" s="76">
        <v>15.407062499999999</v>
      </c>
      <c r="H16" s="75">
        <v>0</v>
      </c>
      <c r="I16" s="75">
        <v>13.1884455</v>
      </c>
      <c r="J16" s="75">
        <v>0</v>
      </c>
      <c r="K16" s="75">
        <v>9.0716783999999997</v>
      </c>
      <c r="L16" s="75">
        <v>21.988959600000001</v>
      </c>
      <c r="M16" s="162">
        <v>15.407062499999999</v>
      </c>
      <c r="N16" s="248">
        <v>118.4741478</v>
      </c>
      <c r="O16" s="170">
        <v>0</v>
      </c>
      <c r="P16" s="40">
        <v>13.1884455</v>
      </c>
      <c r="Q16" s="40">
        <v>0</v>
      </c>
      <c r="R16" s="40">
        <v>9.0716783999999997</v>
      </c>
      <c r="S16" s="40">
        <v>17.748936</v>
      </c>
      <c r="T16" s="40">
        <v>19.647086099999999</v>
      </c>
      <c r="U16" s="40">
        <v>0</v>
      </c>
      <c r="V16" s="40">
        <v>13.1884455</v>
      </c>
      <c r="W16" s="40">
        <v>0</v>
      </c>
      <c r="X16" s="40">
        <v>9.0716783999999997</v>
      </c>
      <c r="Y16" s="40">
        <v>17.748936</v>
      </c>
      <c r="Z16" s="40">
        <v>19.647086099999999</v>
      </c>
      <c r="AA16" s="171">
        <f t="shared" si="0"/>
        <v>119.31229199999999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x14ac:dyDescent="0.35">
      <c r="A17" s="147" t="s">
        <v>71</v>
      </c>
      <c r="B17" s="159">
        <v>0</v>
      </c>
      <c r="C17" s="152">
        <v>0</v>
      </c>
      <c r="D17" s="152">
        <v>4108.5582170999996</v>
      </c>
      <c r="E17" s="152">
        <v>0</v>
      </c>
      <c r="F17" s="152">
        <v>0</v>
      </c>
      <c r="G17" s="152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60">
        <v>0</v>
      </c>
      <c r="N17" s="247">
        <v>4108.5582170999996</v>
      </c>
      <c r="O17" s="159">
        <v>0</v>
      </c>
      <c r="P17" s="152">
        <v>0</v>
      </c>
      <c r="Q17" s="152">
        <v>4108.5582170999996</v>
      </c>
      <c r="R17" s="152">
        <v>0</v>
      </c>
      <c r="S17" s="152">
        <v>0</v>
      </c>
      <c r="T17" s="152">
        <v>0</v>
      </c>
      <c r="U17" s="152">
        <v>0</v>
      </c>
      <c r="V17" s="152">
        <v>0</v>
      </c>
      <c r="W17" s="152">
        <v>0</v>
      </c>
      <c r="X17" s="152">
        <v>0</v>
      </c>
      <c r="Y17" s="152">
        <v>0</v>
      </c>
      <c r="Z17" s="152">
        <v>0</v>
      </c>
      <c r="AA17" s="169">
        <f>+SUM(O17:Z17)</f>
        <v>4108.5582170999996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x14ac:dyDescent="0.35">
      <c r="A18" t="s">
        <v>71</v>
      </c>
      <c r="B18" s="161">
        <v>0</v>
      </c>
      <c r="C18" s="76">
        <v>0</v>
      </c>
      <c r="D18" s="76">
        <v>4108.5582170999996</v>
      </c>
      <c r="E18" s="76">
        <v>0</v>
      </c>
      <c r="F18" s="76">
        <v>0</v>
      </c>
      <c r="G18" s="76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162">
        <v>0</v>
      </c>
      <c r="N18" s="248">
        <v>4108.5582170999996</v>
      </c>
      <c r="O18" s="170">
        <v>0</v>
      </c>
      <c r="P18" s="40">
        <v>0</v>
      </c>
      <c r="Q18" s="40">
        <v>4108.5582170999996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171">
        <f>+SUM(O18:Z18)</f>
        <v>4108.5582170999996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x14ac:dyDescent="0.35">
      <c r="A19" s="147" t="s">
        <v>171</v>
      </c>
      <c r="B19" s="159">
        <v>57.610088099999999</v>
      </c>
      <c r="C19" s="152">
        <v>98.827061700000002</v>
      </c>
      <c r="D19" s="152">
        <v>29.1378366</v>
      </c>
      <c r="E19" s="152">
        <v>40.576039799999997</v>
      </c>
      <c r="F19" s="152">
        <v>97.274029799999994</v>
      </c>
      <c r="G19" s="152">
        <v>61.5296448</v>
      </c>
      <c r="H19" s="148">
        <v>54.356116499999999</v>
      </c>
      <c r="I19" s="148">
        <v>90.174455399999999</v>
      </c>
      <c r="J19" s="148">
        <v>8.3814419999999998</v>
      </c>
      <c r="K19" s="148">
        <v>39.516033899999996</v>
      </c>
      <c r="L19" s="148">
        <v>93.847499099999993</v>
      </c>
      <c r="M19" s="160">
        <v>40.995111899999998</v>
      </c>
      <c r="N19" s="247">
        <v>712.22535960000016</v>
      </c>
      <c r="O19" s="159">
        <v>62.219881200000003</v>
      </c>
      <c r="P19" s="152">
        <v>72.844591500000007</v>
      </c>
      <c r="Q19" s="152">
        <v>33.6983271</v>
      </c>
      <c r="R19" s="152">
        <v>40.847204099999999</v>
      </c>
      <c r="S19" s="152">
        <v>95.573090100000002</v>
      </c>
      <c r="T19" s="152">
        <v>79.303232100000002</v>
      </c>
      <c r="U19" s="152">
        <v>58.472883600000003</v>
      </c>
      <c r="V19" s="152">
        <v>80.659053599999993</v>
      </c>
      <c r="W19" s="152">
        <v>25.809911099999997</v>
      </c>
      <c r="X19" s="152">
        <v>39.935105999999998</v>
      </c>
      <c r="Y19" s="152">
        <v>91.653533400000001</v>
      </c>
      <c r="Z19" s="152">
        <v>71.932493399999998</v>
      </c>
      <c r="AA19" s="169">
        <f>+SUM(O19:Z19)</f>
        <v>752.94930720000002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x14ac:dyDescent="0.35">
      <c r="A20" t="s">
        <v>83</v>
      </c>
      <c r="B20" s="161">
        <v>0</v>
      </c>
      <c r="C20" s="76">
        <v>60.987316200000002</v>
      </c>
      <c r="D20" s="76">
        <v>0</v>
      </c>
      <c r="E20" s="76">
        <v>0</v>
      </c>
      <c r="F20" s="76">
        <v>0</v>
      </c>
      <c r="G20" s="76">
        <v>0</v>
      </c>
      <c r="H20" s="75">
        <v>0</v>
      </c>
      <c r="I20" s="75">
        <v>60.987316200000002</v>
      </c>
      <c r="J20" s="75">
        <v>0</v>
      </c>
      <c r="K20" s="75">
        <v>0</v>
      </c>
      <c r="L20" s="75">
        <v>0</v>
      </c>
      <c r="M20" s="162">
        <v>0</v>
      </c>
      <c r="N20" s="248">
        <v>121.9746324</v>
      </c>
      <c r="O20" s="170">
        <v>0</v>
      </c>
      <c r="P20" s="40">
        <v>60.987316200000002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60.987316200000002</v>
      </c>
      <c r="W20" s="40">
        <v>0</v>
      </c>
      <c r="X20" s="40">
        <v>0</v>
      </c>
      <c r="Y20" s="40">
        <v>0</v>
      </c>
      <c r="Z20" s="40">
        <v>0</v>
      </c>
      <c r="AA20" s="171">
        <f>+SUM(O20:Z20)</f>
        <v>121.9746324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x14ac:dyDescent="0.35">
      <c r="A21" t="s">
        <v>198</v>
      </c>
      <c r="B21" s="161">
        <v>9.4660992000000004</v>
      </c>
      <c r="C21" s="76">
        <v>0</v>
      </c>
      <c r="D21" s="76">
        <v>0.19721040000000001</v>
      </c>
      <c r="E21" s="76">
        <v>0</v>
      </c>
      <c r="F21" s="76">
        <v>0</v>
      </c>
      <c r="G21" s="76">
        <v>0</v>
      </c>
      <c r="H21" s="75">
        <v>9.8358687000000007</v>
      </c>
      <c r="I21" s="75">
        <v>0</v>
      </c>
      <c r="J21" s="75">
        <v>0.19721040000000001</v>
      </c>
      <c r="K21" s="75">
        <v>0</v>
      </c>
      <c r="L21" s="75">
        <v>0</v>
      </c>
      <c r="M21" s="162">
        <v>0</v>
      </c>
      <c r="N21" s="248">
        <v>19.6963887</v>
      </c>
      <c r="O21" s="170">
        <v>9.9837765000000012</v>
      </c>
      <c r="P21" s="40">
        <v>0</v>
      </c>
      <c r="Q21" s="40">
        <v>0.19721040000000001</v>
      </c>
      <c r="R21" s="40">
        <v>0</v>
      </c>
      <c r="S21" s="40">
        <v>0</v>
      </c>
      <c r="T21" s="40">
        <v>0</v>
      </c>
      <c r="U21" s="40">
        <v>9.9837765000000012</v>
      </c>
      <c r="V21" s="40">
        <v>0</v>
      </c>
      <c r="W21" s="40">
        <v>0.19721040000000001</v>
      </c>
      <c r="X21" s="40">
        <v>0</v>
      </c>
      <c r="Y21" s="40">
        <v>0</v>
      </c>
      <c r="Z21" s="40">
        <v>0</v>
      </c>
      <c r="AA21" s="171">
        <f t="shared" ref="AA21:AA31" si="1">+SUM(O21:Z21)</f>
        <v>20.361973800000001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x14ac:dyDescent="0.35">
      <c r="A22" t="s">
        <v>74</v>
      </c>
      <c r="B22" s="161">
        <v>0</v>
      </c>
      <c r="C22" s="76">
        <v>0</v>
      </c>
      <c r="D22" s="76">
        <v>0</v>
      </c>
      <c r="E22" s="76">
        <v>0</v>
      </c>
      <c r="F22" s="76">
        <v>61.628249999999994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61.628249999999994</v>
      </c>
      <c r="M22" s="163">
        <v>0</v>
      </c>
      <c r="N22" s="249">
        <v>123.25649999999999</v>
      </c>
      <c r="O22" s="170">
        <v>0</v>
      </c>
      <c r="P22" s="40">
        <v>0</v>
      </c>
      <c r="Q22" s="40">
        <v>0</v>
      </c>
      <c r="R22" s="40">
        <v>0</v>
      </c>
      <c r="S22" s="40">
        <v>61.628249999999994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61.628249999999994</v>
      </c>
      <c r="Z22" s="40">
        <v>0</v>
      </c>
      <c r="AA22" s="171">
        <f t="shared" si="1"/>
        <v>123.25649999999999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x14ac:dyDescent="0.35">
      <c r="A23" t="s">
        <v>75</v>
      </c>
      <c r="B23" s="161">
        <v>0</v>
      </c>
      <c r="C23" s="76">
        <v>0</v>
      </c>
      <c r="D23" s="76">
        <v>0</v>
      </c>
      <c r="E23" s="76">
        <v>20.2633686</v>
      </c>
      <c r="F23" s="76">
        <v>0</v>
      </c>
      <c r="G23" s="76">
        <v>21.0768615</v>
      </c>
      <c r="H23" s="75">
        <v>0</v>
      </c>
      <c r="I23" s="75">
        <v>0</v>
      </c>
      <c r="J23" s="75">
        <v>0</v>
      </c>
      <c r="K23" s="75">
        <v>20.2633686</v>
      </c>
      <c r="L23" s="75">
        <v>0</v>
      </c>
      <c r="M23" s="162">
        <v>4.9056087000000002</v>
      </c>
      <c r="N23" s="248">
        <v>66.509207400000008</v>
      </c>
      <c r="O23" s="170">
        <v>0</v>
      </c>
      <c r="P23" s="40">
        <v>0</v>
      </c>
      <c r="Q23" s="40">
        <v>0</v>
      </c>
      <c r="R23" s="40">
        <v>20.2633686</v>
      </c>
      <c r="S23" s="40">
        <v>0</v>
      </c>
      <c r="T23" s="40">
        <v>4.9056087000000002</v>
      </c>
      <c r="U23" s="40">
        <v>0</v>
      </c>
      <c r="V23" s="40">
        <v>0</v>
      </c>
      <c r="W23" s="40">
        <v>0</v>
      </c>
      <c r="X23" s="40">
        <v>20.2633686</v>
      </c>
      <c r="Y23" s="40">
        <v>0</v>
      </c>
      <c r="Z23" s="40">
        <v>4.9056087000000002</v>
      </c>
      <c r="AA23" s="171">
        <f t="shared" si="1"/>
        <v>50.337954600000003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x14ac:dyDescent="0.35">
      <c r="A24" t="s">
        <v>76</v>
      </c>
      <c r="B24" s="161">
        <v>0</v>
      </c>
      <c r="C24" s="76">
        <v>0.46837469999999998</v>
      </c>
      <c r="D24" s="76">
        <v>1.1093084999999998</v>
      </c>
      <c r="E24" s="76">
        <v>10.797269399999999</v>
      </c>
      <c r="F24" s="76">
        <v>0</v>
      </c>
      <c r="G24" s="76">
        <v>3.3525768</v>
      </c>
      <c r="H24" s="75">
        <v>0</v>
      </c>
      <c r="I24" s="75">
        <v>0.46837469999999998</v>
      </c>
      <c r="J24" s="75">
        <v>1.0846571999999999</v>
      </c>
      <c r="K24" s="75">
        <v>10.6247103</v>
      </c>
      <c r="L24" s="75">
        <v>0</v>
      </c>
      <c r="M24" s="162">
        <v>3.3525768</v>
      </c>
      <c r="N24" s="248">
        <v>31.2578484</v>
      </c>
      <c r="O24" s="170">
        <v>0</v>
      </c>
      <c r="P24" s="40">
        <v>0.46837469999999998</v>
      </c>
      <c r="Q24" s="40">
        <v>1.1093084999999998</v>
      </c>
      <c r="R24" s="40">
        <v>10.9698285</v>
      </c>
      <c r="S24" s="40">
        <v>16.245206700000001</v>
      </c>
      <c r="T24" s="40">
        <v>3.3279255000000001</v>
      </c>
      <c r="U24" s="40">
        <v>0</v>
      </c>
      <c r="V24" s="40">
        <v>0.46837469999999998</v>
      </c>
      <c r="W24" s="40">
        <v>1.1093084999999998</v>
      </c>
      <c r="X24" s="40">
        <v>10.9698285</v>
      </c>
      <c r="Y24" s="40">
        <v>16.245206700000001</v>
      </c>
      <c r="Z24" s="40">
        <v>3.3279255000000001</v>
      </c>
      <c r="AA24" s="171">
        <f t="shared" si="1"/>
        <v>64.241287799999995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x14ac:dyDescent="0.35">
      <c r="A25" t="s">
        <v>77</v>
      </c>
      <c r="B25" s="161">
        <v>0</v>
      </c>
      <c r="C25" s="76">
        <v>26.0810754</v>
      </c>
      <c r="D25" s="76">
        <v>17.181956100000001</v>
      </c>
      <c r="E25" s="76">
        <v>0</v>
      </c>
      <c r="F25" s="76">
        <v>22.210821299999999</v>
      </c>
      <c r="G25" s="76">
        <v>2.8348995000000001</v>
      </c>
      <c r="H25" s="75">
        <v>0</v>
      </c>
      <c r="I25" s="75">
        <v>9.7126122000000006</v>
      </c>
      <c r="J25" s="75">
        <v>4.2400235999999998</v>
      </c>
      <c r="K25" s="75">
        <v>0</v>
      </c>
      <c r="L25" s="75">
        <v>22.679195999999997</v>
      </c>
      <c r="M25" s="162">
        <v>2.8595508000000001</v>
      </c>
      <c r="N25" s="248">
        <v>107.8001349</v>
      </c>
      <c r="O25" s="170">
        <v>0</v>
      </c>
      <c r="P25" s="40">
        <v>0</v>
      </c>
      <c r="Q25" s="40">
        <v>21.643841399999996</v>
      </c>
      <c r="R25" s="40">
        <v>0</v>
      </c>
      <c r="S25" s="40">
        <v>7.8884160000000003</v>
      </c>
      <c r="T25" s="40">
        <v>17.921495099999998</v>
      </c>
      <c r="U25" s="40">
        <v>0</v>
      </c>
      <c r="V25" s="40">
        <v>0</v>
      </c>
      <c r="W25" s="40">
        <v>21.643841399999996</v>
      </c>
      <c r="X25" s="40">
        <v>0</v>
      </c>
      <c r="Y25" s="40">
        <v>7.8884160000000003</v>
      </c>
      <c r="Z25" s="40">
        <v>14.987990399999999</v>
      </c>
      <c r="AA25" s="171">
        <f t="shared" si="1"/>
        <v>91.9740003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x14ac:dyDescent="0.35">
      <c r="A26" t="s">
        <v>78</v>
      </c>
      <c r="B26" s="161">
        <v>0</v>
      </c>
      <c r="C26" s="76">
        <v>0</v>
      </c>
      <c r="D26" s="76">
        <v>2.8595508000000001</v>
      </c>
      <c r="E26" s="76">
        <v>0</v>
      </c>
      <c r="F26" s="76">
        <v>3.6976949999999995</v>
      </c>
      <c r="G26" s="76">
        <v>0</v>
      </c>
      <c r="H26" s="75">
        <v>0</v>
      </c>
      <c r="I26" s="75">
        <v>0</v>
      </c>
      <c r="J26" s="75">
        <v>2.8595508000000001</v>
      </c>
      <c r="K26" s="75">
        <v>0</v>
      </c>
      <c r="L26" s="75">
        <v>3.6976949999999995</v>
      </c>
      <c r="M26" s="162">
        <v>0</v>
      </c>
      <c r="N26" s="248">
        <v>13.114491599999999</v>
      </c>
      <c r="O26" s="170">
        <v>0</v>
      </c>
      <c r="P26" s="40">
        <v>0</v>
      </c>
      <c r="Q26" s="40">
        <v>2.8595508000000001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2.8595508000000001</v>
      </c>
      <c r="X26" s="40">
        <v>0</v>
      </c>
      <c r="Y26" s="40">
        <v>0</v>
      </c>
      <c r="Z26" s="40">
        <v>0</v>
      </c>
      <c r="AA26" s="171">
        <f t="shared" si="1"/>
        <v>5.7191016000000001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x14ac:dyDescent="0.35">
      <c r="A27" t="s">
        <v>80</v>
      </c>
      <c r="B27" s="161">
        <v>38.949053999999997</v>
      </c>
      <c r="C27" s="76">
        <v>0</v>
      </c>
      <c r="D27" s="76">
        <v>0</v>
      </c>
      <c r="E27" s="76">
        <v>0</v>
      </c>
      <c r="F27" s="76">
        <v>0</v>
      </c>
      <c r="G27" s="76">
        <v>4.4125826999999997</v>
      </c>
      <c r="H27" s="75">
        <v>39.023007899999996</v>
      </c>
      <c r="I27" s="75">
        <v>0</v>
      </c>
      <c r="J27" s="75">
        <v>0</v>
      </c>
      <c r="K27" s="75">
        <v>0</v>
      </c>
      <c r="L27" s="75">
        <v>0</v>
      </c>
      <c r="M27" s="162">
        <v>4.4125826999999997</v>
      </c>
      <c r="N27" s="248">
        <v>86.797227299999989</v>
      </c>
      <c r="O27" s="170">
        <v>42.917913299999995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42.917913299999995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171">
        <f t="shared" si="1"/>
        <v>85.83582659999999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x14ac:dyDescent="0.35">
      <c r="A28" t="s">
        <v>123</v>
      </c>
      <c r="B28" s="161">
        <v>0</v>
      </c>
      <c r="C28" s="76">
        <v>0</v>
      </c>
      <c r="D28" s="76">
        <v>0</v>
      </c>
      <c r="E28" s="76">
        <v>0</v>
      </c>
      <c r="F28" s="76">
        <v>0</v>
      </c>
      <c r="G28" s="76">
        <v>12.6954195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162">
        <v>12.818676</v>
      </c>
      <c r="N28" s="248">
        <v>25.5140955</v>
      </c>
      <c r="O28" s="17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17.329863899999999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17.379166499999997</v>
      </c>
      <c r="AA28" s="171">
        <f t="shared" si="1"/>
        <v>34.709030399999996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x14ac:dyDescent="0.35">
      <c r="A29" t="s">
        <v>81</v>
      </c>
      <c r="B29" s="161">
        <v>9.1949348999999998</v>
      </c>
      <c r="C29" s="76">
        <v>11.2902954</v>
      </c>
      <c r="D29" s="76">
        <v>7.7898107999999997</v>
      </c>
      <c r="E29" s="76">
        <v>9.5154017999999994</v>
      </c>
      <c r="F29" s="76">
        <v>9.7372634999999992</v>
      </c>
      <c r="G29" s="76">
        <v>17.157304799999999</v>
      </c>
      <c r="H29" s="75">
        <v>5.4972399000000003</v>
      </c>
      <c r="I29" s="75">
        <v>19.0061523</v>
      </c>
      <c r="J29" s="75">
        <v>0</v>
      </c>
      <c r="K29" s="75">
        <v>8.6279549999999983</v>
      </c>
      <c r="L29" s="75">
        <v>5.8423580999999993</v>
      </c>
      <c r="M29" s="162">
        <v>12.646116899999999</v>
      </c>
      <c r="N29" s="248">
        <v>116.30483340000004</v>
      </c>
      <c r="O29" s="170">
        <v>9.3181913999999999</v>
      </c>
      <c r="P29" s="40">
        <v>11.388900599999999</v>
      </c>
      <c r="Q29" s="40">
        <v>7.8884159999999994</v>
      </c>
      <c r="R29" s="40">
        <v>9.6140069999999991</v>
      </c>
      <c r="S29" s="40">
        <v>9.8112174000000003</v>
      </c>
      <c r="T29" s="40">
        <v>17.329863899999999</v>
      </c>
      <c r="U29" s="40">
        <v>5.5711937999999996</v>
      </c>
      <c r="V29" s="40">
        <v>19.2033627</v>
      </c>
      <c r="W29" s="40">
        <v>0</v>
      </c>
      <c r="X29" s="40">
        <v>8.7019088999999994</v>
      </c>
      <c r="Y29" s="40">
        <v>5.8916606999999992</v>
      </c>
      <c r="Z29" s="40">
        <v>12.843327299999999</v>
      </c>
      <c r="AA29" s="171">
        <f t="shared" si="1"/>
        <v>117.5620497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x14ac:dyDescent="0.35">
      <c r="A30" t="s">
        <v>79</v>
      </c>
      <c r="B30" s="161"/>
      <c r="C30" s="76"/>
      <c r="D30" s="76"/>
      <c r="E30" s="76"/>
      <c r="F30" s="76"/>
      <c r="G30" s="76"/>
      <c r="H30" s="75"/>
      <c r="I30" s="75"/>
      <c r="J30" s="75"/>
      <c r="K30" s="75"/>
      <c r="L30" s="75"/>
      <c r="M30" s="162"/>
      <c r="N30" s="248"/>
      <c r="O30" s="17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171">
        <f t="shared" si="1"/>
        <v>0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x14ac:dyDescent="0.35">
      <c r="A31" t="s">
        <v>73</v>
      </c>
      <c r="B31" s="161"/>
      <c r="C31" s="76"/>
      <c r="D31" s="76"/>
      <c r="E31" s="76"/>
      <c r="F31" s="76"/>
      <c r="G31" s="76"/>
      <c r="H31" s="75"/>
      <c r="I31" s="75"/>
      <c r="J31" s="75"/>
      <c r="K31" s="75"/>
      <c r="L31" s="75"/>
      <c r="M31" s="162"/>
      <c r="N31" s="248"/>
      <c r="O31" s="17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18.488475000000001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18.488475000000001</v>
      </c>
      <c r="AA31" s="171">
        <f t="shared" si="1"/>
        <v>36.976950000000002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x14ac:dyDescent="0.35">
      <c r="A32" s="147" t="s">
        <v>38</v>
      </c>
      <c r="B32" s="159">
        <v>37.396022099999996</v>
      </c>
      <c r="C32" s="152">
        <v>75.778096199999993</v>
      </c>
      <c r="D32" s="152">
        <v>17.058699599999997</v>
      </c>
      <c r="E32" s="152">
        <v>0</v>
      </c>
      <c r="F32" s="152">
        <v>24.5773461</v>
      </c>
      <c r="G32" s="152">
        <v>123.40440779999999</v>
      </c>
      <c r="H32" s="148">
        <v>37.839745499999992</v>
      </c>
      <c r="I32" s="148">
        <v>76.295773499999996</v>
      </c>
      <c r="J32" s="148">
        <v>22.9503603</v>
      </c>
      <c r="K32" s="148">
        <v>7.7158568999999995</v>
      </c>
      <c r="L32" s="148">
        <v>24.971766899999999</v>
      </c>
      <c r="M32" s="160">
        <v>123.45371039999999</v>
      </c>
      <c r="N32" s="247">
        <v>571.44178529999999</v>
      </c>
      <c r="O32" s="159">
        <v>38.036955899999995</v>
      </c>
      <c r="P32" s="152">
        <v>77.9720619</v>
      </c>
      <c r="Q32" s="152">
        <v>23.344781099999999</v>
      </c>
      <c r="R32" s="152">
        <v>8.1102776999999993</v>
      </c>
      <c r="S32" s="152">
        <v>17.403817799999999</v>
      </c>
      <c r="T32" s="152">
        <v>131.3667777</v>
      </c>
      <c r="U32" s="152">
        <v>38.036955899999995</v>
      </c>
      <c r="V32" s="152">
        <v>47.330496000000004</v>
      </c>
      <c r="W32" s="152">
        <v>23.344781099999999</v>
      </c>
      <c r="X32" s="152">
        <v>8.1102776999999993</v>
      </c>
      <c r="Y32" s="152">
        <v>17.403817799999999</v>
      </c>
      <c r="Z32" s="152">
        <v>131.3667777</v>
      </c>
      <c r="AA32" s="169">
        <f>+SUM(O32:Z32)</f>
        <v>561.82777829999998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x14ac:dyDescent="0.35">
      <c r="A33" t="s">
        <v>82</v>
      </c>
      <c r="B33" s="161">
        <v>0</v>
      </c>
      <c r="C33" s="76">
        <v>10.082381699999999</v>
      </c>
      <c r="D33" s="76">
        <v>0</v>
      </c>
      <c r="E33" s="76">
        <v>0</v>
      </c>
      <c r="F33" s="76">
        <v>0</v>
      </c>
      <c r="G33" s="76">
        <v>32.1452952</v>
      </c>
      <c r="H33" s="75">
        <v>0</v>
      </c>
      <c r="I33" s="75">
        <v>10.082381699999999</v>
      </c>
      <c r="J33" s="75">
        <v>14.026589699999999</v>
      </c>
      <c r="K33" s="75">
        <v>0</v>
      </c>
      <c r="L33" s="75">
        <v>0</v>
      </c>
      <c r="M33" s="162">
        <v>32.1452952</v>
      </c>
      <c r="N33" s="248">
        <v>98.4819435</v>
      </c>
      <c r="O33" s="170">
        <v>0</v>
      </c>
      <c r="P33" s="40">
        <v>10.082381699999999</v>
      </c>
      <c r="Q33" s="40">
        <v>14.026589699999999</v>
      </c>
      <c r="R33" s="40">
        <v>0</v>
      </c>
      <c r="S33" s="40">
        <v>0</v>
      </c>
      <c r="T33" s="40">
        <v>32.1452952</v>
      </c>
      <c r="U33" s="40">
        <v>0</v>
      </c>
      <c r="V33" s="40">
        <v>10.082381699999999</v>
      </c>
      <c r="W33" s="40">
        <v>14.026589699999999</v>
      </c>
      <c r="X33" s="40">
        <v>0</v>
      </c>
      <c r="Y33" s="40">
        <v>0</v>
      </c>
      <c r="Z33" s="40">
        <v>32.1452952</v>
      </c>
      <c r="AA33" s="171">
        <f>+SUM(O33:Z33)</f>
        <v>112.50853319999999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ht="13.9" customHeight="1" x14ac:dyDescent="0.35">
      <c r="A34" t="s">
        <v>84</v>
      </c>
      <c r="B34" s="161">
        <v>0</v>
      </c>
      <c r="C34" s="76">
        <v>58.103114099999999</v>
      </c>
      <c r="D34" s="76">
        <v>0</v>
      </c>
      <c r="E34" s="76">
        <v>0</v>
      </c>
      <c r="F34" s="76">
        <v>0</v>
      </c>
      <c r="G34" s="76">
        <v>0</v>
      </c>
      <c r="H34" s="75">
        <v>0</v>
      </c>
      <c r="I34" s="75">
        <v>59.0891661</v>
      </c>
      <c r="J34" s="75">
        <v>0</v>
      </c>
      <c r="K34" s="75">
        <v>0</v>
      </c>
      <c r="L34" s="75">
        <v>0</v>
      </c>
      <c r="M34" s="162">
        <v>0</v>
      </c>
      <c r="N34" s="248">
        <v>117.19228019999998</v>
      </c>
      <c r="O34" s="170">
        <v>0</v>
      </c>
      <c r="P34" s="40">
        <v>60.001264200000001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29.359698300000002</v>
      </c>
      <c r="W34" s="40">
        <v>0</v>
      </c>
      <c r="X34" s="40">
        <v>0</v>
      </c>
      <c r="Y34" s="40">
        <v>0</v>
      </c>
      <c r="Z34" s="40">
        <v>0</v>
      </c>
      <c r="AA34" s="171">
        <f t="shared" ref="AA34:AA37" si="2">+SUM(O34:Z34)</f>
        <v>89.360962499999999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ht="19.149999999999999" customHeight="1" x14ac:dyDescent="0.35">
      <c r="A35" t="s">
        <v>85</v>
      </c>
      <c r="B35" s="161">
        <v>0</v>
      </c>
      <c r="C35" s="76">
        <v>0</v>
      </c>
      <c r="D35" s="76">
        <v>0</v>
      </c>
      <c r="E35" s="76">
        <v>0</v>
      </c>
      <c r="F35" s="76">
        <v>0</v>
      </c>
      <c r="G35" s="76">
        <v>27.3875943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163">
        <v>27.3875943</v>
      </c>
      <c r="N35" s="249">
        <v>54.7751886</v>
      </c>
      <c r="O35" s="17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27.3875943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27.3875943</v>
      </c>
      <c r="AA35" s="171">
        <f t="shared" si="2"/>
        <v>54.7751886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ht="19.149999999999999" customHeight="1" x14ac:dyDescent="0.35">
      <c r="A36" t="s">
        <v>86</v>
      </c>
      <c r="B36" s="161">
        <v>10.9451772</v>
      </c>
      <c r="C36" s="76">
        <v>0</v>
      </c>
      <c r="D36" s="76">
        <v>0</v>
      </c>
      <c r="E36" s="76">
        <v>0</v>
      </c>
      <c r="F36" s="76">
        <v>0</v>
      </c>
      <c r="G36" s="76">
        <v>58.694745299999994</v>
      </c>
      <c r="H36" s="76">
        <v>10.9451772</v>
      </c>
      <c r="I36" s="76">
        <v>0</v>
      </c>
      <c r="J36" s="76">
        <v>0</v>
      </c>
      <c r="K36" s="76">
        <v>0</v>
      </c>
      <c r="L36" s="76">
        <v>0</v>
      </c>
      <c r="M36" s="163">
        <v>58.694745299999994</v>
      </c>
      <c r="N36" s="249">
        <v>139.27984499999999</v>
      </c>
      <c r="O36" s="170">
        <v>10.9451772</v>
      </c>
      <c r="P36" s="40">
        <v>0</v>
      </c>
      <c r="Q36" s="40">
        <v>0</v>
      </c>
      <c r="R36" s="40">
        <v>0</v>
      </c>
      <c r="S36" s="40">
        <v>0</v>
      </c>
      <c r="T36" s="40">
        <v>58.694745299999994</v>
      </c>
      <c r="U36" s="40">
        <v>10.9451772</v>
      </c>
      <c r="V36" s="40">
        <v>0</v>
      </c>
      <c r="W36" s="40">
        <v>0</v>
      </c>
      <c r="X36" s="40">
        <v>0</v>
      </c>
      <c r="Y36" s="40">
        <v>0</v>
      </c>
      <c r="Z36" s="40">
        <v>58.694745299999994</v>
      </c>
      <c r="AA36" s="171">
        <f t="shared" si="2"/>
        <v>139.27984499999999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ht="19.149999999999999" customHeight="1" x14ac:dyDescent="0.35">
      <c r="A37" t="s">
        <v>87</v>
      </c>
      <c r="B37" s="161">
        <v>26.4508449</v>
      </c>
      <c r="C37" s="76">
        <v>7.5926003999999994</v>
      </c>
      <c r="D37" s="76">
        <v>17.058699599999997</v>
      </c>
      <c r="E37" s="76">
        <v>0</v>
      </c>
      <c r="F37" s="76">
        <v>24.5773461</v>
      </c>
      <c r="G37" s="76">
        <v>5.1767729999999998</v>
      </c>
      <c r="H37" s="76">
        <v>26.894568299999996</v>
      </c>
      <c r="I37" s="76">
        <v>7.1242256999999993</v>
      </c>
      <c r="J37" s="76">
        <v>8.9237705999999992</v>
      </c>
      <c r="K37" s="76">
        <v>7.7158568999999995</v>
      </c>
      <c r="L37" s="76">
        <v>24.971766899999999</v>
      </c>
      <c r="M37" s="163">
        <v>5.2260755999999997</v>
      </c>
      <c r="N37" s="249">
        <v>161.71252799999996</v>
      </c>
      <c r="O37" s="170">
        <v>27.091778699999999</v>
      </c>
      <c r="P37" s="40">
        <v>7.8884160000000003</v>
      </c>
      <c r="Q37" s="40">
        <v>9.3181913999999999</v>
      </c>
      <c r="R37" s="40">
        <v>8.1102776999999993</v>
      </c>
      <c r="S37" s="40">
        <v>17.403817799999999</v>
      </c>
      <c r="T37" s="40">
        <v>13.1391429</v>
      </c>
      <c r="U37" s="40">
        <v>27.091778699999999</v>
      </c>
      <c r="V37" s="40">
        <v>7.8884160000000003</v>
      </c>
      <c r="W37" s="40">
        <v>9.3181913999999999</v>
      </c>
      <c r="X37" s="40">
        <v>8.1102776999999993</v>
      </c>
      <c r="Y37" s="40">
        <v>17.403817799999999</v>
      </c>
      <c r="Z37" s="40">
        <v>13.1391429</v>
      </c>
      <c r="AA37" s="171">
        <f t="shared" si="2"/>
        <v>165.90324899999999</v>
      </c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19.149999999999999" customHeight="1" x14ac:dyDescent="0.35">
      <c r="A38" s="149" t="s">
        <v>214</v>
      </c>
      <c r="B38" s="157">
        <v>680.84425469999996</v>
      </c>
      <c r="C38" s="150">
        <v>157.99018169999997</v>
      </c>
      <c r="D38" s="150">
        <v>552.43563300000017</v>
      </c>
      <c r="E38" s="150">
        <v>330.86974860000004</v>
      </c>
      <c r="F38" s="150">
        <v>906.1078341000001</v>
      </c>
      <c r="G38" s="150">
        <v>1482.2087150999996</v>
      </c>
      <c r="H38" s="151">
        <v>732.11895869999989</v>
      </c>
      <c r="I38" s="151">
        <v>206.55324269999997</v>
      </c>
      <c r="J38" s="151">
        <v>404.35527389999999</v>
      </c>
      <c r="K38" s="151">
        <v>354.21452970000001</v>
      </c>
      <c r="L38" s="151">
        <v>977.39939369999991</v>
      </c>
      <c r="M38" s="158">
        <v>1538.0439096000002</v>
      </c>
      <c r="N38" s="246">
        <v>8323.1416755000027</v>
      </c>
      <c r="O38" s="157">
        <v>744.29211153938854</v>
      </c>
      <c r="P38" s="150">
        <v>198.9972483304941</v>
      </c>
      <c r="Q38" s="150">
        <v>374.27852132724968</v>
      </c>
      <c r="R38" s="150">
        <v>399.57227464576891</v>
      </c>
      <c r="S38" s="150">
        <v>961.68033450498547</v>
      </c>
      <c r="T38" s="150">
        <v>1537.2734655778759</v>
      </c>
      <c r="U38" s="150">
        <v>731.49731819405554</v>
      </c>
      <c r="V38" s="150">
        <v>189.35801095472306</v>
      </c>
      <c r="W38" s="150">
        <v>217.97988970988942</v>
      </c>
      <c r="X38" s="150">
        <v>391.92991253198642</v>
      </c>
      <c r="Y38" s="150">
        <v>945.75463797110308</v>
      </c>
      <c r="Z38" s="150">
        <v>1514.2477681124794</v>
      </c>
      <c r="AA38" s="158">
        <f>+SUM(O38:Z38)</f>
        <v>8206.8614933999997</v>
      </c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ht="19.149999999999999" customHeight="1" x14ac:dyDescent="0.35">
      <c r="A39" s="147" t="s">
        <v>88</v>
      </c>
      <c r="B39" s="159">
        <v>128.18675999999999</v>
      </c>
      <c r="C39" s="152">
        <v>135.08912399999997</v>
      </c>
      <c r="D39" s="152">
        <v>229.87337250000002</v>
      </c>
      <c r="E39" s="152">
        <v>324.75622619999996</v>
      </c>
      <c r="F39" s="152">
        <v>795.74396400000001</v>
      </c>
      <c r="G39" s="152">
        <v>789.03881039999987</v>
      </c>
      <c r="H39" s="148">
        <v>180.22565429999997</v>
      </c>
      <c r="I39" s="148">
        <v>176.67586709999998</v>
      </c>
      <c r="J39" s="148">
        <v>234.82828380000001</v>
      </c>
      <c r="K39" s="148">
        <v>347.80519170000002</v>
      </c>
      <c r="L39" s="148">
        <v>863.90480849999983</v>
      </c>
      <c r="M39" s="160">
        <v>826.58274029999995</v>
      </c>
      <c r="N39" s="247">
        <v>5032.7108028000011</v>
      </c>
      <c r="O39" s="176">
        <v>192.52206363938856</v>
      </c>
      <c r="P39" s="177">
        <v>170.6975559304941</v>
      </c>
      <c r="Q39" s="177">
        <v>204.67757732724971</v>
      </c>
      <c r="R39" s="177">
        <v>392.6945619457689</v>
      </c>
      <c r="S39" s="177">
        <v>851.19320790498546</v>
      </c>
      <c r="T39" s="177">
        <v>819.42760957787584</v>
      </c>
      <c r="U39" s="177">
        <v>180.95983529405555</v>
      </c>
      <c r="V39" s="177">
        <v>160.44203605472305</v>
      </c>
      <c r="W39" s="177">
        <v>203.80539220988942</v>
      </c>
      <c r="X39" s="177">
        <v>385.32336413198641</v>
      </c>
      <c r="Y39" s="177">
        <v>836.52472767110305</v>
      </c>
      <c r="Z39" s="177">
        <v>800.00100191247941</v>
      </c>
      <c r="AA39" s="160">
        <f>+SUM(O39:Z39)</f>
        <v>5198.2689335999994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ht="19.149999999999999" customHeight="1" x14ac:dyDescent="0.35">
      <c r="A40" t="s">
        <v>65</v>
      </c>
      <c r="B40" s="161">
        <v>65.64641189999999</v>
      </c>
      <c r="C40" s="76">
        <v>30.542960699999995</v>
      </c>
      <c r="D40" s="76">
        <v>141.8189289</v>
      </c>
      <c r="E40" s="76">
        <v>114.4313346</v>
      </c>
      <c r="F40" s="76">
        <v>445.96666829999998</v>
      </c>
      <c r="G40" s="76">
        <v>531.30946889999996</v>
      </c>
      <c r="H40" s="75">
        <v>113.91365729999998</v>
      </c>
      <c r="I40" s="75">
        <v>68.998988699999998</v>
      </c>
      <c r="J40" s="75">
        <v>137.8254183</v>
      </c>
      <c r="K40" s="75">
        <v>117.78391139999999</v>
      </c>
      <c r="L40" s="75">
        <v>450.50250749999998</v>
      </c>
      <c r="M40" s="162">
        <v>562.81383029999995</v>
      </c>
      <c r="N40" s="248">
        <v>2781.5540867999998</v>
      </c>
      <c r="O40" s="170">
        <v>117.50815773938857</v>
      </c>
      <c r="P40" s="40">
        <v>64.475104230494111</v>
      </c>
      <c r="Q40" s="40">
        <v>146.08143722724972</v>
      </c>
      <c r="R40" s="40">
        <v>113.56789204576894</v>
      </c>
      <c r="S40" s="40">
        <v>433.08250860498538</v>
      </c>
      <c r="T40" s="40">
        <v>555.6833508778758</v>
      </c>
      <c r="U40" s="40">
        <v>107.37570479405557</v>
      </c>
      <c r="V40" s="40">
        <v>56.955878654723051</v>
      </c>
      <c r="W40" s="40">
        <v>142.12783960988941</v>
      </c>
      <c r="X40" s="40">
        <v>108.83438333198634</v>
      </c>
      <c r="Y40" s="40">
        <v>418.88240307110294</v>
      </c>
      <c r="Z40" s="40">
        <v>542.37026561247944</v>
      </c>
      <c r="AA40" s="171">
        <f>+SUM(O40:Z40)</f>
        <v>2806.9449257999986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ht="19.149999999999999" customHeight="1" x14ac:dyDescent="0.35">
      <c r="A41" t="s">
        <v>66</v>
      </c>
      <c r="B41" s="161">
        <v>62.540348099999996</v>
      </c>
      <c r="C41" s="76">
        <v>72.745986299999998</v>
      </c>
      <c r="D41" s="76">
        <v>88.054443599999999</v>
      </c>
      <c r="E41" s="76">
        <v>163.93114499999999</v>
      </c>
      <c r="F41" s="76">
        <v>345.36471299999994</v>
      </c>
      <c r="G41" s="76">
        <v>251.02418789999993</v>
      </c>
      <c r="H41" s="75">
        <v>66.311996999999977</v>
      </c>
      <c r="I41" s="75">
        <v>74.594833799999989</v>
      </c>
      <c r="J41" s="75">
        <v>97.002865499999999</v>
      </c>
      <c r="K41" s="75">
        <v>179.28890489999998</v>
      </c>
      <c r="L41" s="75">
        <v>409.33483649999994</v>
      </c>
      <c r="M41" s="162">
        <v>257.28561809999997</v>
      </c>
      <c r="N41" s="248">
        <v>2067.4798797000008</v>
      </c>
      <c r="O41" s="170">
        <v>75.013905899999997</v>
      </c>
      <c r="P41" s="40">
        <v>74.890649399999987</v>
      </c>
      <c r="Q41" s="40">
        <v>58.5961401</v>
      </c>
      <c r="R41" s="40">
        <v>217.52307119999998</v>
      </c>
      <c r="S41" s="40">
        <v>414.63486600000016</v>
      </c>
      <c r="T41" s="40">
        <v>257.18701290000001</v>
      </c>
      <c r="U41" s="40">
        <v>73.584130500000001</v>
      </c>
      <c r="V41" s="40">
        <v>72.844591499999993</v>
      </c>
      <c r="W41" s="40">
        <v>61.677552599999999</v>
      </c>
      <c r="X41" s="40">
        <v>212.86397550000001</v>
      </c>
      <c r="Y41" s="40">
        <v>414.38835300000011</v>
      </c>
      <c r="Z41" s="40">
        <v>251.32000349999998</v>
      </c>
      <c r="AA41" s="171">
        <f t="shared" ref="AA41:AA44" si="3">+SUM(O41:Z41)</f>
        <v>2184.5242521</v>
      </c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ht="19.149999999999999" customHeight="1" x14ac:dyDescent="0.35">
      <c r="A42" t="s">
        <v>67</v>
      </c>
      <c r="B42" s="161">
        <v>0</v>
      </c>
      <c r="C42" s="76">
        <v>0</v>
      </c>
      <c r="D42" s="76">
        <v>0</v>
      </c>
      <c r="E42" s="76">
        <v>2.4651300000000001E-2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7.3953900000000003E-2</v>
      </c>
      <c r="L42" s="76">
        <v>0</v>
      </c>
      <c r="M42" s="163">
        <v>0</v>
      </c>
      <c r="N42" s="249">
        <v>9.8605200000000004E-2</v>
      </c>
      <c r="O42" s="170">
        <v>0</v>
      </c>
      <c r="P42" s="40">
        <v>0</v>
      </c>
      <c r="Q42" s="40">
        <v>0</v>
      </c>
      <c r="R42" s="40">
        <v>0.24651300000000001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0.27116429999999997</v>
      </c>
      <c r="Y42" s="40">
        <v>0</v>
      </c>
      <c r="Z42" s="40">
        <v>0</v>
      </c>
      <c r="AA42" s="171">
        <f t="shared" si="3"/>
        <v>0.51767730000000001</v>
      </c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ht="19.149999999999999" customHeight="1" x14ac:dyDescent="0.35">
      <c r="A43" t="s">
        <v>68</v>
      </c>
      <c r="B43" s="161">
        <v>0</v>
      </c>
      <c r="C43" s="76">
        <v>28.6941132</v>
      </c>
      <c r="D43" s="76">
        <v>0</v>
      </c>
      <c r="E43" s="76">
        <v>44.495596499999991</v>
      </c>
      <c r="F43" s="76">
        <v>2.8348994999999997</v>
      </c>
      <c r="G43" s="76">
        <v>0</v>
      </c>
      <c r="H43" s="76">
        <v>0</v>
      </c>
      <c r="I43" s="76">
        <v>30.148539899999999</v>
      </c>
      <c r="J43" s="76">
        <v>0</v>
      </c>
      <c r="K43" s="76">
        <v>49.253297400000001</v>
      </c>
      <c r="L43" s="76">
        <v>2.6623403999999997</v>
      </c>
      <c r="M43" s="163">
        <v>0</v>
      </c>
      <c r="N43" s="249">
        <v>158.08878689999997</v>
      </c>
      <c r="O43" s="170">
        <v>0</v>
      </c>
      <c r="P43" s="40">
        <v>28.595508000000002</v>
      </c>
      <c r="Q43" s="40">
        <v>0</v>
      </c>
      <c r="R43" s="40">
        <v>59.212422599999996</v>
      </c>
      <c r="S43" s="40">
        <v>2.5637352</v>
      </c>
      <c r="T43" s="40">
        <v>0</v>
      </c>
      <c r="U43" s="40">
        <v>0</v>
      </c>
      <c r="V43" s="40">
        <v>28.053179399999998</v>
      </c>
      <c r="W43" s="40">
        <v>0</v>
      </c>
      <c r="X43" s="40">
        <v>61.258480499999997</v>
      </c>
      <c r="Y43" s="40">
        <v>2.4897812999999998</v>
      </c>
      <c r="Z43" s="40">
        <v>0</v>
      </c>
      <c r="AA43" s="171">
        <f t="shared" si="3"/>
        <v>182.17310699999999</v>
      </c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ht="19.149999999999999" customHeight="1" x14ac:dyDescent="0.35">
      <c r="A44" t="s">
        <v>70</v>
      </c>
      <c r="B44" s="161">
        <v>0</v>
      </c>
      <c r="C44" s="76">
        <v>3.1060638000000003</v>
      </c>
      <c r="D44" s="76">
        <v>0</v>
      </c>
      <c r="E44" s="76">
        <v>1.8734987999999999</v>
      </c>
      <c r="F44" s="76">
        <v>1.5776832000000001</v>
      </c>
      <c r="G44" s="76">
        <v>6.7051536</v>
      </c>
      <c r="H44" s="76">
        <v>0</v>
      </c>
      <c r="I44" s="76">
        <v>2.9335046999999994</v>
      </c>
      <c r="J44" s="76">
        <v>0</v>
      </c>
      <c r="K44" s="76">
        <v>1.4051240999999999</v>
      </c>
      <c r="L44" s="76">
        <v>1.4051241000000001</v>
      </c>
      <c r="M44" s="163">
        <v>6.4832919000000002</v>
      </c>
      <c r="N44" s="249">
        <v>25.489444200000001</v>
      </c>
      <c r="O44" s="170">
        <v>0</v>
      </c>
      <c r="P44" s="40">
        <v>2.7362943</v>
      </c>
      <c r="Q44" s="40">
        <v>0</v>
      </c>
      <c r="R44" s="40">
        <v>2.1446630999999998</v>
      </c>
      <c r="S44" s="40">
        <v>0.91209809999999991</v>
      </c>
      <c r="T44" s="40">
        <v>6.5572458000000005</v>
      </c>
      <c r="U44" s="40">
        <v>0</v>
      </c>
      <c r="V44" s="40">
        <v>2.5883864999999999</v>
      </c>
      <c r="W44" s="40">
        <v>0</v>
      </c>
      <c r="X44" s="40">
        <v>2.0953605</v>
      </c>
      <c r="Y44" s="40">
        <v>0.76419029999999988</v>
      </c>
      <c r="Z44" s="40">
        <v>6.3107327999999994</v>
      </c>
      <c r="AA44" s="171">
        <f t="shared" si="3"/>
        <v>24.108971400000001</v>
      </c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ht="19.149999999999999" customHeight="1" x14ac:dyDescent="0.35">
      <c r="A45" s="147" t="s">
        <v>71</v>
      </c>
      <c r="B45" s="159">
        <v>539.2471875</v>
      </c>
      <c r="C45" s="152">
        <v>0</v>
      </c>
      <c r="D45" s="152">
        <v>308.14125000000001</v>
      </c>
      <c r="E45" s="152">
        <v>0</v>
      </c>
      <c r="F45" s="152">
        <v>0</v>
      </c>
      <c r="G45" s="152">
        <v>415.99068749999998</v>
      </c>
      <c r="H45" s="148">
        <v>539.2471875</v>
      </c>
      <c r="I45" s="148">
        <v>0</v>
      </c>
      <c r="J45" s="148">
        <v>154.07062500000001</v>
      </c>
      <c r="K45" s="148">
        <v>0</v>
      </c>
      <c r="L45" s="148">
        <v>0</v>
      </c>
      <c r="M45" s="160">
        <v>415.99068749999998</v>
      </c>
      <c r="N45" s="247">
        <v>2372.687625</v>
      </c>
      <c r="O45" s="159">
        <v>539.2471875</v>
      </c>
      <c r="P45" s="152">
        <v>0</v>
      </c>
      <c r="Q45" s="152">
        <v>154.07062500000001</v>
      </c>
      <c r="R45" s="152">
        <v>0</v>
      </c>
      <c r="S45" s="152">
        <v>0</v>
      </c>
      <c r="T45" s="152">
        <v>415.99068749999998</v>
      </c>
      <c r="U45" s="152">
        <v>539.2471875</v>
      </c>
      <c r="V45" s="152">
        <v>0</v>
      </c>
      <c r="W45" s="152">
        <v>0</v>
      </c>
      <c r="X45" s="152">
        <v>0</v>
      </c>
      <c r="Y45" s="152">
        <v>0</v>
      </c>
      <c r="Z45" s="152">
        <v>415.99068749999998</v>
      </c>
      <c r="AA45" s="169">
        <f>+SUM(O45:Z45)</f>
        <v>2064.5463749999999</v>
      </c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ht="19.149999999999999" customHeight="1" x14ac:dyDescent="0.35">
      <c r="A46" t="s">
        <v>71</v>
      </c>
      <c r="B46" s="161">
        <v>539.2471875</v>
      </c>
      <c r="C46" s="76">
        <v>0</v>
      </c>
      <c r="D46" s="76">
        <v>308.14125000000001</v>
      </c>
      <c r="E46" s="76">
        <v>0</v>
      </c>
      <c r="F46" s="76">
        <v>0</v>
      </c>
      <c r="G46" s="76">
        <v>415.99068749999998</v>
      </c>
      <c r="H46" s="76">
        <v>539.2471875</v>
      </c>
      <c r="I46" s="76">
        <v>0</v>
      </c>
      <c r="J46" s="76">
        <v>154.07062500000001</v>
      </c>
      <c r="K46" s="76">
        <v>0</v>
      </c>
      <c r="L46" s="76">
        <v>0</v>
      </c>
      <c r="M46" s="163">
        <v>415.99068749999998</v>
      </c>
      <c r="N46" s="249">
        <v>2372.687625</v>
      </c>
      <c r="O46" s="170">
        <v>539.2471875</v>
      </c>
      <c r="P46" s="40">
        <v>0</v>
      </c>
      <c r="Q46" s="40">
        <v>154.07062500000001</v>
      </c>
      <c r="R46" s="40">
        <v>0</v>
      </c>
      <c r="S46" s="40">
        <v>0</v>
      </c>
      <c r="T46" s="40">
        <v>415.99068749999998</v>
      </c>
      <c r="U46" s="40">
        <v>539.2471875</v>
      </c>
      <c r="V46" s="40">
        <v>0</v>
      </c>
      <c r="W46" s="40">
        <v>0</v>
      </c>
      <c r="X46" s="40">
        <v>0</v>
      </c>
      <c r="Y46" s="40">
        <v>0</v>
      </c>
      <c r="Z46" s="40">
        <v>415.99068749999998</v>
      </c>
      <c r="AA46" s="171">
        <f>+SUM(O46:Z46)</f>
        <v>2064.5463749999999</v>
      </c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ht="19.149999999999999" customHeight="1" x14ac:dyDescent="0.35">
      <c r="A47" s="147" t="s">
        <v>171</v>
      </c>
      <c r="B47" s="159">
        <v>10.4028486</v>
      </c>
      <c r="C47" s="152">
        <v>12.892629900000001</v>
      </c>
      <c r="D47" s="152">
        <v>3.9935106</v>
      </c>
      <c r="E47" s="152">
        <v>3.5990897999999998</v>
      </c>
      <c r="F47" s="152">
        <v>110.36387010000001</v>
      </c>
      <c r="G47" s="152">
        <v>238.05760409999999</v>
      </c>
      <c r="H47" s="148">
        <v>9.8358686999999989</v>
      </c>
      <c r="I47" s="148">
        <v>12.670768199999999</v>
      </c>
      <c r="J47" s="148">
        <v>2.7855969000000003</v>
      </c>
      <c r="K47" s="148">
        <v>3.3032741999999997</v>
      </c>
      <c r="L47" s="148">
        <v>113.49458520000002</v>
      </c>
      <c r="M47" s="160">
        <v>255.90514529999999</v>
      </c>
      <c r="N47" s="247">
        <v>777.30479159999993</v>
      </c>
      <c r="O47" s="159">
        <v>9.8358686999999989</v>
      </c>
      <c r="P47" s="152">
        <v>11.019131100000001</v>
      </c>
      <c r="Q47" s="152">
        <v>3.3279255000000001</v>
      </c>
      <c r="R47" s="152">
        <v>3.7716489000000002</v>
      </c>
      <c r="S47" s="152">
        <v>110.48712660000001</v>
      </c>
      <c r="T47" s="152">
        <v>264.95217239999999</v>
      </c>
      <c r="U47" s="152">
        <v>8.8005140999999991</v>
      </c>
      <c r="V47" s="148">
        <v>13.287050699999998</v>
      </c>
      <c r="W47" s="148">
        <v>2.2432683</v>
      </c>
      <c r="X47" s="148">
        <v>3.5004846000000001</v>
      </c>
      <c r="Y47" s="148">
        <v>109.22991030000001</v>
      </c>
      <c r="Z47" s="148">
        <v>263.64565349999998</v>
      </c>
      <c r="AA47" s="160">
        <f>+SUM(O47:Z47)</f>
        <v>804.10075470000004</v>
      </c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ht="19.149999999999999" customHeight="1" x14ac:dyDescent="0.35">
      <c r="A48" t="s">
        <v>83</v>
      </c>
      <c r="B48" s="161">
        <v>0</v>
      </c>
      <c r="C48" s="76">
        <v>11.462854500000001</v>
      </c>
      <c r="D48" s="76">
        <v>0</v>
      </c>
      <c r="E48" s="76">
        <v>0</v>
      </c>
      <c r="F48" s="76">
        <v>0</v>
      </c>
      <c r="G48" s="76">
        <v>0</v>
      </c>
      <c r="H48" s="76">
        <v>0</v>
      </c>
      <c r="I48" s="76">
        <v>10.427499899999999</v>
      </c>
      <c r="J48" s="76">
        <v>0</v>
      </c>
      <c r="K48" s="76">
        <v>0</v>
      </c>
      <c r="L48" s="76">
        <v>0</v>
      </c>
      <c r="M48" s="163">
        <v>0</v>
      </c>
      <c r="N48" s="249">
        <v>21.8903544</v>
      </c>
      <c r="O48" s="170">
        <v>0</v>
      </c>
      <c r="P48" s="40">
        <v>9.7126122000000006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8.7265601999999998</v>
      </c>
      <c r="W48" s="40">
        <v>0</v>
      </c>
      <c r="X48" s="40">
        <v>0</v>
      </c>
      <c r="Y48" s="40">
        <v>0</v>
      </c>
      <c r="Z48" s="40">
        <v>0</v>
      </c>
      <c r="AA48" s="171">
        <f>+SUM(O48:Z48)</f>
        <v>18.4391724</v>
      </c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 ht="19.149999999999999" customHeight="1" x14ac:dyDescent="0.35">
      <c r="A49" t="s">
        <v>198</v>
      </c>
      <c r="B49" s="161">
        <v>0.34511819999999999</v>
      </c>
      <c r="C49" s="76">
        <v>0</v>
      </c>
      <c r="D49" s="76">
        <v>0</v>
      </c>
      <c r="E49" s="76">
        <v>0</v>
      </c>
      <c r="F49" s="76">
        <v>0.54232859999999994</v>
      </c>
      <c r="G49" s="76">
        <v>0</v>
      </c>
      <c r="H49" s="75">
        <v>0.78884159999999992</v>
      </c>
      <c r="I49" s="75">
        <v>0</v>
      </c>
      <c r="J49" s="75">
        <v>0</v>
      </c>
      <c r="K49" s="75">
        <v>0</v>
      </c>
      <c r="L49" s="75">
        <v>0.54232859999999994</v>
      </c>
      <c r="M49" s="162">
        <v>0</v>
      </c>
      <c r="N49" s="248">
        <v>2.2186169999999996</v>
      </c>
      <c r="O49" s="170">
        <v>0.78884159999999992</v>
      </c>
      <c r="P49" s="40">
        <v>0</v>
      </c>
      <c r="Q49" s="40">
        <v>0</v>
      </c>
      <c r="R49" s="40">
        <v>0</v>
      </c>
      <c r="S49" s="40">
        <v>0.54232859999999994</v>
      </c>
      <c r="T49" s="40">
        <v>0</v>
      </c>
      <c r="U49" s="40">
        <v>0.76419029999999988</v>
      </c>
      <c r="V49" s="40">
        <v>0</v>
      </c>
      <c r="W49" s="40">
        <v>0</v>
      </c>
      <c r="X49" s="40">
        <v>0</v>
      </c>
      <c r="Y49" s="40">
        <v>0.54232859999999994</v>
      </c>
      <c r="Z49" s="40">
        <v>0</v>
      </c>
      <c r="AA49" s="171">
        <f t="shared" ref="AA49:AA81" si="4">+SUM(O49:Z49)</f>
        <v>2.6376890999999998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 ht="19.149999999999999" customHeight="1" x14ac:dyDescent="0.35">
      <c r="A50" t="s">
        <v>74</v>
      </c>
      <c r="B50" s="161">
        <v>0</v>
      </c>
      <c r="C50" s="76">
        <v>0</v>
      </c>
      <c r="D50" s="76">
        <v>0</v>
      </c>
      <c r="E50" s="76">
        <v>0</v>
      </c>
      <c r="F50" s="76">
        <v>108.34246350000001</v>
      </c>
      <c r="G50" s="76">
        <v>230.76081930000001</v>
      </c>
      <c r="H50" s="76">
        <v>0</v>
      </c>
      <c r="I50" s="76">
        <v>0</v>
      </c>
      <c r="J50" s="76">
        <v>0</v>
      </c>
      <c r="K50" s="76">
        <v>0</v>
      </c>
      <c r="L50" s="76">
        <v>112.0155072</v>
      </c>
      <c r="M50" s="163">
        <v>249.74232029999999</v>
      </c>
      <c r="N50" s="249">
        <v>700.86111029999995</v>
      </c>
      <c r="O50" s="170">
        <v>0</v>
      </c>
      <c r="P50" s="40">
        <v>0</v>
      </c>
      <c r="Q50" s="40">
        <v>0</v>
      </c>
      <c r="R50" s="40">
        <v>0</v>
      </c>
      <c r="S50" s="40">
        <v>108.81083820000001</v>
      </c>
      <c r="T50" s="40">
        <v>249.74232029999999</v>
      </c>
      <c r="U50" s="40">
        <v>0</v>
      </c>
      <c r="V50" s="40">
        <v>0</v>
      </c>
      <c r="W50" s="40">
        <v>0</v>
      </c>
      <c r="X50" s="40">
        <v>0</v>
      </c>
      <c r="Y50" s="40">
        <v>107.99734530000001</v>
      </c>
      <c r="Z50" s="40">
        <v>249.74232029999999</v>
      </c>
      <c r="AA50" s="171">
        <f t="shared" si="4"/>
        <v>716.29282409999996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 ht="19.149999999999999" customHeight="1" x14ac:dyDescent="0.35">
      <c r="A51" t="s">
        <v>75</v>
      </c>
      <c r="B51" s="161">
        <v>0</v>
      </c>
      <c r="C51" s="76">
        <v>0</v>
      </c>
      <c r="D51" s="76">
        <v>1.7995448999999999</v>
      </c>
      <c r="E51" s="76">
        <v>0</v>
      </c>
      <c r="F51" s="76">
        <v>0</v>
      </c>
      <c r="G51" s="76">
        <v>1.3558215</v>
      </c>
      <c r="H51" s="76">
        <v>0</v>
      </c>
      <c r="I51" s="76">
        <v>0</v>
      </c>
      <c r="J51" s="76">
        <v>1.6762884</v>
      </c>
      <c r="K51" s="76">
        <v>0</v>
      </c>
      <c r="L51" s="76">
        <v>0</v>
      </c>
      <c r="M51" s="163">
        <v>1.1832624</v>
      </c>
      <c r="N51" s="249">
        <v>6.0149171999999993</v>
      </c>
      <c r="O51" s="170">
        <v>0</v>
      </c>
      <c r="P51" s="40">
        <v>0</v>
      </c>
      <c r="Q51" s="40">
        <v>1.4544267</v>
      </c>
      <c r="R51" s="40">
        <v>0</v>
      </c>
      <c r="S51" s="40">
        <v>0</v>
      </c>
      <c r="T51" s="40">
        <v>1.1339598</v>
      </c>
      <c r="U51" s="40">
        <v>0</v>
      </c>
      <c r="V51" s="40">
        <v>0</v>
      </c>
      <c r="W51" s="40">
        <v>1.3065188999999999</v>
      </c>
      <c r="X51" s="40">
        <v>0</v>
      </c>
      <c r="Y51" s="40">
        <v>0</v>
      </c>
      <c r="Z51" s="40">
        <v>1.0846571999999999</v>
      </c>
      <c r="AA51" s="171">
        <f t="shared" si="4"/>
        <v>4.9795625999999995</v>
      </c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 ht="19.149999999999999" customHeight="1" x14ac:dyDescent="0.35">
      <c r="A52" t="s">
        <v>76</v>
      </c>
      <c r="B52" s="161">
        <v>0</v>
      </c>
      <c r="C52" s="76">
        <v>0</v>
      </c>
      <c r="D52" s="76">
        <v>0.24651300000000001</v>
      </c>
      <c r="E52" s="76">
        <v>2.2679195999999999</v>
      </c>
      <c r="F52" s="76">
        <v>0</v>
      </c>
      <c r="G52" s="76">
        <v>0.56697989999999998</v>
      </c>
      <c r="H52" s="76">
        <v>0</v>
      </c>
      <c r="I52" s="76">
        <v>0</v>
      </c>
      <c r="J52" s="76">
        <v>0.22186169999999997</v>
      </c>
      <c r="K52" s="76">
        <v>2.1446630999999998</v>
      </c>
      <c r="L52" s="76">
        <v>0</v>
      </c>
      <c r="M52" s="163">
        <v>0.54232859999999994</v>
      </c>
      <c r="N52" s="249">
        <v>5.9902658999999998</v>
      </c>
      <c r="O52" s="170">
        <v>0</v>
      </c>
      <c r="P52" s="40">
        <v>0</v>
      </c>
      <c r="Q52" s="40">
        <v>0.22186169999999997</v>
      </c>
      <c r="R52" s="40">
        <v>2.1446630999999998</v>
      </c>
      <c r="S52" s="40">
        <v>0</v>
      </c>
      <c r="T52" s="40">
        <v>0.51767730000000001</v>
      </c>
      <c r="U52" s="40">
        <v>0</v>
      </c>
      <c r="V52" s="40">
        <v>0</v>
      </c>
      <c r="W52" s="40">
        <v>0.22186169999999997</v>
      </c>
      <c r="X52" s="40">
        <v>2.0707092</v>
      </c>
      <c r="Y52" s="40">
        <v>0</v>
      </c>
      <c r="Z52" s="40">
        <v>0.46837469999999998</v>
      </c>
      <c r="AA52" s="171">
        <f t="shared" si="4"/>
        <v>5.645147699999999</v>
      </c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 ht="19.149999999999999" customHeight="1" x14ac:dyDescent="0.35">
      <c r="A53" t="s">
        <v>77</v>
      </c>
      <c r="B53" s="161">
        <v>0</v>
      </c>
      <c r="C53" s="76">
        <v>0</v>
      </c>
      <c r="D53" s="76">
        <v>0.1232565</v>
      </c>
      <c r="E53" s="76">
        <v>0</v>
      </c>
      <c r="F53" s="76">
        <v>0.24651299999999998</v>
      </c>
      <c r="G53" s="76">
        <v>0</v>
      </c>
      <c r="H53" s="76">
        <v>0</v>
      </c>
      <c r="I53" s="76">
        <v>4.9302600000000002E-2</v>
      </c>
      <c r="J53" s="76">
        <v>7.3953900000000003E-2</v>
      </c>
      <c r="K53" s="76">
        <v>0</v>
      </c>
      <c r="L53" s="76">
        <v>0.2218617</v>
      </c>
      <c r="M53" s="163">
        <v>0</v>
      </c>
      <c r="N53" s="249">
        <v>0.71488770000000001</v>
      </c>
      <c r="O53" s="170">
        <v>0</v>
      </c>
      <c r="P53" s="40">
        <v>0</v>
      </c>
      <c r="Q53" s="40">
        <v>9.8605200000000004E-2</v>
      </c>
      <c r="R53" s="40">
        <v>0</v>
      </c>
      <c r="S53" s="40">
        <v>7.3953900000000003E-2</v>
      </c>
      <c r="T53" s="40">
        <v>0.14790780000000001</v>
      </c>
      <c r="U53" s="40">
        <v>0</v>
      </c>
      <c r="V53" s="40">
        <v>0</v>
      </c>
      <c r="W53" s="40">
        <v>9.8605200000000004E-2</v>
      </c>
      <c r="X53" s="40">
        <v>0</v>
      </c>
      <c r="Y53" s="40">
        <v>7.3953900000000003E-2</v>
      </c>
      <c r="Z53" s="40">
        <v>0.1232565</v>
      </c>
      <c r="AA53" s="171">
        <f t="shared" si="4"/>
        <v>0.61628250000000007</v>
      </c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ht="15.65" customHeight="1" x14ac:dyDescent="0.35">
      <c r="A54" t="s">
        <v>78</v>
      </c>
      <c r="B54" s="164">
        <v>0</v>
      </c>
      <c r="C54" s="75">
        <v>0</v>
      </c>
      <c r="D54" s="75">
        <v>0.73953899999999995</v>
      </c>
      <c r="E54" s="75">
        <v>0</v>
      </c>
      <c r="F54" s="75">
        <v>7.3953900000000003E-2</v>
      </c>
      <c r="G54" s="75">
        <v>0</v>
      </c>
      <c r="H54" s="75">
        <v>0</v>
      </c>
      <c r="I54" s="75">
        <v>0</v>
      </c>
      <c r="J54" s="75">
        <v>0.71488770000000001</v>
      </c>
      <c r="K54" s="75">
        <v>0</v>
      </c>
      <c r="L54" s="75">
        <v>4.9302600000000002E-2</v>
      </c>
      <c r="M54" s="162">
        <v>0</v>
      </c>
      <c r="N54" s="248">
        <v>1.5776832000000001</v>
      </c>
      <c r="O54" s="170">
        <v>0</v>
      </c>
      <c r="P54" s="40">
        <v>0</v>
      </c>
      <c r="Q54" s="40">
        <v>0.6409338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0.61628250000000007</v>
      </c>
      <c r="X54" s="40">
        <v>0</v>
      </c>
      <c r="Y54" s="40">
        <v>0</v>
      </c>
      <c r="Z54" s="40">
        <v>0</v>
      </c>
      <c r="AA54" s="171">
        <f t="shared" si="4"/>
        <v>1.2572163000000001</v>
      </c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x14ac:dyDescent="0.35">
      <c r="A55" t="s">
        <v>79</v>
      </c>
      <c r="B55" s="161">
        <v>0</v>
      </c>
      <c r="C55" s="76">
        <v>0</v>
      </c>
      <c r="D55" s="76">
        <v>9.8605200000000004E-2</v>
      </c>
      <c r="E55" s="76">
        <v>0</v>
      </c>
      <c r="F55" s="76">
        <v>0</v>
      </c>
      <c r="G55" s="76">
        <v>0</v>
      </c>
      <c r="H55" s="75">
        <v>0</v>
      </c>
      <c r="I55" s="75">
        <v>0</v>
      </c>
      <c r="J55" s="75">
        <v>9.8605200000000004E-2</v>
      </c>
      <c r="K55" s="75">
        <v>0</v>
      </c>
      <c r="L55" s="75">
        <v>0</v>
      </c>
      <c r="M55" s="162">
        <v>0</v>
      </c>
      <c r="N55" s="248">
        <v>0.19721040000000001</v>
      </c>
      <c r="O55" s="170">
        <v>0</v>
      </c>
      <c r="P55" s="40">
        <v>0</v>
      </c>
      <c r="Q55" s="40">
        <v>0</v>
      </c>
      <c r="R55" s="40">
        <v>9.8605200000000004E-2</v>
      </c>
      <c r="S55" s="40">
        <v>0</v>
      </c>
      <c r="T55" s="40">
        <v>0</v>
      </c>
      <c r="U55" s="40">
        <v>0</v>
      </c>
      <c r="V55" s="40">
        <v>2.5390838999999996</v>
      </c>
      <c r="W55" s="40">
        <v>0</v>
      </c>
      <c r="X55" s="40">
        <v>9.8605200000000004E-2</v>
      </c>
      <c r="Y55" s="40">
        <v>0</v>
      </c>
      <c r="Z55" s="40">
        <v>0</v>
      </c>
      <c r="AA55" s="171">
        <f t="shared" si="4"/>
        <v>2.7362943</v>
      </c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 ht="17.5" customHeight="1" x14ac:dyDescent="0.35">
      <c r="A56" t="s">
        <v>80</v>
      </c>
      <c r="B56" s="161">
        <v>8.8991193000000006</v>
      </c>
      <c r="C56" s="76">
        <v>0</v>
      </c>
      <c r="D56" s="76">
        <v>0</v>
      </c>
      <c r="E56" s="76">
        <v>0</v>
      </c>
      <c r="F56" s="76">
        <v>0</v>
      </c>
      <c r="G56" s="76">
        <v>0.17255909999999999</v>
      </c>
      <c r="H56" s="76">
        <v>8.4060932999999984</v>
      </c>
      <c r="I56" s="76">
        <v>0</v>
      </c>
      <c r="J56" s="76">
        <v>0</v>
      </c>
      <c r="K56" s="75">
        <v>0</v>
      </c>
      <c r="L56" s="75">
        <v>0</v>
      </c>
      <c r="M56" s="162">
        <v>0.1232565</v>
      </c>
      <c r="N56" s="248">
        <v>17.601028200000002</v>
      </c>
      <c r="O56" s="170">
        <v>7.9623698999999988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7.4446925999999989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171">
        <f t="shared" si="4"/>
        <v>15.407062499999999</v>
      </c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 ht="17.5" customHeight="1" x14ac:dyDescent="0.35">
      <c r="A57" t="s">
        <v>123</v>
      </c>
      <c r="B57" s="161">
        <v>0</v>
      </c>
      <c r="C57" s="76">
        <v>0</v>
      </c>
      <c r="D57" s="76">
        <v>0</v>
      </c>
      <c r="E57" s="75">
        <v>0.1232565</v>
      </c>
      <c r="F57" s="75">
        <v>0</v>
      </c>
      <c r="G57" s="75">
        <v>3.1060638000000003</v>
      </c>
      <c r="H57" s="75">
        <v>0</v>
      </c>
      <c r="I57" s="75">
        <v>0</v>
      </c>
      <c r="J57" s="75">
        <v>0</v>
      </c>
      <c r="K57" s="75">
        <v>0.17255909999999999</v>
      </c>
      <c r="L57" s="75">
        <v>0</v>
      </c>
      <c r="M57" s="162">
        <v>3.0567612000000004</v>
      </c>
      <c r="N57" s="249">
        <v>6.4586405999999998</v>
      </c>
      <c r="O57" s="170">
        <v>0</v>
      </c>
      <c r="P57" s="40">
        <v>0</v>
      </c>
      <c r="Q57" s="40">
        <v>0</v>
      </c>
      <c r="R57" s="40">
        <v>0.4190721</v>
      </c>
      <c r="S57" s="40">
        <v>0</v>
      </c>
      <c r="T57" s="40">
        <v>3.0567612000000004</v>
      </c>
      <c r="U57" s="40">
        <v>0</v>
      </c>
      <c r="V57" s="40">
        <v>0</v>
      </c>
      <c r="W57" s="40">
        <v>0</v>
      </c>
      <c r="X57" s="40">
        <v>0.4190721</v>
      </c>
      <c r="Y57" s="40">
        <v>0</v>
      </c>
      <c r="Z57" s="40">
        <v>2.9828073000000002</v>
      </c>
      <c r="AA57" s="171">
        <f t="shared" si="4"/>
        <v>6.8777127000000009</v>
      </c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 ht="17.5" customHeight="1" x14ac:dyDescent="0.35">
      <c r="A58" t="s">
        <v>81</v>
      </c>
      <c r="B58" s="161">
        <v>1.1586110999999999</v>
      </c>
      <c r="C58" s="76">
        <v>1.4297754</v>
      </c>
      <c r="D58" s="76">
        <v>0.98605199999999993</v>
      </c>
      <c r="E58" s="76">
        <v>1.2079137</v>
      </c>
      <c r="F58" s="76">
        <v>1.1586110999999999</v>
      </c>
      <c r="G58" s="76">
        <v>2.0953605</v>
      </c>
      <c r="H58" s="76">
        <v>0.6409338</v>
      </c>
      <c r="I58" s="76">
        <v>2.1939657000000001</v>
      </c>
      <c r="J58" s="76">
        <v>0</v>
      </c>
      <c r="K58" s="75">
        <v>0.98605200000000004</v>
      </c>
      <c r="L58" s="75">
        <v>0.66558509999999993</v>
      </c>
      <c r="M58" s="162">
        <v>1.2572163000000001</v>
      </c>
      <c r="N58" s="249">
        <v>13.780076700000004</v>
      </c>
      <c r="O58" s="170">
        <v>1.0846571999999999</v>
      </c>
      <c r="P58" s="40">
        <v>1.3065188999999999</v>
      </c>
      <c r="Q58" s="40">
        <v>0.91209809999999991</v>
      </c>
      <c r="R58" s="40">
        <v>1.1093085</v>
      </c>
      <c r="S58" s="40">
        <v>1.0600058999999999</v>
      </c>
      <c r="T58" s="40">
        <v>1.8981501000000001</v>
      </c>
      <c r="U58" s="40">
        <v>0.59163120000000002</v>
      </c>
      <c r="V58" s="40">
        <v>2.0214065999999997</v>
      </c>
      <c r="W58" s="40">
        <v>0</v>
      </c>
      <c r="X58" s="40">
        <v>0.91209809999999991</v>
      </c>
      <c r="Y58" s="40">
        <v>0.61628250000000007</v>
      </c>
      <c r="Z58" s="40">
        <v>1.0846571999999999</v>
      </c>
      <c r="AA58" s="171">
        <f t="shared" si="4"/>
        <v>12.596814300000002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1:48" ht="17.5" customHeight="1" x14ac:dyDescent="0.35">
      <c r="A59" t="s">
        <v>73</v>
      </c>
      <c r="B59" s="161"/>
      <c r="C59" s="76"/>
      <c r="D59" s="76"/>
      <c r="E59" s="76"/>
      <c r="F59" s="76"/>
      <c r="G59" s="76"/>
      <c r="H59" s="76"/>
      <c r="I59" s="76"/>
      <c r="J59" s="76"/>
      <c r="K59" s="75"/>
      <c r="L59" s="75"/>
      <c r="M59" s="162"/>
      <c r="N59" s="249"/>
      <c r="O59" s="17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8.455395900000001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8.1595803</v>
      </c>
      <c r="AA59" s="171">
        <f t="shared" si="4"/>
        <v>16.614976200000001</v>
      </c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 ht="17.5" customHeight="1" x14ac:dyDescent="0.35">
      <c r="A60" s="147" t="s">
        <v>38</v>
      </c>
      <c r="B60" s="159">
        <v>3.0074585999999996</v>
      </c>
      <c r="C60" s="152">
        <v>10.0084278</v>
      </c>
      <c r="D60" s="152">
        <v>10.427499899999999</v>
      </c>
      <c r="E60" s="152">
        <v>2.5144325999999997</v>
      </c>
      <c r="F60" s="152">
        <v>0</v>
      </c>
      <c r="G60" s="152">
        <v>39.12161309999999</v>
      </c>
      <c r="H60" s="148">
        <v>2.8102482000000002</v>
      </c>
      <c r="I60" s="148">
        <v>17.206607399999996</v>
      </c>
      <c r="J60" s="148">
        <v>12.670768199999999</v>
      </c>
      <c r="K60" s="148">
        <v>3.1060637999999998</v>
      </c>
      <c r="L60" s="148">
        <v>0</v>
      </c>
      <c r="M60" s="160">
        <v>39.565336499999994</v>
      </c>
      <c r="N60" s="247">
        <v>140.43845609999997</v>
      </c>
      <c r="O60" s="159">
        <v>2.6869917000000001</v>
      </c>
      <c r="P60" s="152">
        <v>17.280561299999999</v>
      </c>
      <c r="Q60" s="152">
        <v>12.202393499999999</v>
      </c>
      <c r="R60" s="152">
        <v>3.1060637999999998</v>
      </c>
      <c r="S60" s="152">
        <v>0</v>
      </c>
      <c r="T60" s="152">
        <v>36.902996100000003</v>
      </c>
      <c r="U60" s="152">
        <v>2.4897813000000002</v>
      </c>
      <c r="V60" s="148">
        <v>15.6289242</v>
      </c>
      <c r="W60" s="148">
        <v>11.931229199999999</v>
      </c>
      <c r="X60" s="148">
        <v>3.1060637999999998</v>
      </c>
      <c r="Y60" s="148">
        <v>0</v>
      </c>
      <c r="Z60" s="148">
        <v>34.610425200000002</v>
      </c>
      <c r="AA60" s="160">
        <f t="shared" si="4"/>
        <v>139.94543010000001</v>
      </c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1:48" ht="17.5" customHeight="1" x14ac:dyDescent="0.35">
      <c r="A61" t="s">
        <v>82</v>
      </c>
      <c r="B61" s="161">
        <v>0</v>
      </c>
      <c r="C61" s="76">
        <v>6.2367789</v>
      </c>
      <c r="D61" s="76">
        <v>10.304243399999999</v>
      </c>
      <c r="E61" s="76">
        <v>2.5144325999999997</v>
      </c>
      <c r="F61" s="76">
        <v>0</v>
      </c>
      <c r="G61" s="76">
        <v>27.979225499999998</v>
      </c>
      <c r="H61" s="76">
        <v>0</v>
      </c>
      <c r="I61" s="76">
        <v>8.6279549999999983</v>
      </c>
      <c r="J61" s="76">
        <v>12.547511699999999</v>
      </c>
      <c r="K61" s="75">
        <v>3.1060637999999998</v>
      </c>
      <c r="L61" s="75">
        <v>0</v>
      </c>
      <c r="M61" s="162">
        <v>29.729467799999998</v>
      </c>
      <c r="N61" s="248">
        <v>101.0456787</v>
      </c>
      <c r="O61" s="170">
        <v>0</v>
      </c>
      <c r="P61" s="40">
        <v>9.6140070000000009</v>
      </c>
      <c r="Q61" s="40">
        <v>12.1037883</v>
      </c>
      <c r="R61" s="40">
        <v>3.1060637999999998</v>
      </c>
      <c r="S61" s="40">
        <v>0</v>
      </c>
      <c r="T61" s="40">
        <v>28.496902799999997</v>
      </c>
      <c r="U61" s="40">
        <v>0</v>
      </c>
      <c r="V61" s="40">
        <v>9.1949348999999998</v>
      </c>
      <c r="W61" s="40">
        <v>11.832623999999999</v>
      </c>
      <c r="X61" s="40">
        <v>3.1060637999999998</v>
      </c>
      <c r="Y61" s="40">
        <v>0</v>
      </c>
      <c r="Z61" s="40">
        <v>27.560153400000001</v>
      </c>
      <c r="AA61" s="171">
        <f t="shared" si="4"/>
        <v>105.014538</v>
      </c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 ht="17.5" customHeight="1" x14ac:dyDescent="0.35">
      <c r="A62" t="s">
        <v>84</v>
      </c>
      <c r="B62" s="161">
        <v>0</v>
      </c>
      <c r="C62" s="76">
        <v>3.7716488999999997</v>
      </c>
      <c r="D62" s="76">
        <v>0</v>
      </c>
      <c r="E62" s="76">
        <v>0</v>
      </c>
      <c r="F62" s="76">
        <v>0</v>
      </c>
      <c r="G62" s="76">
        <v>0</v>
      </c>
      <c r="H62" s="76">
        <v>0</v>
      </c>
      <c r="I62" s="76">
        <v>8.5786523999999993</v>
      </c>
      <c r="J62" s="76">
        <v>0</v>
      </c>
      <c r="K62" s="76">
        <v>0</v>
      </c>
      <c r="L62" s="76">
        <v>0</v>
      </c>
      <c r="M62" s="163">
        <v>0</v>
      </c>
      <c r="N62" s="249">
        <v>12.350301299999998</v>
      </c>
      <c r="O62" s="170">
        <v>0</v>
      </c>
      <c r="P62" s="40">
        <v>7.6665542999999987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6.4339893000000004</v>
      </c>
      <c r="W62" s="40">
        <v>0</v>
      </c>
      <c r="X62" s="40">
        <v>0</v>
      </c>
      <c r="Y62" s="40">
        <v>0</v>
      </c>
      <c r="Z62" s="40">
        <v>0</v>
      </c>
      <c r="AA62" s="171">
        <f t="shared" si="4"/>
        <v>14.100543599999998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 ht="17.5" customHeight="1" x14ac:dyDescent="0.35">
      <c r="A63" t="s">
        <v>85</v>
      </c>
      <c r="B63" s="161">
        <v>0</v>
      </c>
      <c r="C63" s="76">
        <v>0</v>
      </c>
      <c r="D63" s="76">
        <v>0</v>
      </c>
      <c r="E63" s="76">
        <v>0</v>
      </c>
      <c r="F63" s="76">
        <v>0</v>
      </c>
      <c r="G63" s="76">
        <v>1.8241961999999998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162">
        <v>1.3804727999999999</v>
      </c>
      <c r="N63" s="248">
        <v>3.204669</v>
      </c>
      <c r="O63" s="17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0.91209809999999991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0.46837469999999998</v>
      </c>
      <c r="AA63" s="171">
        <f t="shared" si="4"/>
        <v>1.3804727999999999</v>
      </c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 ht="17.5" customHeight="1" x14ac:dyDescent="0.35">
      <c r="A64" t="s">
        <v>86</v>
      </c>
      <c r="B64" s="161">
        <v>3.0074585999999996</v>
      </c>
      <c r="C64" s="76">
        <v>0</v>
      </c>
      <c r="D64" s="76">
        <v>0</v>
      </c>
      <c r="E64" s="76">
        <v>0</v>
      </c>
      <c r="F64" s="76">
        <v>0</v>
      </c>
      <c r="G64" s="76">
        <v>9.1949348999999998</v>
      </c>
      <c r="H64" s="76">
        <v>2.8102482000000002</v>
      </c>
      <c r="I64" s="76">
        <v>0</v>
      </c>
      <c r="J64" s="76">
        <v>0</v>
      </c>
      <c r="K64" s="76">
        <v>0</v>
      </c>
      <c r="L64" s="76">
        <v>0</v>
      </c>
      <c r="M64" s="163">
        <v>8.3321394000000009</v>
      </c>
      <c r="N64" s="249">
        <v>23.344781100000002</v>
      </c>
      <c r="O64" s="170">
        <v>2.6869917000000001</v>
      </c>
      <c r="P64" s="40">
        <v>0</v>
      </c>
      <c r="Q64" s="40">
        <v>0</v>
      </c>
      <c r="R64" s="40">
        <v>0</v>
      </c>
      <c r="S64" s="40">
        <v>0</v>
      </c>
      <c r="T64" s="40">
        <v>7.395389999999999</v>
      </c>
      <c r="U64" s="40">
        <v>2.4897813000000002</v>
      </c>
      <c r="V64" s="40">
        <v>0</v>
      </c>
      <c r="W64" s="40">
        <v>0</v>
      </c>
      <c r="X64" s="40">
        <v>0</v>
      </c>
      <c r="Y64" s="40">
        <v>0</v>
      </c>
      <c r="Z64" s="40">
        <v>6.4832919000000002</v>
      </c>
      <c r="AA64" s="171">
        <f t="shared" si="4"/>
        <v>19.055454900000001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 ht="17.5" customHeight="1" x14ac:dyDescent="0.35">
      <c r="A65" t="s">
        <v>87</v>
      </c>
      <c r="B65" s="161">
        <v>0</v>
      </c>
      <c r="C65" s="76">
        <v>0</v>
      </c>
      <c r="D65" s="76">
        <v>0.1232565</v>
      </c>
      <c r="E65" s="76">
        <v>0</v>
      </c>
      <c r="F65" s="76">
        <v>0</v>
      </c>
      <c r="G65" s="76">
        <v>0.1232565</v>
      </c>
      <c r="H65" s="76">
        <v>0</v>
      </c>
      <c r="I65" s="76">
        <v>0</v>
      </c>
      <c r="J65" s="76">
        <v>0.1232565</v>
      </c>
      <c r="K65" s="75">
        <v>0</v>
      </c>
      <c r="L65" s="75">
        <v>0</v>
      </c>
      <c r="M65" s="162">
        <v>0.1232565</v>
      </c>
      <c r="N65" s="249">
        <v>0.49302600000000002</v>
      </c>
      <c r="O65" s="170">
        <v>0</v>
      </c>
      <c r="P65" s="40">
        <v>0</v>
      </c>
      <c r="Q65" s="40">
        <v>9.8605200000000004E-2</v>
      </c>
      <c r="R65" s="40">
        <v>0</v>
      </c>
      <c r="S65" s="40">
        <v>0</v>
      </c>
      <c r="T65" s="40">
        <v>9.8605200000000004E-2</v>
      </c>
      <c r="U65" s="40">
        <v>0</v>
      </c>
      <c r="V65" s="40">
        <v>0</v>
      </c>
      <c r="W65" s="40">
        <v>9.8605200000000004E-2</v>
      </c>
      <c r="X65" s="40">
        <v>0</v>
      </c>
      <c r="Y65" s="40">
        <v>0</v>
      </c>
      <c r="Z65" s="40">
        <v>9.8605200000000004E-2</v>
      </c>
      <c r="AA65" s="171">
        <f t="shared" si="4"/>
        <v>0.39442080000000002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 ht="17.5" customHeight="1" x14ac:dyDescent="0.35">
      <c r="A66" s="149" t="s">
        <v>215</v>
      </c>
      <c r="B66" s="157">
        <v>6.5325945000000001</v>
      </c>
      <c r="C66" s="150">
        <v>45.013273800000007</v>
      </c>
      <c r="D66" s="150">
        <v>12.670768199999999</v>
      </c>
      <c r="E66" s="150">
        <v>56.032404899999996</v>
      </c>
      <c r="F66" s="150">
        <v>14.840082600000001</v>
      </c>
      <c r="G66" s="150">
        <v>29.852724299999995</v>
      </c>
      <c r="H66" s="151">
        <v>6.1135223999999999</v>
      </c>
      <c r="I66" s="151">
        <v>44.421642599999998</v>
      </c>
      <c r="J66" s="151">
        <v>12.2270448</v>
      </c>
      <c r="K66" s="151">
        <v>54.7751886</v>
      </c>
      <c r="L66" s="151">
        <v>18.488475000000001</v>
      </c>
      <c r="M66" s="158">
        <v>17.108002199999998</v>
      </c>
      <c r="N66" s="246">
        <v>318.07572390000001</v>
      </c>
      <c r="O66" s="157">
        <v>5.0288651999999994</v>
      </c>
      <c r="P66" s="150">
        <v>46.023977100000003</v>
      </c>
      <c r="Q66" s="150">
        <v>10.4028486</v>
      </c>
      <c r="R66" s="150">
        <v>58.201719300000008</v>
      </c>
      <c r="S66" s="150">
        <v>14.963339099999999</v>
      </c>
      <c r="T66" s="150">
        <v>18.537777599999998</v>
      </c>
      <c r="U66" s="150">
        <v>4.6590957</v>
      </c>
      <c r="V66" s="151">
        <v>43.386287999999993</v>
      </c>
      <c r="W66" s="151">
        <v>8.1842316000000004</v>
      </c>
      <c r="X66" s="151">
        <v>58.300324500000009</v>
      </c>
      <c r="Y66" s="151">
        <v>14.075892299999998</v>
      </c>
      <c r="Z66" s="151">
        <v>16.4424171</v>
      </c>
      <c r="AA66" s="158">
        <f t="shared" si="4"/>
        <v>298.20677610000001</v>
      </c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 ht="17.5" customHeight="1" x14ac:dyDescent="0.35">
      <c r="A67" s="147" t="s">
        <v>88</v>
      </c>
      <c r="B67" s="159">
        <v>6.5325945000000001</v>
      </c>
      <c r="C67" s="152">
        <v>37.987653300000005</v>
      </c>
      <c r="D67" s="152">
        <v>9.959125199999999</v>
      </c>
      <c r="E67" s="152">
        <v>55.859845799999995</v>
      </c>
      <c r="F67" s="152">
        <v>14.6921748</v>
      </c>
      <c r="G67" s="152">
        <v>27.017824799999996</v>
      </c>
      <c r="H67" s="148">
        <v>6.1135223999999999</v>
      </c>
      <c r="I67" s="148">
        <v>38.061607199999997</v>
      </c>
      <c r="J67" s="148">
        <v>9.8112174000000003</v>
      </c>
      <c r="K67" s="148">
        <v>54.627280800000001</v>
      </c>
      <c r="L67" s="148">
        <v>18.488475000000001</v>
      </c>
      <c r="M67" s="160">
        <v>14.692174799999998</v>
      </c>
      <c r="N67" s="247">
        <v>293.84349600000002</v>
      </c>
      <c r="O67" s="159">
        <v>4.8809573999999998</v>
      </c>
      <c r="P67" s="152">
        <v>40.107665100000006</v>
      </c>
      <c r="Q67" s="152">
        <v>7.9623699000000006</v>
      </c>
      <c r="R67" s="152">
        <v>58.201719300000008</v>
      </c>
      <c r="S67" s="152">
        <v>14.963339099999999</v>
      </c>
      <c r="T67" s="152">
        <v>16.960094399999999</v>
      </c>
      <c r="U67" s="152">
        <v>4.6590957</v>
      </c>
      <c r="V67" s="148">
        <v>38.061607199999997</v>
      </c>
      <c r="W67" s="148">
        <v>6.7544561999999999</v>
      </c>
      <c r="X67" s="148">
        <v>58.300324500000009</v>
      </c>
      <c r="Y67" s="148">
        <v>14.075892299999998</v>
      </c>
      <c r="Z67" s="148">
        <v>15.1358982</v>
      </c>
      <c r="AA67" s="160">
        <f t="shared" si="4"/>
        <v>280.06341930000002</v>
      </c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 ht="17.5" customHeight="1" x14ac:dyDescent="0.35">
      <c r="A68" t="s">
        <v>65</v>
      </c>
      <c r="B68" s="161">
        <v>0</v>
      </c>
      <c r="C68" s="76">
        <v>1.5776832000000001</v>
      </c>
      <c r="D68" s="76">
        <v>2.3172221999999998</v>
      </c>
      <c r="E68" s="76">
        <v>0.93674939999999995</v>
      </c>
      <c r="F68" s="76">
        <v>0</v>
      </c>
      <c r="G68" s="76">
        <v>0.61628249999999996</v>
      </c>
      <c r="H68" s="76">
        <v>9.8605200000000004E-2</v>
      </c>
      <c r="I68" s="76">
        <v>1.5283806</v>
      </c>
      <c r="J68" s="76">
        <v>2.3665247999999997</v>
      </c>
      <c r="K68" s="75">
        <v>0.14790780000000001</v>
      </c>
      <c r="L68" s="75">
        <v>9.8605200000000004E-2</v>
      </c>
      <c r="M68" s="162">
        <v>0.14790780000000001</v>
      </c>
      <c r="N68" s="248">
        <v>9.8358686999999989</v>
      </c>
      <c r="O68" s="170">
        <v>0</v>
      </c>
      <c r="P68" s="40">
        <v>1.2818676</v>
      </c>
      <c r="Q68" s="40">
        <v>9.8605200000000004E-2</v>
      </c>
      <c r="R68" s="40">
        <v>0</v>
      </c>
      <c r="S68" s="40">
        <v>0</v>
      </c>
      <c r="T68" s="40">
        <v>0.24651300000000001</v>
      </c>
      <c r="U68" s="40">
        <v>0</v>
      </c>
      <c r="V68" s="40">
        <v>0.93674939999999995</v>
      </c>
      <c r="W68" s="40">
        <v>9.8605200000000004E-2</v>
      </c>
      <c r="X68" s="40">
        <v>0</v>
      </c>
      <c r="Y68" s="40">
        <v>0</v>
      </c>
      <c r="Z68" s="40">
        <v>0.24651300000000001</v>
      </c>
      <c r="AA68" s="171">
        <f t="shared" si="4"/>
        <v>2.9088534000000004</v>
      </c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 s="57" customFormat="1" x14ac:dyDescent="0.35">
      <c r="A69" t="s">
        <v>66</v>
      </c>
      <c r="B69" s="161">
        <v>3.2539715999999999</v>
      </c>
      <c r="C69" s="76">
        <v>0.14790780000000001</v>
      </c>
      <c r="D69" s="76">
        <v>1.5283806</v>
      </c>
      <c r="E69" s="76">
        <v>0.59163120000000002</v>
      </c>
      <c r="F69" s="76">
        <v>5.3739834000000002</v>
      </c>
      <c r="G69" s="76">
        <v>2.7362943</v>
      </c>
      <c r="H69" s="75">
        <v>1.3558215</v>
      </c>
      <c r="I69" s="75">
        <v>0.17255909999999999</v>
      </c>
      <c r="J69" s="75">
        <v>0.81349290000000007</v>
      </c>
      <c r="K69" s="75">
        <v>0.22186169999999997</v>
      </c>
      <c r="L69" s="75">
        <v>4.6097930999999992</v>
      </c>
      <c r="M69" s="162">
        <v>2.4158274</v>
      </c>
      <c r="N69" s="248">
        <v>23.221524599999999</v>
      </c>
      <c r="O69" s="172">
        <v>1.2818676</v>
      </c>
      <c r="P69" s="155">
        <v>3.6730436999999996</v>
      </c>
      <c r="Q69" s="155">
        <v>0.46837469999999998</v>
      </c>
      <c r="R69" s="155">
        <v>4.9302600000000002E-2</v>
      </c>
      <c r="S69" s="155">
        <v>3.4758333000000001</v>
      </c>
      <c r="T69" s="155">
        <v>1.9721039999999999</v>
      </c>
      <c r="U69" s="155">
        <v>1.1586111000000001</v>
      </c>
      <c r="V69" s="155">
        <v>2.9581559999999998</v>
      </c>
      <c r="W69" s="155">
        <v>0.1232565</v>
      </c>
      <c r="X69" s="155">
        <v>0</v>
      </c>
      <c r="Y69" s="155">
        <v>3.3279255000000001</v>
      </c>
      <c r="Z69" s="155">
        <v>0.93674939999999995</v>
      </c>
      <c r="AA69" s="171">
        <f t="shared" si="4"/>
        <v>19.425224399999998</v>
      </c>
      <c r="AB69" s="252"/>
      <c r="AC69" s="252"/>
      <c r="AD69" s="252"/>
      <c r="AE69" s="252"/>
      <c r="AF69" s="252"/>
      <c r="AG69" s="252"/>
      <c r="AH69" s="252"/>
      <c r="AI69" s="252"/>
      <c r="AJ69" s="252"/>
      <c r="AK69" s="252"/>
      <c r="AL69" s="252"/>
      <c r="AM69" s="252"/>
      <c r="AN69" s="252"/>
      <c r="AO69" s="252"/>
      <c r="AP69" s="252"/>
      <c r="AQ69" s="252"/>
      <c r="AR69" s="252"/>
      <c r="AS69" s="252"/>
      <c r="AT69" s="252"/>
      <c r="AU69" s="252"/>
      <c r="AV69" s="252"/>
    </row>
    <row r="70" spans="1:48" ht="16.149999999999999" customHeight="1" x14ac:dyDescent="0.35">
      <c r="A70" t="s">
        <v>67</v>
      </c>
      <c r="B70" s="161">
        <v>0</v>
      </c>
      <c r="C70" s="76">
        <v>6.6065483999999994</v>
      </c>
      <c r="D70" s="76">
        <v>1.1093084999999998</v>
      </c>
      <c r="E70" s="76">
        <v>0</v>
      </c>
      <c r="F70" s="76">
        <v>0.49302600000000002</v>
      </c>
      <c r="G70" s="76">
        <v>9.8605200000000004E-2</v>
      </c>
      <c r="H70" s="75">
        <v>0</v>
      </c>
      <c r="I70" s="75">
        <v>6.5572458000000005</v>
      </c>
      <c r="J70" s="75">
        <v>1.0600059000000002</v>
      </c>
      <c r="K70" s="75">
        <v>4.9302600000000002E-2</v>
      </c>
      <c r="L70" s="75">
        <v>0.46837469999999998</v>
      </c>
      <c r="M70" s="162">
        <v>9.8605200000000004E-2</v>
      </c>
      <c r="N70" s="248">
        <v>16.541022299999998</v>
      </c>
      <c r="O70" s="170">
        <v>0</v>
      </c>
      <c r="P70" s="40">
        <v>6.4339893000000004</v>
      </c>
      <c r="Q70" s="40">
        <v>1.0353546</v>
      </c>
      <c r="R70" s="40">
        <v>0.14790780000000001</v>
      </c>
      <c r="S70" s="40">
        <v>0.46837469999999998</v>
      </c>
      <c r="T70" s="40">
        <v>9.8605200000000004E-2</v>
      </c>
      <c r="U70" s="40">
        <v>0</v>
      </c>
      <c r="V70" s="40">
        <v>6.1874763000000002</v>
      </c>
      <c r="W70" s="40">
        <v>0.98605199999999993</v>
      </c>
      <c r="X70" s="40">
        <v>0.17255909999999999</v>
      </c>
      <c r="Y70" s="40">
        <v>0.46837469999999998</v>
      </c>
      <c r="Z70" s="40">
        <v>9.8605200000000004E-2</v>
      </c>
      <c r="AA70" s="171">
        <f t="shared" si="4"/>
        <v>16.097298899999998</v>
      </c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1:48" ht="16.149999999999999" customHeight="1" x14ac:dyDescent="0.35">
      <c r="A71" t="s">
        <v>68</v>
      </c>
      <c r="B71" s="161">
        <v>3.2786228999999998</v>
      </c>
      <c r="C71" s="76">
        <v>28.496902800000001</v>
      </c>
      <c r="D71" s="76">
        <v>5.0042138999999999</v>
      </c>
      <c r="E71" s="76">
        <v>51.077493599999997</v>
      </c>
      <c r="F71" s="76">
        <v>7.9623698999999997</v>
      </c>
      <c r="G71" s="76">
        <v>21.323374499999996</v>
      </c>
      <c r="H71" s="76">
        <v>4.6590957</v>
      </c>
      <c r="I71" s="76">
        <v>28.694113199999997</v>
      </c>
      <c r="J71" s="76">
        <v>5.5711937999999996</v>
      </c>
      <c r="K71" s="75">
        <v>51.126796200000001</v>
      </c>
      <c r="L71" s="75">
        <v>12.572163</v>
      </c>
      <c r="M71" s="162">
        <v>9.8605199999999993</v>
      </c>
      <c r="N71" s="249">
        <v>229.62685949999999</v>
      </c>
      <c r="O71" s="170">
        <v>3.5990897999999998</v>
      </c>
      <c r="P71" s="40">
        <v>27.708061200000003</v>
      </c>
      <c r="Q71" s="40">
        <v>6.3600354000000001</v>
      </c>
      <c r="R71" s="40">
        <v>54.701234700000008</v>
      </c>
      <c r="S71" s="40">
        <v>10.649361599999999</v>
      </c>
      <c r="T71" s="40">
        <v>12.32565</v>
      </c>
      <c r="U71" s="40">
        <v>3.5004846000000001</v>
      </c>
      <c r="V71" s="40">
        <v>26.993173499999997</v>
      </c>
      <c r="W71" s="40">
        <v>5.5465425000000002</v>
      </c>
      <c r="X71" s="40">
        <v>54.873793800000009</v>
      </c>
      <c r="Y71" s="40">
        <v>9.9837764999999994</v>
      </c>
      <c r="Z71" s="40">
        <v>11.610762299999999</v>
      </c>
      <c r="AA71" s="171">
        <f t="shared" si="4"/>
        <v>227.85196590000001</v>
      </c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 ht="16.149999999999999" customHeight="1" x14ac:dyDescent="0.35">
      <c r="A72" t="s">
        <v>69</v>
      </c>
      <c r="B72" s="161">
        <v>0</v>
      </c>
      <c r="C72" s="76">
        <v>0</v>
      </c>
      <c r="D72" s="76">
        <v>0</v>
      </c>
      <c r="E72" s="76">
        <v>2.4897813000000002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5">
        <v>2.5144326000000001</v>
      </c>
      <c r="L72" s="75">
        <v>0</v>
      </c>
      <c r="M72" s="162">
        <v>0</v>
      </c>
      <c r="N72" s="248">
        <v>5.0042138999999999</v>
      </c>
      <c r="O72" s="170">
        <v>0</v>
      </c>
      <c r="P72" s="40">
        <v>0</v>
      </c>
      <c r="Q72" s="40">
        <v>0</v>
      </c>
      <c r="R72" s="40">
        <v>2.4404787000000003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2.4158274000000004</v>
      </c>
      <c r="Y72" s="40">
        <v>0</v>
      </c>
      <c r="Z72" s="40">
        <v>0</v>
      </c>
      <c r="AA72" s="171">
        <f t="shared" si="4"/>
        <v>4.8563061000000012</v>
      </c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 ht="16.149999999999999" customHeight="1" x14ac:dyDescent="0.35">
      <c r="A73" t="s">
        <v>70</v>
      </c>
      <c r="B73" s="161">
        <v>0</v>
      </c>
      <c r="C73" s="76">
        <v>1.1586110999999999</v>
      </c>
      <c r="D73" s="76">
        <v>0</v>
      </c>
      <c r="E73" s="76">
        <v>0.76419029999999999</v>
      </c>
      <c r="F73" s="76">
        <v>0.86279550000000005</v>
      </c>
      <c r="G73" s="76">
        <v>2.2432683</v>
      </c>
      <c r="H73" s="76">
        <v>0</v>
      </c>
      <c r="I73" s="76">
        <v>1.1093085</v>
      </c>
      <c r="J73" s="76">
        <v>0</v>
      </c>
      <c r="K73" s="76">
        <v>0.56697989999999998</v>
      </c>
      <c r="L73" s="76">
        <v>0.73953899999999995</v>
      </c>
      <c r="M73" s="163">
        <v>2.1693143999999998</v>
      </c>
      <c r="N73" s="248">
        <v>9.6140070000000009</v>
      </c>
      <c r="O73" s="170">
        <v>0</v>
      </c>
      <c r="P73" s="40">
        <v>1.0107032999999999</v>
      </c>
      <c r="Q73" s="40">
        <v>0</v>
      </c>
      <c r="R73" s="40">
        <v>0.86279550000000005</v>
      </c>
      <c r="S73" s="40">
        <v>0.36976949999999997</v>
      </c>
      <c r="T73" s="40">
        <v>2.3172222000000002</v>
      </c>
      <c r="U73" s="40">
        <v>0</v>
      </c>
      <c r="V73" s="40">
        <v>0.98605200000000004</v>
      </c>
      <c r="W73" s="40">
        <v>0</v>
      </c>
      <c r="X73" s="40">
        <v>0.83814419999999989</v>
      </c>
      <c r="Y73" s="40">
        <v>0.29581559999999996</v>
      </c>
      <c r="Z73" s="40">
        <v>2.2432683</v>
      </c>
      <c r="AA73" s="171">
        <f t="shared" si="4"/>
        <v>8.9237705999999992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1:48" ht="16.149999999999999" customHeight="1" x14ac:dyDescent="0.35">
      <c r="A74" s="147" t="s">
        <v>71</v>
      </c>
      <c r="B74" s="159">
        <v>0</v>
      </c>
      <c r="C74" s="152">
        <v>2.4651300000000001E-2</v>
      </c>
      <c r="D74" s="152">
        <v>2.4651300000000001E-2</v>
      </c>
      <c r="E74" s="152">
        <v>0</v>
      </c>
      <c r="F74" s="152">
        <v>0.14790780000000001</v>
      </c>
      <c r="G74" s="152">
        <v>0.24651300000000001</v>
      </c>
      <c r="H74" s="148">
        <v>0</v>
      </c>
      <c r="I74" s="148">
        <v>0</v>
      </c>
      <c r="J74" s="148">
        <v>0</v>
      </c>
      <c r="K74" s="148">
        <v>0</v>
      </c>
      <c r="L74" s="148">
        <v>0</v>
      </c>
      <c r="M74" s="160">
        <v>0</v>
      </c>
      <c r="N74" s="247">
        <v>0.44372339999999999</v>
      </c>
      <c r="O74" s="159">
        <v>0.14790780000000001</v>
      </c>
      <c r="P74" s="152">
        <v>0</v>
      </c>
      <c r="Q74" s="152">
        <v>0</v>
      </c>
      <c r="R74" s="152">
        <v>0</v>
      </c>
      <c r="S74" s="152">
        <v>0</v>
      </c>
      <c r="T74" s="152">
        <v>0.14790780000000001</v>
      </c>
      <c r="U74" s="152">
        <v>0</v>
      </c>
      <c r="V74" s="148">
        <v>0</v>
      </c>
      <c r="W74" s="148">
        <v>0</v>
      </c>
      <c r="X74" s="148">
        <v>0</v>
      </c>
      <c r="Y74" s="148">
        <v>0</v>
      </c>
      <c r="Z74" s="148">
        <v>0</v>
      </c>
      <c r="AA74" s="160">
        <f t="shared" si="4"/>
        <v>0.29581560000000001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1:48" ht="16.149999999999999" customHeight="1" x14ac:dyDescent="0.35">
      <c r="A75" t="s">
        <v>71</v>
      </c>
      <c r="B75" s="161">
        <v>0</v>
      </c>
      <c r="C75" s="76">
        <v>2.4651300000000001E-2</v>
      </c>
      <c r="D75" s="76">
        <v>2.4651300000000001E-2</v>
      </c>
      <c r="E75" s="76">
        <v>0</v>
      </c>
      <c r="F75" s="76">
        <v>0.14790780000000001</v>
      </c>
      <c r="G75" s="76">
        <v>0.24651300000000001</v>
      </c>
      <c r="H75" s="75">
        <v>0</v>
      </c>
      <c r="I75" s="75">
        <v>0</v>
      </c>
      <c r="J75" s="75">
        <v>0</v>
      </c>
      <c r="K75" s="76">
        <v>0</v>
      </c>
      <c r="L75" s="76">
        <v>0</v>
      </c>
      <c r="M75" s="163">
        <v>0</v>
      </c>
      <c r="N75" s="249">
        <v>0.44372339999999999</v>
      </c>
      <c r="O75" s="170">
        <v>0.14790780000000001</v>
      </c>
      <c r="P75" s="40">
        <v>0</v>
      </c>
      <c r="Q75" s="40">
        <v>0</v>
      </c>
      <c r="R75" s="40">
        <v>0</v>
      </c>
      <c r="S75" s="40">
        <v>0</v>
      </c>
      <c r="T75" s="40">
        <v>0.14790780000000001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171">
        <f t="shared" si="4"/>
        <v>0.29581560000000001</v>
      </c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1:48" ht="16.149999999999999" customHeight="1" x14ac:dyDescent="0.35">
      <c r="A76" s="147" t="s">
        <v>171</v>
      </c>
      <c r="B76" s="159">
        <v>0</v>
      </c>
      <c r="C76" s="152">
        <v>7.0009691999999992</v>
      </c>
      <c r="D76" s="152">
        <v>0</v>
      </c>
      <c r="E76" s="152">
        <v>0.17255909999999999</v>
      </c>
      <c r="F76" s="152">
        <v>0</v>
      </c>
      <c r="G76" s="152">
        <v>0</v>
      </c>
      <c r="H76" s="148">
        <v>0</v>
      </c>
      <c r="I76" s="148">
        <v>6.3600354000000001</v>
      </c>
      <c r="J76" s="148">
        <v>0</v>
      </c>
      <c r="K76" s="148">
        <v>0.14790780000000001</v>
      </c>
      <c r="L76" s="148">
        <v>0</v>
      </c>
      <c r="M76" s="160">
        <v>0</v>
      </c>
      <c r="N76" s="247">
        <v>13.681471499999999</v>
      </c>
      <c r="O76" s="159">
        <v>0</v>
      </c>
      <c r="P76" s="152">
        <v>5.9163119999999996</v>
      </c>
      <c r="Q76" s="152">
        <v>0</v>
      </c>
      <c r="R76" s="152">
        <v>0</v>
      </c>
      <c r="S76" s="152">
        <v>0</v>
      </c>
      <c r="T76" s="152">
        <v>0</v>
      </c>
      <c r="U76" s="152">
        <v>0</v>
      </c>
      <c r="V76" s="148">
        <v>5.3246807999999994</v>
      </c>
      <c r="W76" s="148">
        <v>0</v>
      </c>
      <c r="X76" s="148">
        <v>0</v>
      </c>
      <c r="Y76" s="148">
        <v>0</v>
      </c>
      <c r="Z76" s="148">
        <v>0</v>
      </c>
      <c r="AA76" s="160">
        <f t="shared" si="4"/>
        <v>11.240992799999999</v>
      </c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1:48" ht="16.149999999999999" customHeight="1" x14ac:dyDescent="0.35">
      <c r="A77" t="s">
        <v>83</v>
      </c>
      <c r="B77" s="161">
        <v>0</v>
      </c>
      <c r="C77" s="76">
        <v>7.0009691999999992</v>
      </c>
      <c r="D77" s="76">
        <v>0</v>
      </c>
      <c r="E77" s="76">
        <v>0</v>
      </c>
      <c r="F77" s="76">
        <v>0</v>
      </c>
      <c r="G77" s="76">
        <v>0</v>
      </c>
      <c r="H77" s="75">
        <v>0</v>
      </c>
      <c r="I77" s="75">
        <v>6.3600354000000001</v>
      </c>
      <c r="J77" s="75">
        <v>0</v>
      </c>
      <c r="K77" s="75">
        <v>0</v>
      </c>
      <c r="L77" s="75">
        <v>0</v>
      </c>
      <c r="M77" s="162">
        <v>0</v>
      </c>
      <c r="N77" s="248">
        <v>13.361004599999999</v>
      </c>
      <c r="O77" s="170">
        <v>0</v>
      </c>
      <c r="P77" s="40">
        <v>5.9163119999999996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5.3246807999999994</v>
      </c>
      <c r="W77" s="40">
        <v>0</v>
      </c>
      <c r="X77" s="40">
        <v>0</v>
      </c>
      <c r="Y77" s="40">
        <v>0</v>
      </c>
      <c r="Z77" s="40">
        <v>0</v>
      </c>
      <c r="AA77" s="171">
        <f t="shared" si="4"/>
        <v>11.240992799999999</v>
      </c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1:48" ht="16.149999999999999" customHeight="1" x14ac:dyDescent="0.35">
      <c r="A78" t="s">
        <v>123</v>
      </c>
      <c r="B78" s="161">
        <v>0</v>
      </c>
      <c r="C78" s="76">
        <v>0</v>
      </c>
      <c r="D78" s="76">
        <v>0</v>
      </c>
      <c r="E78" s="76">
        <v>0.17255909999999999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0.14790780000000001</v>
      </c>
      <c r="L78" s="76">
        <v>0</v>
      </c>
      <c r="M78" s="163">
        <v>0</v>
      </c>
      <c r="N78" s="248">
        <v>0.3204669</v>
      </c>
      <c r="O78" s="173"/>
      <c r="AA78" s="174">
        <f t="shared" si="4"/>
        <v>0</v>
      </c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1:48" ht="16.149999999999999" customHeight="1" x14ac:dyDescent="0.35">
      <c r="A79" s="147" t="s">
        <v>38</v>
      </c>
      <c r="B79" s="159">
        <v>0</v>
      </c>
      <c r="C79" s="152">
        <v>0</v>
      </c>
      <c r="D79" s="152">
        <v>2.6869916999999996</v>
      </c>
      <c r="E79" s="152">
        <v>0</v>
      </c>
      <c r="F79" s="152">
        <v>0</v>
      </c>
      <c r="G79" s="152">
        <v>2.5883864999999999</v>
      </c>
      <c r="H79" s="148">
        <v>0</v>
      </c>
      <c r="I79" s="148">
        <v>0</v>
      </c>
      <c r="J79" s="148">
        <v>2.4158274</v>
      </c>
      <c r="K79" s="148">
        <v>0</v>
      </c>
      <c r="L79" s="148">
        <v>0</v>
      </c>
      <c r="M79" s="160">
        <v>2.4158274</v>
      </c>
      <c r="N79" s="247">
        <v>10.107032999999999</v>
      </c>
      <c r="O79" s="175">
        <v>0</v>
      </c>
      <c r="P79" s="148">
        <v>0</v>
      </c>
      <c r="Q79" s="148">
        <v>2.4404787000000003</v>
      </c>
      <c r="R79" s="148">
        <v>0</v>
      </c>
      <c r="S79" s="148">
        <v>0</v>
      </c>
      <c r="T79" s="148">
        <v>1.4297754</v>
      </c>
      <c r="U79" s="148">
        <v>0</v>
      </c>
      <c r="V79" s="148">
        <v>0</v>
      </c>
      <c r="W79" s="148">
        <v>1.4297754</v>
      </c>
      <c r="X79" s="148">
        <v>0</v>
      </c>
      <c r="Y79" s="148">
        <v>0</v>
      </c>
      <c r="Z79" s="148">
        <v>1.3065188999999999</v>
      </c>
      <c r="AA79" s="160">
        <f t="shared" si="4"/>
        <v>6.6065484000000012</v>
      </c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1:48" ht="16.149999999999999" customHeight="1" x14ac:dyDescent="0.35">
      <c r="A80" t="s">
        <v>87</v>
      </c>
      <c r="B80" s="164">
        <v>0</v>
      </c>
      <c r="C80" s="75">
        <v>0</v>
      </c>
      <c r="D80" s="75">
        <v>2.6869916999999996</v>
      </c>
      <c r="E80" s="75">
        <v>0</v>
      </c>
      <c r="F80" s="75">
        <v>0</v>
      </c>
      <c r="G80" s="75">
        <v>2.5883864999999999</v>
      </c>
      <c r="H80" s="75">
        <v>0</v>
      </c>
      <c r="I80" s="75">
        <v>0</v>
      </c>
      <c r="J80" s="75">
        <v>2.4158274</v>
      </c>
      <c r="K80" s="36">
        <v>0</v>
      </c>
      <c r="L80" s="36">
        <v>0</v>
      </c>
      <c r="M80" s="165">
        <v>2.4158274</v>
      </c>
      <c r="N80" s="250">
        <v>10.107032999999999</v>
      </c>
      <c r="O80" s="170">
        <v>0</v>
      </c>
      <c r="P80" s="40">
        <v>0</v>
      </c>
      <c r="Q80" s="40">
        <v>2.4404787000000003</v>
      </c>
      <c r="R80" s="40">
        <v>0</v>
      </c>
      <c r="S80" s="40">
        <v>0</v>
      </c>
      <c r="T80" s="40">
        <v>1.4297754</v>
      </c>
      <c r="U80" s="40">
        <v>0</v>
      </c>
      <c r="V80" s="40">
        <v>0</v>
      </c>
      <c r="W80" s="40">
        <v>1.4297754</v>
      </c>
      <c r="X80" s="40">
        <v>0</v>
      </c>
      <c r="Y80" s="40">
        <v>0</v>
      </c>
      <c r="Z80" s="40">
        <v>1.3065188999999999</v>
      </c>
      <c r="AA80" s="171">
        <f t="shared" si="4"/>
        <v>6.6065484000000012</v>
      </c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1:48" ht="16.149999999999999" customHeight="1" thickBot="1" x14ac:dyDescent="0.4">
      <c r="A81" s="153" t="s">
        <v>48</v>
      </c>
      <c r="B81" s="166">
        <f t="shared" ref="B81:Z81" si="5">+B66+B38+B9</f>
        <v>1080.4911302999999</v>
      </c>
      <c r="C81" s="167">
        <f t="shared" si="5"/>
        <v>827.02646370000002</v>
      </c>
      <c r="D81" s="167">
        <f t="shared" si="5"/>
        <v>5089.5073979999997</v>
      </c>
      <c r="E81" s="167">
        <f t="shared" si="5"/>
        <v>844.47958410000001</v>
      </c>
      <c r="F81" s="167">
        <f t="shared" si="5"/>
        <v>1756.5530328</v>
      </c>
      <c r="G81" s="167">
        <f t="shared" si="5"/>
        <v>2561.7384446999995</v>
      </c>
      <c r="H81" s="167">
        <f t="shared" si="5"/>
        <v>1251.8669678999997</v>
      </c>
      <c r="I81" s="167">
        <f t="shared" si="5"/>
        <v>957.03741990000003</v>
      </c>
      <c r="J81" s="167">
        <f t="shared" si="5"/>
        <v>819.55711980000001</v>
      </c>
      <c r="K81" s="167">
        <f t="shared" si="5"/>
        <v>791.82440729999985</v>
      </c>
      <c r="L81" s="167">
        <f t="shared" si="5"/>
        <v>1996.2622739999999</v>
      </c>
      <c r="M81" s="168">
        <f t="shared" si="5"/>
        <v>2592.2074515000004</v>
      </c>
      <c r="N81" s="251">
        <f t="shared" si="5"/>
        <v>20568.551694000002</v>
      </c>
      <c r="O81" s="166">
        <f t="shared" si="5"/>
        <v>1278.2098803020731</v>
      </c>
      <c r="P81" s="167">
        <f t="shared" si="5"/>
        <v>939.71723489524402</v>
      </c>
      <c r="Q81" s="167">
        <f t="shared" si="5"/>
        <v>4909.7798231984607</v>
      </c>
      <c r="R81" s="167">
        <f t="shared" si="5"/>
        <v>964.78212154983771</v>
      </c>
      <c r="S81" s="167">
        <f t="shared" si="5"/>
        <v>2031.5404705019785</v>
      </c>
      <c r="T81" s="167">
        <f t="shared" si="5"/>
        <v>2661.423754612319</v>
      </c>
      <c r="U81" s="167">
        <f t="shared" si="5"/>
        <v>1261.2702006057643</v>
      </c>
      <c r="V81" s="167">
        <f t="shared" si="5"/>
        <v>904.4418991826077</v>
      </c>
      <c r="W81" s="167">
        <f t="shared" si="5"/>
        <v>608.34502988103714</v>
      </c>
      <c r="X81" s="167">
        <f t="shared" si="5"/>
        <v>982.69556708506911</v>
      </c>
      <c r="Y81" s="167">
        <f t="shared" si="5"/>
        <v>2010.7783562516149</v>
      </c>
      <c r="Z81" s="167">
        <f t="shared" si="5"/>
        <v>2644.1261295946679</v>
      </c>
      <c r="AA81" s="168">
        <f t="shared" si="4"/>
        <v>21197.110467660674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1:48" ht="16.149999999999999" customHeight="1" x14ac:dyDescent="0.35">
      <c r="A82" s="224" t="s">
        <v>158</v>
      </c>
      <c r="B82" s="253"/>
      <c r="C82" s="253"/>
      <c r="D82" s="253"/>
      <c r="E82" s="253"/>
      <c r="F82" s="253"/>
      <c r="G82" s="253"/>
      <c r="H82" s="253"/>
      <c r="I82" s="253"/>
      <c r="J82" s="253"/>
      <c r="K82" s="254"/>
      <c r="L82" s="254"/>
      <c r="M82" s="254"/>
      <c r="N82" s="254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1:48" x14ac:dyDescent="0.35">
      <c r="A83" s="9" t="s">
        <v>238</v>
      </c>
      <c r="B83" s="253"/>
      <c r="C83" s="253"/>
      <c r="D83" s="253"/>
      <c r="E83" s="253"/>
      <c r="F83" s="253"/>
      <c r="G83" s="253"/>
      <c r="H83" s="253"/>
      <c r="I83" s="253"/>
      <c r="J83" s="253"/>
      <c r="K83" s="254"/>
      <c r="L83" s="254"/>
      <c r="M83" s="254"/>
      <c r="N83" s="254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1:48" x14ac:dyDescent="0.35">
      <c r="A84" s="9"/>
      <c r="B84" s="241"/>
      <c r="C84" s="241"/>
      <c r="D84" s="241"/>
      <c r="E84" s="241"/>
      <c r="F84" s="241"/>
      <c r="G84" s="241"/>
      <c r="H84" s="241"/>
      <c r="I84" s="241"/>
      <c r="J84" s="241"/>
      <c r="K84" s="241"/>
      <c r="L84" s="241"/>
      <c r="M84" s="241"/>
      <c r="N84" s="241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1:48" x14ac:dyDescent="0.35">
      <c r="A85" s="201" t="s">
        <v>186</v>
      </c>
      <c r="B85" s="9"/>
      <c r="C85" s="9"/>
      <c r="D85" s="9"/>
      <c r="E85" s="9"/>
      <c r="F85" s="9"/>
      <c r="G85" s="9"/>
      <c r="H85" s="218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1:48" x14ac:dyDescent="0.35">
      <c r="A86" s="16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1:48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1:48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1:48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1:48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1:48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254"/>
      <c r="L93" s="218"/>
      <c r="M93" s="218"/>
      <c r="N93" s="218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1:48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254"/>
      <c r="L94" s="218"/>
      <c r="M94" s="218"/>
      <c r="N94" s="218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1:48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254"/>
      <c r="L95" s="218"/>
      <c r="M95" s="218"/>
      <c r="N95" s="218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1:48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254"/>
      <c r="L96" s="218"/>
      <c r="M96" s="218"/>
      <c r="N96" s="218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1:48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254"/>
      <c r="L97" s="218"/>
      <c r="M97" s="218"/>
      <c r="N97" s="218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1:48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254"/>
      <c r="L98" s="218"/>
      <c r="M98" s="218"/>
      <c r="N98" s="218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1:48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254"/>
      <c r="L99" s="218"/>
      <c r="M99" s="218"/>
      <c r="N99" s="218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1:48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253"/>
      <c r="L100" s="218"/>
      <c r="M100" s="218"/>
      <c r="N100" s="218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1:48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254"/>
      <c r="L101" s="218"/>
      <c r="M101" s="218"/>
      <c r="N101" s="218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1:48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254"/>
      <c r="L102" s="218"/>
      <c r="M102" s="218"/>
      <c r="N102" s="2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1:48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254"/>
      <c r="L103" s="218"/>
      <c r="M103" s="218"/>
      <c r="N103" s="2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</row>
    <row r="104" spans="1:48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254"/>
      <c r="L104" s="218"/>
      <c r="M104" s="218"/>
      <c r="N104" s="218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1:48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254"/>
      <c r="L105" s="218"/>
      <c r="M105" s="218"/>
      <c r="N105" s="218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1:48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254"/>
      <c r="L106" s="218"/>
      <c r="M106" s="218"/>
      <c r="N106" s="218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1:48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254"/>
      <c r="L107" s="218"/>
      <c r="M107" s="218"/>
      <c r="N107" s="218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</row>
    <row r="108" spans="1:48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254"/>
      <c r="L108" s="218"/>
      <c r="M108" s="218"/>
      <c r="N108" s="218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</row>
    <row r="109" spans="1:48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253"/>
      <c r="L109" s="218"/>
      <c r="M109" s="218"/>
      <c r="N109" s="218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</row>
    <row r="110" spans="1:48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253"/>
      <c r="L110" s="218"/>
      <c r="M110" s="218"/>
      <c r="N110" s="218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</row>
    <row r="111" spans="1:48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253"/>
      <c r="L111" s="218"/>
      <c r="M111" s="218"/>
      <c r="N111" s="218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1:48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253"/>
      <c r="L112" s="218"/>
      <c r="M112" s="218"/>
      <c r="N112" s="218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1:48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253"/>
      <c r="L113" s="218"/>
      <c r="M113" s="218"/>
      <c r="N113" s="218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1:48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253"/>
      <c r="L114" s="218"/>
      <c r="M114" s="218"/>
      <c r="N114" s="218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1:48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253"/>
      <c r="L115" s="218"/>
      <c r="M115" s="218"/>
      <c r="N115" s="218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</row>
    <row r="116" spans="1:48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255"/>
      <c r="L116" s="255"/>
      <c r="M116" s="255"/>
      <c r="N116" s="255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</row>
    <row r="117" spans="1:48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18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</row>
    <row r="118" spans="1:48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</row>
    <row r="119" spans="1:48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</row>
    <row r="120" spans="1:48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</row>
    <row r="121" spans="1:48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</row>
    <row r="122" spans="1:48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</row>
    <row r="123" spans="1:48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</row>
    <row r="124" spans="1:48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</row>
    <row r="125" spans="1:48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</row>
    <row r="126" spans="1:48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</row>
    <row r="127" spans="1:48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</row>
    <row r="128" spans="1:48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</row>
    <row r="129" spans="1:40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</row>
    <row r="130" spans="1:40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</row>
    <row r="131" spans="1:40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</row>
  </sheetData>
  <mergeCells count="6">
    <mergeCell ref="B8:M8"/>
    <mergeCell ref="O8:AA8"/>
    <mergeCell ref="A1:N1"/>
    <mergeCell ref="A6:N6"/>
    <mergeCell ref="A5:N5"/>
    <mergeCell ref="A4:N4"/>
  </mergeCells>
  <phoneticPr fontId="28" type="noConversion"/>
  <hyperlinks>
    <hyperlink ref="A85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AA9:AA10 AA39:AA45 AA48:AA80 AA11:AA3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79998168889431442"/>
  </sheetPr>
  <dimension ref="A1:AP329"/>
  <sheetViews>
    <sheetView topLeftCell="A44" zoomScaleNormal="100" zoomScaleSheetLayoutView="70" workbookViewId="0">
      <selection activeCell="A3" sqref="A3:H4"/>
    </sheetView>
  </sheetViews>
  <sheetFormatPr baseColWidth="10" defaultColWidth="13.1796875" defaultRowHeight="15.5" x14ac:dyDescent="0.35"/>
  <cols>
    <col min="1" max="1" width="32.26953125" style="11" customWidth="1"/>
    <col min="2" max="4" width="12.1796875" style="11" customWidth="1"/>
    <col min="5" max="5" width="15" style="11" bestFit="1" customWidth="1"/>
    <col min="6" max="6" width="11.7265625" style="11" customWidth="1"/>
    <col min="7" max="8" width="14.1796875" style="11" customWidth="1"/>
    <col min="9" max="9" width="22.26953125" style="11" customWidth="1"/>
    <col min="10" max="10" width="18.26953125" style="11" customWidth="1"/>
    <col min="11" max="15" width="15.26953125" style="11" customWidth="1"/>
    <col min="16" max="16384" width="13.1796875" style="11"/>
  </cols>
  <sheetData>
    <row r="1" spans="1:42" ht="43.15" customHeight="1" x14ac:dyDescent="0.45">
      <c r="A1" s="281" t="s">
        <v>218</v>
      </c>
      <c r="B1" s="281"/>
      <c r="C1" s="281"/>
      <c r="D1" s="281"/>
      <c r="E1" s="281"/>
      <c r="F1" s="281"/>
      <c r="G1" s="281"/>
      <c r="H1" s="28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x14ac:dyDescent="0.35">
      <c r="A2" s="21"/>
      <c r="B2" s="21"/>
      <c r="C2" s="21"/>
      <c r="D2" s="21"/>
      <c r="E2" s="21"/>
      <c r="F2" s="21"/>
      <c r="G2" s="21"/>
      <c r="H2" s="2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42" ht="15" customHeight="1" x14ac:dyDescent="0.35">
      <c r="A3" s="280" t="s">
        <v>219</v>
      </c>
      <c r="B3" s="280"/>
      <c r="C3" s="280"/>
      <c r="D3" s="280"/>
      <c r="E3" s="280"/>
      <c r="F3" s="280"/>
      <c r="G3" s="280"/>
      <c r="H3" s="280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</row>
    <row r="4" spans="1:42" ht="18.75" customHeight="1" x14ac:dyDescent="0.35">
      <c r="A4" s="280"/>
      <c r="B4" s="280"/>
      <c r="C4" s="280"/>
      <c r="D4" s="280"/>
      <c r="E4" s="280"/>
      <c r="F4" s="280"/>
      <c r="G4" s="280"/>
      <c r="H4" s="280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</row>
    <row r="5" spans="1:42" ht="18.5" x14ac:dyDescent="0.45">
      <c r="A5" s="81" t="s">
        <v>118</v>
      </c>
      <c r="B5" s="81">
        <v>2017</v>
      </c>
      <c r="C5" s="81">
        <v>2018</v>
      </c>
      <c r="D5" s="81">
        <v>2019</v>
      </c>
      <c r="E5" s="81">
        <v>2020</v>
      </c>
      <c r="F5" s="81">
        <v>2021</v>
      </c>
      <c r="G5" s="81">
        <v>2022</v>
      </c>
      <c r="H5" s="82">
        <v>2023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</row>
    <row r="6" spans="1:42" ht="18.5" x14ac:dyDescent="0.45">
      <c r="A6" s="24" t="s">
        <v>119</v>
      </c>
      <c r="B6" s="12">
        <v>7022.3</v>
      </c>
      <c r="C6" s="12">
        <v>7258.7</v>
      </c>
      <c r="D6" s="12">
        <v>7608.9</v>
      </c>
      <c r="E6" s="12">
        <v>8506.5</v>
      </c>
      <c r="F6" s="12">
        <v>8570.2009999999955</v>
      </c>
      <c r="G6" s="12">
        <v>8913.6309999999976</v>
      </c>
      <c r="H6" s="12">
        <v>8724.5419999999958</v>
      </c>
      <c r="I6" s="32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42" ht="18.5" x14ac:dyDescent="0.45">
      <c r="A7" s="24" t="s">
        <v>120</v>
      </c>
      <c r="B7" s="12">
        <v>2774.98</v>
      </c>
      <c r="C7" s="12">
        <v>3177.75</v>
      </c>
      <c r="D7" s="12">
        <v>3853.85</v>
      </c>
      <c r="E7" s="12">
        <f>112499.687473392/24.1141</f>
        <v>4665.3073294625137</v>
      </c>
      <c r="F7" s="12">
        <v>6007.4724033097837</v>
      </c>
      <c r="G7" s="12">
        <v>6819.965453593135</v>
      </c>
      <c r="H7" s="12">
        <v>6772.1440737277962</v>
      </c>
      <c r="I7" s="33"/>
      <c r="J7" s="31"/>
      <c r="K7" s="31"/>
      <c r="L7" s="31"/>
      <c r="M7" s="31"/>
      <c r="N7" s="31"/>
      <c r="O7" s="31"/>
      <c r="P7" s="34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</row>
    <row r="8" spans="1:42" ht="18.5" x14ac:dyDescent="0.45">
      <c r="A8" s="83" t="s">
        <v>48</v>
      </c>
      <c r="B8" s="84">
        <f>B6+B7</f>
        <v>9797.2800000000007</v>
      </c>
      <c r="C8" s="84">
        <f>C6+C7</f>
        <v>10436.450000000001</v>
      </c>
      <c r="D8" s="84">
        <f>D6+D7</f>
        <v>11462.75</v>
      </c>
      <c r="E8" s="84">
        <f>+E6+E7</f>
        <v>13171.807329462514</v>
      </c>
      <c r="F8" s="85">
        <f>+F6+F7</f>
        <v>14577.673403309778</v>
      </c>
      <c r="G8" s="85">
        <f>+G6+G7</f>
        <v>15733.596453593133</v>
      </c>
      <c r="H8" s="85">
        <f>+H6+H7</f>
        <v>15496.686073727793</v>
      </c>
      <c r="I8" s="32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</row>
    <row r="9" spans="1:42" ht="18.5" x14ac:dyDescent="0.45">
      <c r="A9" s="25" t="s">
        <v>121</v>
      </c>
      <c r="B9" s="20">
        <v>0.42599999999999999</v>
      </c>
      <c r="C9" s="20">
        <v>0.443</v>
      </c>
      <c r="D9" s="20">
        <v>0.46</v>
      </c>
      <c r="E9" s="20">
        <v>0.55226777452212594</v>
      </c>
      <c r="F9" s="20">
        <v>0.51870406167422323</v>
      </c>
      <c r="G9" s="20">
        <v>0.50697555882346668</v>
      </c>
      <c r="H9" s="20">
        <v>0.45011208504755107</v>
      </c>
      <c r="I9" s="34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42" x14ac:dyDescent="0.35">
      <c r="A10" s="26" t="s">
        <v>158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</row>
    <row r="11" spans="1:42" x14ac:dyDescent="0.35"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42" ht="18.5" x14ac:dyDescent="0.45">
      <c r="A12" s="27" t="s">
        <v>122</v>
      </c>
      <c r="B12" s="28"/>
      <c r="C12" s="28"/>
      <c r="D12" s="29">
        <v>585734</v>
      </c>
      <c r="E12" s="22">
        <v>23850.400000000001</v>
      </c>
      <c r="F12" s="22">
        <v>26419.7</v>
      </c>
      <c r="G12" s="22"/>
      <c r="H12" s="22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x14ac:dyDescent="0.35"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</row>
    <row r="14" spans="1:42" x14ac:dyDescent="0.35">
      <c r="B14" s="23"/>
      <c r="C14" s="23"/>
      <c r="D14" s="23"/>
      <c r="E14" s="23"/>
      <c r="F14" s="23"/>
      <c r="G14" s="23"/>
      <c r="H14" s="23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2" x14ac:dyDescent="0.35"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x14ac:dyDescent="0.35"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</row>
    <row r="17" spans="9:42" x14ac:dyDescent="0.35"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</row>
    <row r="18" spans="9:42" x14ac:dyDescent="0.35"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9:42" x14ac:dyDescent="0.35"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9:42" x14ac:dyDescent="0.35"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</row>
    <row r="21" spans="9:42" x14ac:dyDescent="0.35"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</row>
    <row r="22" spans="9:42" x14ac:dyDescent="0.35"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9:42" x14ac:dyDescent="0.35"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</row>
    <row r="24" spans="9:42" x14ac:dyDescent="0.35"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</row>
    <row r="25" spans="9:42" x14ac:dyDescent="0.35"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</row>
    <row r="26" spans="9:42" x14ac:dyDescent="0.35"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</row>
    <row r="27" spans="9:42" x14ac:dyDescent="0.35"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</row>
    <row r="28" spans="9:42" x14ac:dyDescent="0.35"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</row>
    <row r="29" spans="9:42" x14ac:dyDescent="0.35"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9:42" x14ac:dyDescent="0.35"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</row>
    <row r="31" spans="9:42" x14ac:dyDescent="0.35"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</row>
    <row r="32" spans="9:42" x14ac:dyDescent="0.35"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ht="18" customHeight="1" x14ac:dyDescent="0.35">
      <c r="A33" s="282" t="s">
        <v>220</v>
      </c>
      <c r="B33" s="282"/>
      <c r="C33" s="282"/>
      <c r="D33" s="282"/>
      <c r="E33" s="282"/>
      <c r="F33" s="282"/>
      <c r="G33" s="282"/>
      <c r="H33" s="282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</row>
    <row r="34" spans="1:42" ht="18" customHeight="1" x14ac:dyDescent="0.35">
      <c r="A34" s="282"/>
      <c r="B34" s="282"/>
      <c r="C34" s="282"/>
      <c r="D34" s="282"/>
      <c r="E34" s="282"/>
      <c r="F34" s="282"/>
      <c r="G34" s="282"/>
      <c r="H34" s="282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</row>
    <row r="35" spans="1:42" ht="18.5" x14ac:dyDescent="0.45">
      <c r="A35" s="81" t="s">
        <v>118</v>
      </c>
      <c r="B35" s="81">
        <v>2017</v>
      </c>
      <c r="C35" s="81">
        <v>2018</v>
      </c>
      <c r="D35" s="81">
        <v>2019</v>
      </c>
      <c r="E35" s="81">
        <v>2020</v>
      </c>
      <c r="F35" s="81">
        <v>2021</v>
      </c>
      <c r="G35" s="81">
        <v>2022</v>
      </c>
      <c r="H35" s="82">
        <v>2023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ht="18.5" x14ac:dyDescent="0.45">
      <c r="A36" s="24" t="s">
        <v>119</v>
      </c>
      <c r="B36" s="12">
        <v>6829.0639999999948</v>
      </c>
      <c r="C36" s="12">
        <v>6961.4880000000003</v>
      </c>
      <c r="D36" s="12">
        <v>7319.1369999999988</v>
      </c>
      <c r="E36" s="12">
        <v>8206.2999999999993</v>
      </c>
      <c r="F36" s="12">
        <v>8290.6840000000011</v>
      </c>
      <c r="G36" s="12">
        <v>8670.2040000000034</v>
      </c>
      <c r="H36" s="12">
        <v>8510.7739999999994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42" ht="18.5" x14ac:dyDescent="0.45">
      <c r="A37" s="24" t="s">
        <v>120</v>
      </c>
      <c r="B37" s="12">
        <v>4099.0319999999983</v>
      </c>
      <c r="C37" s="12">
        <v>4513.2</v>
      </c>
      <c r="D37" s="12">
        <v>4829.8620000000001</v>
      </c>
      <c r="E37" s="12">
        <v>6102.8634976341655</v>
      </c>
      <c r="F37" s="12">
        <v>7388.517214751042</v>
      </c>
      <c r="G37" s="12">
        <v>8147.3859450845202</v>
      </c>
      <c r="H37" s="12">
        <v>8157.0482692596352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ht="18.5" x14ac:dyDescent="0.45">
      <c r="A38" s="83" t="s">
        <v>48</v>
      </c>
      <c r="B38" s="84">
        <f>+B36+B37</f>
        <v>10928.095999999994</v>
      </c>
      <c r="C38" s="84">
        <f t="shared" ref="C38:H38" si="0">+C36+C37</f>
        <v>11474.688</v>
      </c>
      <c r="D38" s="84">
        <f t="shared" si="0"/>
        <v>12148.999</v>
      </c>
      <c r="E38" s="84">
        <f t="shared" si="0"/>
        <v>14309.163497634165</v>
      </c>
      <c r="F38" s="84">
        <f t="shared" si="0"/>
        <v>15679.201214751043</v>
      </c>
      <c r="G38" s="84">
        <f t="shared" si="0"/>
        <v>16817.589945084525</v>
      </c>
      <c r="H38" s="84">
        <f t="shared" si="0"/>
        <v>16667.822269259636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</row>
    <row r="39" spans="1:42" ht="18.5" x14ac:dyDescent="0.45">
      <c r="A39" s="25" t="s">
        <v>121</v>
      </c>
      <c r="B39" s="20">
        <v>0.47187959924984824</v>
      </c>
      <c r="C39" s="20">
        <v>0.47641872843601701</v>
      </c>
      <c r="D39" s="20">
        <v>0.48387927909987055</v>
      </c>
      <c r="E39" s="20">
        <v>0.58909476850619469</v>
      </c>
      <c r="F39" s="20">
        <v>0.55400000000000005</v>
      </c>
      <c r="G39" s="20">
        <v>0.53265756483970417</v>
      </c>
      <c r="H39" s="20">
        <v>0.48412855491327156</v>
      </c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x14ac:dyDescent="0.35">
      <c r="A40" s="26" t="s">
        <v>158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42" x14ac:dyDescent="0.35"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1:42" x14ac:dyDescent="0.35"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1:42" x14ac:dyDescent="0.35">
      <c r="A43" s="3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4" spans="1:42" x14ac:dyDescent="0.35"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</row>
    <row r="45" spans="1:42" x14ac:dyDescent="0.35"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</row>
    <row r="46" spans="1:42" x14ac:dyDescent="0.35"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1:42" x14ac:dyDescent="0.35"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</row>
    <row r="48" spans="1:42" x14ac:dyDescent="0.35"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1:42" x14ac:dyDescent="0.35"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1:42" x14ac:dyDescent="0.35"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1:42" x14ac:dyDescent="0.35"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1:42" x14ac:dyDescent="0.35"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</row>
    <row r="53" spans="1:42" x14ac:dyDescent="0.35"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</row>
    <row r="54" spans="1:42" x14ac:dyDescent="0.35"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</row>
    <row r="55" spans="1:42" x14ac:dyDescent="0.35">
      <c r="A55" s="200"/>
      <c r="B55" s="200"/>
      <c r="C55" s="200"/>
      <c r="D55" s="200"/>
      <c r="E55" s="200"/>
      <c r="F55" s="200"/>
      <c r="G55" s="200"/>
      <c r="H55" s="200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1:42" x14ac:dyDescent="0.35">
      <c r="A56" s="201" t="s">
        <v>186</v>
      </c>
      <c r="B56" s="200"/>
      <c r="C56" s="200"/>
      <c r="D56" s="200"/>
      <c r="E56" s="200"/>
      <c r="F56" s="200"/>
      <c r="G56" s="200"/>
      <c r="H56" s="200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</row>
    <row r="57" spans="1:42" x14ac:dyDescent="0.35">
      <c r="A57" s="200"/>
      <c r="B57" s="200"/>
      <c r="C57" s="200"/>
      <c r="D57" s="200"/>
      <c r="E57" s="200"/>
      <c r="F57" s="200"/>
      <c r="G57" s="200"/>
      <c r="H57" s="200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1:42" x14ac:dyDescent="0.3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</row>
    <row r="59" spans="1:42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</row>
    <row r="60" spans="1:42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</row>
    <row r="61" spans="1:42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</row>
    <row r="62" spans="1:42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</row>
    <row r="64" spans="1:42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</row>
    <row r="65" spans="1:42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</row>
    <row r="66" spans="1:42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</row>
    <row r="67" spans="1:42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</row>
    <row r="68" spans="1:42" x14ac:dyDescent="0.3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</row>
    <row r="69" spans="1:42" x14ac:dyDescent="0.3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</row>
    <row r="70" spans="1:42" x14ac:dyDescent="0.3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</row>
    <row r="71" spans="1:42" x14ac:dyDescent="0.3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2" x14ac:dyDescent="0.3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</row>
    <row r="73" spans="1:42" x14ac:dyDescent="0.3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</row>
    <row r="74" spans="1:42" x14ac:dyDescent="0.3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</row>
    <row r="75" spans="1:42" x14ac:dyDescent="0.3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</row>
    <row r="76" spans="1:42" x14ac:dyDescent="0.3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</row>
    <row r="77" spans="1:42" x14ac:dyDescent="0.3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</row>
    <row r="78" spans="1:42" x14ac:dyDescent="0.3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</row>
    <row r="79" spans="1:42" x14ac:dyDescent="0.3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</row>
    <row r="80" spans="1:42" x14ac:dyDescent="0.3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</row>
    <row r="81" spans="1:42" x14ac:dyDescent="0.3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</row>
    <row r="82" spans="1:42" x14ac:dyDescent="0.3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</row>
    <row r="83" spans="1:42" x14ac:dyDescent="0.3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</row>
    <row r="84" spans="1:42" x14ac:dyDescent="0.3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</row>
    <row r="85" spans="1:42" x14ac:dyDescent="0.3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</row>
    <row r="86" spans="1:42" x14ac:dyDescent="0.3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</row>
    <row r="87" spans="1:42" x14ac:dyDescent="0.3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</row>
    <row r="88" spans="1:42" x14ac:dyDescent="0.3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</row>
    <row r="89" spans="1:42" x14ac:dyDescent="0.3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</row>
    <row r="90" spans="1:42" x14ac:dyDescent="0.3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</row>
    <row r="91" spans="1:42" x14ac:dyDescent="0.3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</row>
    <row r="92" spans="1:42" x14ac:dyDescent="0.3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</row>
    <row r="93" spans="1:42" x14ac:dyDescent="0.3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</row>
    <row r="94" spans="1:42" x14ac:dyDescent="0.3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</row>
    <row r="95" spans="1:42" x14ac:dyDescent="0.3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</row>
    <row r="96" spans="1:42" x14ac:dyDescent="0.3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</row>
    <row r="97" spans="1:42" x14ac:dyDescent="0.3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</row>
    <row r="98" spans="1:42" x14ac:dyDescent="0.3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</row>
    <row r="99" spans="1:42" x14ac:dyDescent="0.3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</row>
    <row r="100" spans="1:42" x14ac:dyDescent="0.3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</row>
    <row r="101" spans="1:42" x14ac:dyDescent="0.3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</row>
    <row r="102" spans="1:42" x14ac:dyDescent="0.3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</row>
    <row r="103" spans="1:42" x14ac:dyDescent="0.3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</row>
    <row r="104" spans="1:42" x14ac:dyDescent="0.3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</row>
    <row r="105" spans="1:42" x14ac:dyDescent="0.3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</row>
    <row r="106" spans="1:42" x14ac:dyDescent="0.3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</row>
    <row r="107" spans="1:42" x14ac:dyDescent="0.3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</row>
    <row r="108" spans="1:42" x14ac:dyDescent="0.3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</row>
    <row r="109" spans="1:42" x14ac:dyDescent="0.3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</row>
    <row r="110" spans="1:42" x14ac:dyDescent="0.3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</row>
    <row r="111" spans="1:42" x14ac:dyDescent="0.3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</row>
    <row r="112" spans="1:42" x14ac:dyDescent="0.3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</row>
    <row r="113" spans="1:42" x14ac:dyDescent="0.3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</row>
    <row r="114" spans="1:42" x14ac:dyDescent="0.3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</row>
    <row r="115" spans="1:42" x14ac:dyDescent="0.3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</row>
    <row r="116" spans="1:42" x14ac:dyDescent="0.3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</row>
    <row r="117" spans="1:42" x14ac:dyDescent="0.3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</row>
    <row r="118" spans="1:42" x14ac:dyDescent="0.3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</row>
    <row r="119" spans="1:42" x14ac:dyDescent="0.3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</row>
    <row r="120" spans="1:42" x14ac:dyDescent="0.3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</row>
    <row r="121" spans="1:42" x14ac:dyDescent="0.3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</row>
    <row r="122" spans="1:42" x14ac:dyDescent="0.3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</row>
    <row r="123" spans="1:42" x14ac:dyDescent="0.3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</row>
    <row r="124" spans="1:42" x14ac:dyDescent="0.3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</row>
    <row r="125" spans="1:42" x14ac:dyDescent="0.3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</row>
    <row r="126" spans="1:42" x14ac:dyDescent="0.3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</row>
    <row r="127" spans="1:42" x14ac:dyDescent="0.3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</row>
    <row r="128" spans="1:42" x14ac:dyDescent="0.3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</row>
    <row r="129" spans="1:42" x14ac:dyDescent="0.3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</row>
    <row r="130" spans="1:42" x14ac:dyDescent="0.3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</row>
    <row r="131" spans="1:42" x14ac:dyDescent="0.3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</row>
    <row r="132" spans="1:42" x14ac:dyDescent="0.3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</row>
    <row r="133" spans="1:42" x14ac:dyDescent="0.3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</row>
    <row r="134" spans="1:42" x14ac:dyDescent="0.3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</row>
    <row r="135" spans="1:42" x14ac:dyDescent="0.3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</row>
    <row r="136" spans="1:42" x14ac:dyDescent="0.3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</row>
    <row r="137" spans="1:42" x14ac:dyDescent="0.3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</row>
    <row r="138" spans="1:42" x14ac:dyDescent="0.3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</row>
    <row r="139" spans="1:42" x14ac:dyDescent="0.3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</row>
    <row r="140" spans="1:42" x14ac:dyDescent="0.3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</row>
    <row r="141" spans="1:42" x14ac:dyDescent="0.3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</row>
    <row r="142" spans="1:42" x14ac:dyDescent="0.3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</row>
    <row r="143" spans="1:42" x14ac:dyDescent="0.3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</row>
    <row r="144" spans="1:42" x14ac:dyDescent="0.3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</row>
    <row r="145" spans="1:42" x14ac:dyDescent="0.3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</row>
    <row r="146" spans="1:42" x14ac:dyDescent="0.3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</row>
    <row r="147" spans="1:42" x14ac:dyDescent="0.3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</row>
    <row r="148" spans="1:42" x14ac:dyDescent="0.3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</row>
    <row r="149" spans="1:42" x14ac:dyDescent="0.3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</row>
    <row r="150" spans="1:42" x14ac:dyDescent="0.3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</row>
    <row r="151" spans="1:42" x14ac:dyDescent="0.3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</row>
    <row r="152" spans="1:42" x14ac:dyDescent="0.3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</row>
    <row r="153" spans="1:42" x14ac:dyDescent="0.3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</row>
    <row r="154" spans="1:42" x14ac:dyDescent="0.3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</row>
    <row r="155" spans="1:42" x14ac:dyDescent="0.3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</row>
    <row r="156" spans="1:42" x14ac:dyDescent="0.3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</row>
    <row r="157" spans="1:42" x14ac:dyDescent="0.3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</row>
    <row r="158" spans="1:42" x14ac:dyDescent="0.3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</row>
    <row r="159" spans="1:42" x14ac:dyDescent="0.3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</row>
    <row r="160" spans="1:42" x14ac:dyDescent="0.3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</row>
    <row r="161" spans="1:42" x14ac:dyDescent="0.3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</row>
    <row r="162" spans="1:42" x14ac:dyDescent="0.3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</row>
    <row r="163" spans="1:42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</row>
    <row r="164" spans="1:42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</row>
    <row r="165" spans="1:42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</row>
    <row r="166" spans="1:42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</row>
    <row r="167" spans="1:42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</row>
    <row r="168" spans="1:42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</row>
    <row r="169" spans="1:42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</row>
    <row r="170" spans="1:42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</row>
    <row r="171" spans="1:42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</row>
    <row r="172" spans="1:42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</row>
    <row r="173" spans="1:42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</row>
    <row r="174" spans="1:42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</row>
    <row r="175" spans="1:42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</row>
    <row r="176" spans="1:42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</row>
    <row r="177" spans="1:42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</row>
    <row r="178" spans="1:42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</row>
    <row r="179" spans="1:42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</row>
    <row r="180" spans="1:42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</row>
    <row r="181" spans="1:42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</row>
    <row r="182" spans="1:42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</row>
    <row r="183" spans="1:42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</row>
    <row r="184" spans="1:42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</row>
    <row r="185" spans="1:42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</row>
    <row r="186" spans="1:42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</row>
    <row r="187" spans="1:42" x14ac:dyDescent="0.3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</row>
    <row r="188" spans="1:42" x14ac:dyDescent="0.3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</row>
    <row r="189" spans="1:42" x14ac:dyDescent="0.3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</row>
    <row r="190" spans="1:42" x14ac:dyDescent="0.3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</row>
    <row r="191" spans="1:42" x14ac:dyDescent="0.3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</row>
    <row r="192" spans="1:42" x14ac:dyDescent="0.3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</row>
    <row r="193" spans="1:42" x14ac:dyDescent="0.3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</row>
    <row r="194" spans="1:42" x14ac:dyDescent="0.3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</row>
    <row r="195" spans="1:42" x14ac:dyDescent="0.3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</row>
    <row r="196" spans="1:42" x14ac:dyDescent="0.3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</row>
    <row r="197" spans="1:42" x14ac:dyDescent="0.3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</row>
    <row r="198" spans="1:42" x14ac:dyDescent="0.3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</row>
    <row r="199" spans="1:42" x14ac:dyDescent="0.3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</row>
    <row r="200" spans="1:42" x14ac:dyDescent="0.3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</row>
    <row r="201" spans="1:42" x14ac:dyDescent="0.3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</row>
    <row r="202" spans="1:42" x14ac:dyDescent="0.3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</row>
    <row r="203" spans="1:42" x14ac:dyDescent="0.3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</row>
    <row r="204" spans="1:42" x14ac:dyDescent="0.3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</row>
    <row r="205" spans="1:42" x14ac:dyDescent="0.3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</row>
    <row r="206" spans="1:42" x14ac:dyDescent="0.3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</row>
    <row r="207" spans="1:42" x14ac:dyDescent="0.3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</row>
    <row r="208" spans="1:42" x14ac:dyDescent="0.3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</row>
    <row r="209" spans="1:42" x14ac:dyDescent="0.3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</row>
    <row r="210" spans="1:42" x14ac:dyDescent="0.3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</row>
    <row r="211" spans="1:42" x14ac:dyDescent="0.3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</row>
    <row r="212" spans="1:42" x14ac:dyDescent="0.3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</row>
    <row r="213" spans="1:42" x14ac:dyDescent="0.3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</row>
    <row r="214" spans="1:42" x14ac:dyDescent="0.3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</row>
    <row r="215" spans="1:42" x14ac:dyDescent="0.3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</row>
    <row r="216" spans="1:42" x14ac:dyDescent="0.3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</row>
    <row r="217" spans="1:42" x14ac:dyDescent="0.3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</row>
    <row r="218" spans="1:42" x14ac:dyDescent="0.3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</row>
    <row r="219" spans="1:42" x14ac:dyDescent="0.3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</row>
    <row r="220" spans="1:42" x14ac:dyDescent="0.3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</row>
    <row r="221" spans="1:42" x14ac:dyDescent="0.3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</row>
    <row r="222" spans="1:42" x14ac:dyDescent="0.3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</row>
    <row r="223" spans="1:42" x14ac:dyDescent="0.3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</row>
    <row r="224" spans="1:42" x14ac:dyDescent="0.3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</row>
    <row r="225" spans="1:42" x14ac:dyDescent="0.3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</row>
    <row r="226" spans="1:42" x14ac:dyDescent="0.3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</row>
    <row r="227" spans="1:42" x14ac:dyDescent="0.3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</row>
    <row r="228" spans="1:42" x14ac:dyDescent="0.3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</row>
    <row r="229" spans="1:42" x14ac:dyDescent="0.3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</row>
    <row r="230" spans="1:42" x14ac:dyDescent="0.3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</row>
    <row r="231" spans="1:42" x14ac:dyDescent="0.3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</row>
    <row r="232" spans="1:42" x14ac:dyDescent="0.3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</row>
    <row r="233" spans="1:42" x14ac:dyDescent="0.3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</row>
    <row r="234" spans="1:42" x14ac:dyDescent="0.3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</row>
    <row r="235" spans="1:42" x14ac:dyDescent="0.3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</row>
    <row r="236" spans="1:42" x14ac:dyDescent="0.3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</row>
    <row r="237" spans="1:42" x14ac:dyDescent="0.3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</row>
    <row r="238" spans="1:42" x14ac:dyDescent="0.3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</row>
    <row r="239" spans="1:42" x14ac:dyDescent="0.3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</row>
    <row r="240" spans="1:42" x14ac:dyDescent="0.3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</row>
    <row r="241" spans="1:42" x14ac:dyDescent="0.3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</row>
    <row r="242" spans="1:42" x14ac:dyDescent="0.3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</row>
    <row r="243" spans="1:42" x14ac:dyDescent="0.3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</row>
    <row r="244" spans="1:42" x14ac:dyDescent="0.3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</row>
    <row r="245" spans="1:42" x14ac:dyDescent="0.3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</row>
    <row r="246" spans="1:42" x14ac:dyDescent="0.3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</row>
    <row r="247" spans="1:42" x14ac:dyDescent="0.3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</row>
    <row r="248" spans="1:42" x14ac:dyDescent="0.3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</row>
    <row r="249" spans="1:42" x14ac:dyDescent="0.3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</row>
    <row r="250" spans="1:42" x14ac:dyDescent="0.3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</row>
    <row r="251" spans="1:42" x14ac:dyDescent="0.3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</row>
    <row r="252" spans="1:42" x14ac:dyDescent="0.3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</row>
    <row r="253" spans="1:42" x14ac:dyDescent="0.3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</row>
    <row r="254" spans="1:42" x14ac:dyDescent="0.3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</row>
    <row r="255" spans="1:42" x14ac:dyDescent="0.3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</row>
    <row r="256" spans="1:42" x14ac:dyDescent="0.3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</row>
    <row r="257" spans="1:42" x14ac:dyDescent="0.3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</row>
    <row r="258" spans="1:42" x14ac:dyDescent="0.3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</row>
    <row r="259" spans="1:42" x14ac:dyDescent="0.3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</row>
    <row r="260" spans="1:42" x14ac:dyDescent="0.3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</row>
    <row r="261" spans="1:42" x14ac:dyDescent="0.3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</row>
    <row r="262" spans="1:42" x14ac:dyDescent="0.3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</row>
    <row r="263" spans="1:42" x14ac:dyDescent="0.3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</row>
    <row r="264" spans="1:42" x14ac:dyDescent="0.3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</row>
    <row r="265" spans="1:42" x14ac:dyDescent="0.3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</row>
    <row r="266" spans="1:42" x14ac:dyDescent="0.3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</row>
    <row r="267" spans="1:42" x14ac:dyDescent="0.3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</row>
    <row r="268" spans="1:42" x14ac:dyDescent="0.3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</row>
    <row r="269" spans="1:42" x14ac:dyDescent="0.3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</row>
    <row r="270" spans="1:42" x14ac:dyDescent="0.3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</row>
    <row r="271" spans="1:42" x14ac:dyDescent="0.3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</row>
    <row r="272" spans="1:42" x14ac:dyDescent="0.3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</row>
    <row r="273" spans="1:42" x14ac:dyDescent="0.3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</row>
    <row r="274" spans="1:42" x14ac:dyDescent="0.3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</row>
    <row r="275" spans="1:42" x14ac:dyDescent="0.3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</row>
    <row r="276" spans="1:42" x14ac:dyDescent="0.3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</row>
    <row r="277" spans="1:42" x14ac:dyDescent="0.3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</row>
    <row r="278" spans="1:42" x14ac:dyDescent="0.3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</row>
    <row r="279" spans="1:42" x14ac:dyDescent="0.3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</row>
    <row r="280" spans="1:42" x14ac:dyDescent="0.3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</row>
    <row r="281" spans="1:42" x14ac:dyDescent="0.3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</row>
    <row r="282" spans="1:42" x14ac:dyDescent="0.3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</row>
    <row r="283" spans="1:42" x14ac:dyDescent="0.3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</row>
    <row r="284" spans="1:42" x14ac:dyDescent="0.3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</row>
    <row r="285" spans="1:42" x14ac:dyDescent="0.3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</row>
    <row r="286" spans="1:42" x14ac:dyDescent="0.3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</row>
    <row r="287" spans="1:42" x14ac:dyDescent="0.3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</row>
    <row r="288" spans="1:42" x14ac:dyDescent="0.3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</row>
    <row r="289" spans="1:42" x14ac:dyDescent="0.3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</row>
    <row r="290" spans="1:42" x14ac:dyDescent="0.3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</row>
    <row r="291" spans="1:42" x14ac:dyDescent="0.3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</row>
    <row r="292" spans="1:42" x14ac:dyDescent="0.3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</row>
    <row r="293" spans="1:42" x14ac:dyDescent="0.3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</row>
    <row r="294" spans="1:42" x14ac:dyDescent="0.3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</row>
    <row r="295" spans="1:42" x14ac:dyDescent="0.3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</row>
    <row r="296" spans="1:42" x14ac:dyDescent="0.3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</row>
    <row r="297" spans="1:42" x14ac:dyDescent="0.3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</row>
    <row r="298" spans="1:42" x14ac:dyDescent="0.3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</row>
    <row r="299" spans="1:42" x14ac:dyDescent="0.3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</row>
    <row r="300" spans="1:42" x14ac:dyDescent="0.3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</row>
    <row r="301" spans="1:42" x14ac:dyDescent="0.3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</row>
    <row r="302" spans="1:42" x14ac:dyDescent="0.3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</row>
    <row r="303" spans="1:42" x14ac:dyDescent="0.3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</row>
    <row r="304" spans="1:42" x14ac:dyDescent="0.3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</row>
    <row r="305" spans="1:42" x14ac:dyDescent="0.3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</row>
    <row r="306" spans="1:42" x14ac:dyDescent="0.3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</row>
    <row r="307" spans="1:42" x14ac:dyDescent="0.3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</row>
    <row r="308" spans="1:42" x14ac:dyDescent="0.3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</row>
    <row r="309" spans="1:42" x14ac:dyDescent="0.3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</row>
    <row r="310" spans="1:42" x14ac:dyDescent="0.3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</row>
    <row r="311" spans="1:42" x14ac:dyDescent="0.3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</row>
    <row r="312" spans="1:42" x14ac:dyDescent="0.3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</row>
    <row r="313" spans="1:42" x14ac:dyDescent="0.3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</row>
    <row r="314" spans="1:42" x14ac:dyDescent="0.3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</row>
    <row r="315" spans="1:42" x14ac:dyDescent="0.3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</row>
    <row r="316" spans="1:42" x14ac:dyDescent="0.3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</row>
    <row r="317" spans="1:42" x14ac:dyDescent="0.3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</row>
    <row r="318" spans="1:42" x14ac:dyDescent="0.3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</row>
    <row r="319" spans="1:42" x14ac:dyDescent="0.3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</row>
    <row r="320" spans="1:42" x14ac:dyDescent="0.3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</row>
    <row r="321" spans="1:42" x14ac:dyDescent="0.3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</row>
    <row r="322" spans="1:42" x14ac:dyDescent="0.3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</row>
    <row r="323" spans="1:42" x14ac:dyDescent="0.3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</row>
    <row r="324" spans="1:42" x14ac:dyDescent="0.3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</row>
    <row r="325" spans="1:42" x14ac:dyDescent="0.3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</row>
    <row r="326" spans="1:42" x14ac:dyDescent="0.35"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</row>
    <row r="327" spans="1:42" x14ac:dyDescent="0.35"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</row>
    <row r="328" spans="1:42" x14ac:dyDescent="0.35"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</row>
    <row r="329" spans="1:42" x14ac:dyDescent="0.35"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</row>
  </sheetData>
  <mergeCells count="3">
    <mergeCell ref="A3:H4"/>
    <mergeCell ref="A1:H1"/>
    <mergeCell ref="A33:H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theme="5" tint="0.79998168889431442"/>
  </sheetPr>
  <dimension ref="A1:AW130"/>
  <sheetViews>
    <sheetView zoomScaleNormal="100" zoomScaleSheetLayoutView="85" workbookViewId="0">
      <pane xSplit="1" topLeftCell="B1" activePane="topRight" state="frozen"/>
      <selection pane="topRight" activeCell="A7" sqref="A7:A8"/>
    </sheetView>
  </sheetViews>
  <sheetFormatPr baseColWidth="10" defaultRowHeight="14.5" x14ac:dyDescent="0.35"/>
  <cols>
    <col min="1" max="1" width="35" customWidth="1"/>
    <col min="2" max="2" width="12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7" customWidth="1"/>
    <col min="12" max="12" width="10.26953125" customWidth="1"/>
    <col min="13" max="13" width="9.7265625" customWidth="1"/>
    <col min="14" max="14" width="12.7265625" customWidth="1"/>
  </cols>
  <sheetData>
    <row r="1" spans="1:49" x14ac:dyDescent="0.3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35">
      <c r="A2" s="9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ht="19.149999999999999" customHeight="1" x14ac:dyDescent="0.5">
      <c r="A4" s="326" t="s">
        <v>191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35">
      <c r="A5" s="284" t="s">
        <v>36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7.5" customHeight="1" thickBot="1" x14ac:dyDescent="0.4">
      <c r="A6" s="322" t="s">
        <v>277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7.5" customHeight="1" thickBot="1" x14ac:dyDescent="0.4">
      <c r="A7" s="342" t="s">
        <v>132</v>
      </c>
      <c r="B7" s="344" t="s">
        <v>176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259"/>
      <c r="O7" s="339" t="s">
        <v>178</v>
      </c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1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35">
      <c r="A8" s="343"/>
      <c r="B8" s="179">
        <v>44927</v>
      </c>
      <c r="C8" s="180">
        <v>44958</v>
      </c>
      <c r="D8" s="180">
        <v>44986</v>
      </c>
      <c r="E8" s="180">
        <v>45017</v>
      </c>
      <c r="F8" s="180">
        <v>45047</v>
      </c>
      <c r="G8" s="180">
        <v>45078</v>
      </c>
      <c r="H8" s="180">
        <v>45108</v>
      </c>
      <c r="I8" s="180">
        <v>45139</v>
      </c>
      <c r="J8" s="180">
        <v>45170</v>
      </c>
      <c r="K8" s="180">
        <v>45200</v>
      </c>
      <c r="L8" s="180">
        <v>45231</v>
      </c>
      <c r="M8" s="256">
        <v>45261</v>
      </c>
      <c r="N8" s="260" t="s">
        <v>194</v>
      </c>
      <c r="O8" s="182">
        <v>45292</v>
      </c>
      <c r="P8" s="182">
        <v>45323</v>
      </c>
      <c r="Q8" s="182">
        <v>45352</v>
      </c>
      <c r="R8" s="182">
        <v>45383</v>
      </c>
      <c r="S8" s="182">
        <v>45413</v>
      </c>
      <c r="T8" s="182">
        <v>45444</v>
      </c>
      <c r="U8" s="182">
        <v>45474</v>
      </c>
      <c r="V8" s="182">
        <v>45505</v>
      </c>
      <c r="W8" s="182">
        <v>45536</v>
      </c>
      <c r="X8" s="182">
        <v>45566</v>
      </c>
      <c r="Y8" s="182">
        <v>45597</v>
      </c>
      <c r="Z8" s="182">
        <v>45627</v>
      </c>
      <c r="AA8" s="183" t="s">
        <v>202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35">
      <c r="A9" s="39" t="s">
        <v>45</v>
      </c>
      <c r="B9" s="47">
        <v>16.469000000000001</v>
      </c>
      <c r="C9" s="46">
        <v>1281.1300000000001</v>
      </c>
      <c r="D9" s="46">
        <v>184.661</v>
      </c>
      <c r="E9" s="46">
        <v>15.830000000000002</v>
      </c>
      <c r="F9" s="46">
        <v>4816.6580000000004</v>
      </c>
      <c r="G9" s="46">
        <v>229.76600000000002</v>
      </c>
      <c r="H9" s="46">
        <v>15.567000000000004</v>
      </c>
      <c r="I9" s="46">
        <v>1164.7929999999999</v>
      </c>
      <c r="J9" s="46">
        <v>183.52</v>
      </c>
      <c r="K9" s="46">
        <v>15.376000000000005</v>
      </c>
      <c r="L9" s="46">
        <v>1920.7519999999993</v>
      </c>
      <c r="M9" s="257">
        <v>261.79500000000002</v>
      </c>
      <c r="N9" s="261">
        <f>SUM(B9:M9)</f>
        <v>10106.316999999999</v>
      </c>
      <c r="O9" s="69">
        <v>17.275000000000002</v>
      </c>
      <c r="P9" s="13">
        <v>374.26499999999987</v>
      </c>
      <c r="Q9" s="13">
        <v>300.62299999999999</v>
      </c>
      <c r="R9" s="13">
        <v>16.175000000000004</v>
      </c>
      <c r="S9" s="13">
        <v>1848.1260000000002</v>
      </c>
      <c r="T9" s="13">
        <v>305.45800000000003</v>
      </c>
      <c r="U9" s="77">
        <v>16.151000000000003</v>
      </c>
      <c r="V9" s="77">
        <v>1145.3809999999999</v>
      </c>
      <c r="W9" s="77">
        <v>300.50799999999998</v>
      </c>
      <c r="X9" s="77">
        <v>16.060000000000002</v>
      </c>
      <c r="Y9" s="77">
        <v>6282.4650000000056</v>
      </c>
      <c r="Z9" s="77">
        <v>2686.314999999991</v>
      </c>
      <c r="AA9" s="79">
        <f>+SUM(O9:Z9)</f>
        <v>13308.801999999996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35">
      <c r="A10" s="39" t="s">
        <v>46</v>
      </c>
      <c r="B10" s="47">
        <v>7.9009999999999989</v>
      </c>
      <c r="C10" s="46">
        <v>740.88</v>
      </c>
      <c r="D10" s="46">
        <v>686.01</v>
      </c>
      <c r="E10" s="46">
        <v>6.254999999999999</v>
      </c>
      <c r="F10" s="46">
        <v>712.78699999999981</v>
      </c>
      <c r="G10" s="46">
        <v>789.25000000000011</v>
      </c>
      <c r="H10" s="46">
        <v>7.2829999999999986</v>
      </c>
      <c r="I10" s="46">
        <v>1129.5619999999999</v>
      </c>
      <c r="J10" s="46">
        <v>931.50500000000011</v>
      </c>
      <c r="K10" s="46">
        <v>8.4109999999999978</v>
      </c>
      <c r="L10" s="46">
        <v>404.96799999999996</v>
      </c>
      <c r="M10" s="257">
        <v>4080.0290000000018</v>
      </c>
      <c r="N10" s="261">
        <f t="shared" ref="N10:N17" si="0">SUM(B10:M10)</f>
        <v>9504.8410000000003</v>
      </c>
      <c r="O10" s="69">
        <v>86.769999999999982</v>
      </c>
      <c r="P10" s="13">
        <v>1841.8639999999998</v>
      </c>
      <c r="Q10" s="13">
        <v>1235.9499999999998</v>
      </c>
      <c r="R10" s="13">
        <v>78.394999999999996</v>
      </c>
      <c r="S10" s="13">
        <v>1132.5669999999998</v>
      </c>
      <c r="T10" s="13">
        <v>1627.8259999999998</v>
      </c>
      <c r="U10" s="77">
        <v>71.537999999999997</v>
      </c>
      <c r="V10" s="77">
        <v>1037.9759999999999</v>
      </c>
      <c r="W10" s="77">
        <v>1238.3919999999998</v>
      </c>
      <c r="X10" s="77">
        <v>63.831000000000003</v>
      </c>
      <c r="Y10" s="77">
        <v>314.95300000000003</v>
      </c>
      <c r="Z10" s="77">
        <v>5320.7180000000008</v>
      </c>
      <c r="AA10" s="79">
        <f t="shared" ref="AA10:AA17" si="1">+SUM(O10:Z10)</f>
        <v>14050.779999999999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35">
      <c r="A11" s="39" t="s">
        <v>38</v>
      </c>
      <c r="B11" s="47">
        <v>17.501999999999995</v>
      </c>
      <c r="C11" s="46">
        <v>620.70700000000011</v>
      </c>
      <c r="D11" s="46">
        <v>32.025000000000013</v>
      </c>
      <c r="E11" s="46">
        <v>15.753000000000007</v>
      </c>
      <c r="F11" s="46">
        <v>1628.1770000000004</v>
      </c>
      <c r="G11" s="46">
        <v>224.2649999999999</v>
      </c>
      <c r="H11" s="46">
        <v>181.83900000000003</v>
      </c>
      <c r="I11" s="46">
        <v>1787.3779999999988</v>
      </c>
      <c r="J11" s="46">
        <v>70.482999999999961</v>
      </c>
      <c r="K11" s="46">
        <v>15.274000000000004</v>
      </c>
      <c r="L11" s="46">
        <v>1241.7090000000003</v>
      </c>
      <c r="M11" s="257">
        <v>219.82499999999993</v>
      </c>
      <c r="N11" s="261">
        <f t="shared" si="0"/>
        <v>6054.936999999999</v>
      </c>
      <c r="O11" s="69">
        <v>174.64400000000001</v>
      </c>
      <c r="P11" s="13">
        <v>3645.477000000003</v>
      </c>
      <c r="Q11" s="13">
        <v>25.042000000000023</v>
      </c>
      <c r="R11" s="13">
        <v>11.273000000000001</v>
      </c>
      <c r="S11" s="13">
        <v>1924.7169999999994</v>
      </c>
      <c r="T11" s="13">
        <v>211.88099999999997</v>
      </c>
      <c r="U11" s="77">
        <v>168.125</v>
      </c>
      <c r="V11" s="77">
        <v>2147.7660000000019</v>
      </c>
      <c r="W11" s="77">
        <v>18.537000000000013</v>
      </c>
      <c r="X11" s="77">
        <v>10.842000000000001</v>
      </c>
      <c r="Y11" s="77">
        <v>1310.6329999999996</v>
      </c>
      <c r="Z11" s="77">
        <v>1033.1049999999989</v>
      </c>
      <c r="AA11" s="79">
        <f t="shared" si="1"/>
        <v>10682.042000000005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x14ac:dyDescent="0.35">
      <c r="A12" s="39" t="s">
        <v>124</v>
      </c>
      <c r="B12" s="47">
        <v>8.4160000000000004</v>
      </c>
      <c r="C12" s="46">
        <v>298.30600000000004</v>
      </c>
      <c r="D12" s="46">
        <v>7.8029999999999964</v>
      </c>
      <c r="E12" s="46">
        <v>7.8029999999999964</v>
      </c>
      <c r="F12" s="46">
        <v>765.15800000000002</v>
      </c>
      <c r="G12" s="46">
        <v>7.8029999999999964</v>
      </c>
      <c r="H12" s="46">
        <v>7.8029999999999964</v>
      </c>
      <c r="I12" s="46">
        <v>1521.2189999999996</v>
      </c>
      <c r="J12" s="46">
        <v>7.5309999999999961</v>
      </c>
      <c r="K12" s="46">
        <v>7.5309999999999961</v>
      </c>
      <c r="L12" s="46">
        <v>763.69099999999992</v>
      </c>
      <c r="M12" s="257">
        <v>7.6139999999999963</v>
      </c>
      <c r="N12" s="261">
        <f t="shared" si="0"/>
        <v>3410.6779999999994</v>
      </c>
      <c r="O12" s="69">
        <v>9.0049999999999955</v>
      </c>
      <c r="P12" s="13">
        <v>312.04599999999994</v>
      </c>
      <c r="Q12" s="13">
        <v>14.667999999999997</v>
      </c>
      <c r="R12" s="13">
        <v>7.1679999999999966</v>
      </c>
      <c r="S12" s="13">
        <v>908.90199999999959</v>
      </c>
      <c r="T12" s="13">
        <v>7.1679999999999966</v>
      </c>
      <c r="U12" s="77">
        <v>7.5179999999999962</v>
      </c>
      <c r="V12" s="77">
        <v>157.5019999999999</v>
      </c>
      <c r="W12" s="77">
        <v>14.667999999999997</v>
      </c>
      <c r="X12" s="77">
        <v>7.1679999999999966</v>
      </c>
      <c r="Y12" s="77">
        <v>908.90199999999959</v>
      </c>
      <c r="Z12" s="77">
        <v>7.1679999999999966</v>
      </c>
      <c r="AA12" s="79">
        <f t="shared" si="1"/>
        <v>2361.8829999999989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x14ac:dyDescent="0.35">
      <c r="A13" s="39" t="s">
        <v>172</v>
      </c>
      <c r="B13" s="47">
        <v>2.27</v>
      </c>
      <c r="C13" s="46">
        <v>75.852000000000004</v>
      </c>
      <c r="D13" s="46">
        <v>2.11</v>
      </c>
      <c r="E13" s="46">
        <v>2.11</v>
      </c>
      <c r="F13" s="46">
        <v>134.67500000000001</v>
      </c>
      <c r="G13" s="46">
        <v>2.11</v>
      </c>
      <c r="H13" s="46">
        <v>2.11</v>
      </c>
      <c r="I13" s="46">
        <v>1061.7710000000004</v>
      </c>
      <c r="J13" s="46">
        <v>1.8989999999999998</v>
      </c>
      <c r="K13" s="46">
        <v>1.8989999999999998</v>
      </c>
      <c r="L13" s="46">
        <v>134.38499999999999</v>
      </c>
      <c r="M13" s="257">
        <v>1.8989999999999998</v>
      </c>
      <c r="N13" s="261">
        <f t="shared" si="0"/>
        <v>1423.0900000000001</v>
      </c>
      <c r="O13" s="69">
        <v>0.622</v>
      </c>
      <c r="P13" s="13">
        <v>16.777000000000001</v>
      </c>
      <c r="Q13" s="13">
        <v>0.57600000000000007</v>
      </c>
      <c r="R13" s="13">
        <v>0.57600000000000007</v>
      </c>
      <c r="S13" s="13">
        <v>140.12900000000002</v>
      </c>
      <c r="T13" s="13">
        <v>0.57600000000000007</v>
      </c>
      <c r="U13" s="77">
        <v>0.57600000000000007</v>
      </c>
      <c r="V13" s="77">
        <v>48.725000000000001</v>
      </c>
      <c r="W13" s="77">
        <v>0.56699999999999995</v>
      </c>
      <c r="X13" s="77">
        <v>0.56699999999999995</v>
      </c>
      <c r="Y13" s="77">
        <v>140.12</v>
      </c>
      <c r="Z13" s="77">
        <v>0.56699999999999995</v>
      </c>
      <c r="AA13" s="79">
        <f t="shared" si="1"/>
        <v>350.37800000000004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x14ac:dyDescent="0.35">
      <c r="A14" s="39" t="s">
        <v>47</v>
      </c>
      <c r="B14" s="47">
        <v>0.32700000000000001</v>
      </c>
      <c r="C14" s="46">
        <v>109.00399999999999</v>
      </c>
      <c r="D14" s="46">
        <v>0.43700000000000011</v>
      </c>
      <c r="E14" s="46">
        <v>5.1750000000000007</v>
      </c>
      <c r="F14" s="46">
        <v>4.504999999999999</v>
      </c>
      <c r="G14" s="46">
        <v>0.38000000000000012</v>
      </c>
      <c r="H14" s="46">
        <v>0.44300000000000012</v>
      </c>
      <c r="I14" s="46">
        <v>53.957999999999998</v>
      </c>
      <c r="J14" s="46">
        <v>0.36</v>
      </c>
      <c r="K14" s="46">
        <v>0.69200000000000006</v>
      </c>
      <c r="L14" s="46">
        <v>2.5879999999999992</v>
      </c>
      <c r="M14" s="257">
        <v>0.254</v>
      </c>
      <c r="N14" s="261">
        <f t="shared" si="0"/>
        <v>178.12299999999999</v>
      </c>
      <c r="O14" s="69">
        <v>0.72100000000000009</v>
      </c>
      <c r="P14" s="13">
        <v>6.6789999999999994</v>
      </c>
      <c r="Q14" s="13">
        <v>0.96500000000000008</v>
      </c>
      <c r="R14" s="13">
        <v>5.7329999999999997</v>
      </c>
      <c r="S14" s="13">
        <v>0.66700000000000004</v>
      </c>
      <c r="T14" s="13">
        <v>0.81299999999999994</v>
      </c>
      <c r="U14" s="77">
        <v>0.77700000000000014</v>
      </c>
      <c r="V14" s="77">
        <v>2.8359999999999999</v>
      </c>
      <c r="W14" s="77">
        <v>0.97100000000000009</v>
      </c>
      <c r="X14" s="77">
        <v>1.3140000000000001</v>
      </c>
      <c r="Y14" s="77">
        <v>2.8989999999999991</v>
      </c>
      <c r="Z14" s="77">
        <v>0.64100000000000001</v>
      </c>
      <c r="AA14" s="79">
        <f t="shared" si="1"/>
        <v>25.015999999999998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ht="13.9" customHeight="1" x14ac:dyDescent="0.35">
      <c r="A15" s="39" t="s">
        <v>42</v>
      </c>
      <c r="B15" s="47">
        <v>0.56800000000000006</v>
      </c>
      <c r="C15" s="46">
        <v>35.562999999999995</v>
      </c>
      <c r="D15" s="46">
        <v>0.52800000000000002</v>
      </c>
      <c r="E15" s="46">
        <v>0.52800000000000002</v>
      </c>
      <c r="F15" s="46">
        <v>40.838999999999999</v>
      </c>
      <c r="G15" s="46">
        <v>0.52800000000000002</v>
      </c>
      <c r="H15" s="46">
        <v>0.52800000000000002</v>
      </c>
      <c r="I15" s="46">
        <v>35.562999999999995</v>
      </c>
      <c r="J15" s="46">
        <v>0.52800000000000002</v>
      </c>
      <c r="K15" s="46">
        <v>0.52800000000000002</v>
      </c>
      <c r="L15" s="46">
        <v>40.838999999999999</v>
      </c>
      <c r="M15" s="257">
        <v>0.52800000000000002</v>
      </c>
      <c r="N15" s="261">
        <f t="shared" si="0"/>
        <v>157.06799999999998</v>
      </c>
      <c r="O15" s="69">
        <v>0.35699999999999998</v>
      </c>
      <c r="P15" s="13">
        <v>5.1639999999999997</v>
      </c>
      <c r="Q15" s="13">
        <v>0.32899999999999996</v>
      </c>
      <c r="R15" s="13">
        <v>0.32899999999999996</v>
      </c>
      <c r="S15" s="13">
        <v>19.100999999999999</v>
      </c>
      <c r="T15" s="13">
        <v>0.32899999999999996</v>
      </c>
      <c r="U15" s="77">
        <v>0.32899999999999996</v>
      </c>
      <c r="V15" s="77">
        <v>5.1639999999999997</v>
      </c>
      <c r="W15" s="77">
        <v>0.153</v>
      </c>
      <c r="X15" s="77">
        <v>0.153</v>
      </c>
      <c r="Y15" s="77">
        <v>18.924999999999997</v>
      </c>
      <c r="Z15" s="77">
        <v>0.153</v>
      </c>
      <c r="AA15" s="79">
        <f t="shared" si="1"/>
        <v>50.48599999999999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35">
      <c r="A16" s="39" t="s">
        <v>39</v>
      </c>
      <c r="B16" s="47">
        <v>3.5000000000000003E-2</v>
      </c>
      <c r="C16" s="46">
        <v>96.322000000000003</v>
      </c>
      <c r="D16" s="46">
        <v>0</v>
      </c>
      <c r="E16" s="46">
        <v>0</v>
      </c>
      <c r="F16" s="46">
        <v>24.501000000000001</v>
      </c>
      <c r="G16" s="46">
        <v>0</v>
      </c>
      <c r="H16" s="46">
        <v>1.0230000000000001</v>
      </c>
      <c r="I16" s="46">
        <v>0</v>
      </c>
      <c r="J16" s="46">
        <v>1.7000000000000001E-2</v>
      </c>
      <c r="K16" s="46">
        <v>0</v>
      </c>
      <c r="L16" s="46">
        <v>24.501000000000001</v>
      </c>
      <c r="M16" s="257">
        <v>0</v>
      </c>
      <c r="N16" s="261">
        <f t="shared" si="0"/>
        <v>146.399</v>
      </c>
      <c r="O16" s="69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77">
        <v>0.97500000000000009</v>
      </c>
      <c r="V16" s="77">
        <v>0</v>
      </c>
      <c r="W16" s="77">
        <v>1.6E-2</v>
      </c>
      <c r="X16" s="77">
        <v>0</v>
      </c>
      <c r="Y16" s="77">
        <v>0</v>
      </c>
      <c r="Z16" s="77">
        <v>0</v>
      </c>
      <c r="AA16" s="79">
        <f t="shared" si="1"/>
        <v>0.9910000000000001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35">
      <c r="A17" s="48" t="s">
        <v>41</v>
      </c>
      <c r="B17" s="47">
        <v>3.0000000000000001E-3</v>
      </c>
      <c r="C17" s="46">
        <v>6.0999999999999999E-2</v>
      </c>
      <c r="D17" s="46">
        <v>0.21299999999999999</v>
      </c>
      <c r="E17" s="46">
        <v>0</v>
      </c>
      <c r="F17" s="46">
        <v>2.5000000000000001E-2</v>
      </c>
      <c r="G17" s="46">
        <v>0.11499999999999999</v>
      </c>
      <c r="H17" s="46">
        <v>5.0000000000000001E-3</v>
      </c>
      <c r="I17" s="46">
        <v>0.33200000000000002</v>
      </c>
      <c r="J17" s="46">
        <v>1.4E-2</v>
      </c>
      <c r="K17" s="46">
        <v>2.9000000000000001E-2</v>
      </c>
      <c r="L17" s="181">
        <v>0</v>
      </c>
      <c r="M17" s="257">
        <v>0</v>
      </c>
      <c r="N17" s="261">
        <f t="shared" si="0"/>
        <v>0.79700000000000004</v>
      </c>
      <c r="O17" s="71">
        <v>1E-3</v>
      </c>
      <c r="P17" s="70">
        <v>0</v>
      </c>
      <c r="Q17" s="70">
        <v>0.01</v>
      </c>
      <c r="R17" s="70">
        <v>0</v>
      </c>
      <c r="S17" s="70">
        <v>3.0000000000000001E-3</v>
      </c>
      <c r="T17" s="70">
        <v>9.9000000000000005E-2</v>
      </c>
      <c r="U17" s="78">
        <v>2E-3</v>
      </c>
      <c r="V17" s="78">
        <v>6.0000000000000001E-3</v>
      </c>
      <c r="W17" s="78">
        <v>1.7000000000000001E-2</v>
      </c>
      <c r="X17" s="78">
        <v>0</v>
      </c>
      <c r="Y17" s="78">
        <v>0.10200000000000001</v>
      </c>
      <c r="Z17" s="78">
        <v>0</v>
      </c>
      <c r="AA17" s="79">
        <f t="shared" si="1"/>
        <v>0.24000000000000002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ht="15" thickBot="1" x14ac:dyDescent="0.4">
      <c r="A18" s="178" t="s">
        <v>49</v>
      </c>
      <c r="B18" s="140">
        <f>SUM(B9:B17)</f>
        <v>53.490999999999993</v>
      </c>
      <c r="C18" s="140">
        <f t="shared" ref="C18:N18" si="2">SUM(C9:C17)</f>
        <v>3257.8250000000007</v>
      </c>
      <c r="D18" s="140">
        <f t="shared" si="2"/>
        <v>913.78700000000003</v>
      </c>
      <c r="E18" s="140">
        <f t="shared" si="2"/>
        <v>53.454000000000001</v>
      </c>
      <c r="F18" s="140">
        <f t="shared" si="2"/>
        <v>8127.3250000000007</v>
      </c>
      <c r="G18" s="140">
        <f t="shared" si="2"/>
        <v>1254.2169999999999</v>
      </c>
      <c r="H18" s="140">
        <f t="shared" si="2"/>
        <v>216.60100000000003</v>
      </c>
      <c r="I18" s="140">
        <f t="shared" si="2"/>
        <v>6754.5759999999982</v>
      </c>
      <c r="J18" s="140">
        <f t="shared" si="2"/>
        <v>1195.8569999999997</v>
      </c>
      <c r="K18" s="140">
        <f t="shared" si="2"/>
        <v>49.740000000000009</v>
      </c>
      <c r="L18" s="140">
        <f t="shared" si="2"/>
        <v>4533.433</v>
      </c>
      <c r="M18" s="258">
        <f t="shared" si="2"/>
        <v>4571.9440000000013</v>
      </c>
      <c r="N18" s="262">
        <f t="shared" si="2"/>
        <v>30982.249999999996</v>
      </c>
      <c r="O18" s="140">
        <f>SUM(O9:O17)</f>
        <v>289.39499999999998</v>
      </c>
      <c r="P18" s="140">
        <f t="shared" ref="P18:Z18" si="3">SUM(P9:P17)</f>
        <v>6202.2720000000036</v>
      </c>
      <c r="Q18" s="140">
        <f t="shared" si="3"/>
        <v>1578.1629999999996</v>
      </c>
      <c r="R18" s="140">
        <f t="shared" si="3"/>
        <v>119.64899999999997</v>
      </c>
      <c r="S18" s="140">
        <f t="shared" si="3"/>
        <v>5974.2119999999995</v>
      </c>
      <c r="T18" s="140">
        <f t="shared" si="3"/>
        <v>2154.1500000000005</v>
      </c>
      <c r="U18" s="140">
        <f t="shared" si="3"/>
        <v>265.99100000000004</v>
      </c>
      <c r="V18" s="140">
        <f t="shared" si="3"/>
        <v>4545.3560000000016</v>
      </c>
      <c r="W18" s="140">
        <f t="shared" si="3"/>
        <v>1573.829</v>
      </c>
      <c r="X18" s="140">
        <f t="shared" si="3"/>
        <v>99.934999999999988</v>
      </c>
      <c r="Y18" s="140">
        <f t="shared" si="3"/>
        <v>8978.9990000000053</v>
      </c>
      <c r="Z18" s="140">
        <f t="shared" si="3"/>
        <v>9048.6669999999904</v>
      </c>
      <c r="AA18" s="139">
        <f t="shared" ref="AA18" si="4">SUM(AA9:AA17)</f>
        <v>40830.617999999995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35">
      <c r="A19" s="239" t="s">
        <v>185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x14ac:dyDescent="0.35">
      <c r="A20" s="224" t="s">
        <v>158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35">
      <c r="A21" s="9" t="s">
        <v>238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x14ac:dyDescent="0.35">
      <c r="A22" s="263" t="s">
        <v>159</v>
      </c>
      <c r="B22" s="263"/>
      <c r="C22" s="263"/>
      <c r="D22" s="26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35">
      <c r="A23" s="201" t="s">
        <v>186</v>
      </c>
      <c r="B23" s="9"/>
      <c r="C23" s="9"/>
      <c r="D23" s="9"/>
      <c r="E23" s="9"/>
      <c r="F23" s="9"/>
      <c r="G23" s="9"/>
      <c r="H23" s="220"/>
      <c r="I23" s="220"/>
      <c r="J23" s="220"/>
      <c r="K23" s="9"/>
      <c r="L23" s="9"/>
      <c r="M23" s="220"/>
      <c r="N23" s="22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35">
      <c r="A24" s="9"/>
      <c r="B24" s="204"/>
      <c r="C24" s="9"/>
      <c r="D24" s="9"/>
      <c r="E24" s="9"/>
      <c r="F24" s="9"/>
      <c r="G24" s="9"/>
      <c r="H24" s="227"/>
      <c r="I24" s="264"/>
      <c r="J24" s="264"/>
      <c r="K24" s="264"/>
      <c r="L24" s="264"/>
      <c r="M24" s="264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35">
      <c r="A25" s="9"/>
      <c r="B25" s="242"/>
      <c r="C25" s="242"/>
      <c r="D25" s="242"/>
      <c r="E25" s="242"/>
      <c r="F25" s="242"/>
      <c r="G25" s="242"/>
      <c r="H25" s="265"/>
      <c r="I25" s="242"/>
      <c r="J25" s="242"/>
      <c r="K25" s="9"/>
      <c r="L25" s="264"/>
      <c r="M25" s="264"/>
      <c r="N25" s="227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49" x14ac:dyDescent="0.35">
      <c r="A26" s="9"/>
      <c r="B26" s="21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49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203"/>
      <c r="M28" s="203"/>
      <c r="N28" s="203"/>
      <c r="O28" s="202"/>
      <c r="P28" s="218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49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203"/>
      <c r="M29" s="203"/>
      <c r="N29" s="203"/>
      <c r="O29" s="202"/>
      <c r="P29" s="218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49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203"/>
      <c r="M30" s="203"/>
      <c r="N30" s="203"/>
      <c r="O30" s="202"/>
      <c r="P30" s="218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203"/>
      <c r="M31" s="203"/>
      <c r="N31" s="203"/>
      <c r="O31" s="202"/>
      <c r="P31" s="218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spans="1:49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18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1:49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9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1:49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49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9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9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1:49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1:49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1:49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1:49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9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1:49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1:49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4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1:4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1:4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1:4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1:4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1:4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1:4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1:4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1:4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1:4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1:4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1:4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1:4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4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4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4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1:4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1:4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1:4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1:4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1:4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1:4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1:4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1:4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1:4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1:4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1:4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1:4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1:4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1:4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1:4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1:4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1:4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1:4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1:4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1:4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1:4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:4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1:4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1:4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1:4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1:4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1:4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1:4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1:4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  <row r="96" spans="1:4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</row>
    <row r="97" spans="1:4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</row>
    <row r="98" spans="1:4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</row>
    <row r="99" spans="1:4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</row>
    <row r="100" spans="1:4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</row>
    <row r="101" spans="1:4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</row>
    <row r="102" spans="1:4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</row>
    <row r="103" spans="1:4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</row>
    <row r="104" spans="1:4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1:4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1:4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1:4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1:4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1:4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1:4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</row>
    <row r="114" spans="1:4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</row>
    <row r="115" spans="1:4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</row>
    <row r="116" spans="1:4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</row>
    <row r="117" spans="1:4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</row>
    <row r="118" spans="1:4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</row>
    <row r="119" spans="1:4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</row>
    <row r="120" spans="1:4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</row>
    <row r="121" spans="1:4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</row>
    <row r="122" spans="1:4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</row>
    <row r="123" spans="1:4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</row>
    <row r="124" spans="1:4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</row>
    <row r="125" spans="1:4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</row>
    <row r="126" spans="1:4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</row>
    <row r="127" spans="1:4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4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</sheetData>
  <mergeCells count="8">
    <mergeCell ref="O7:AA7"/>
    <mergeCell ref="A1:N1"/>
    <mergeCell ref="A7:A8"/>
    <mergeCell ref="A4:N4"/>
    <mergeCell ref="A5:N5"/>
    <mergeCell ref="A6:N6"/>
    <mergeCell ref="B2:M2"/>
    <mergeCell ref="B7:M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M18 O18:AA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theme="5" tint="0.79998168889431442"/>
  </sheetPr>
  <dimension ref="A1:BA56"/>
  <sheetViews>
    <sheetView topLeftCell="A7" zoomScale="75" zoomScaleNormal="55" workbookViewId="0">
      <pane xSplit="1" topLeftCell="B1" activePane="topRight" state="frozen"/>
      <selection activeCell="A4" sqref="A4"/>
      <selection pane="topRight" activeCell="A7" sqref="A7:A8"/>
    </sheetView>
  </sheetViews>
  <sheetFormatPr baseColWidth="10" defaultRowHeight="14.5" x14ac:dyDescent="0.35"/>
  <cols>
    <col min="1" max="1" width="19.179687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customWidth="1"/>
    <col min="7" max="7" width="11.453125" customWidth="1"/>
    <col min="8" max="8" width="12.54296875" customWidth="1"/>
    <col min="9" max="9" width="11.54296875" customWidth="1"/>
    <col min="10" max="13" width="14" customWidth="1"/>
    <col min="14" max="14" width="15.453125" customWidth="1"/>
  </cols>
  <sheetData>
    <row r="1" spans="1:53" x14ac:dyDescent="0.35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53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9.149999999999999" customHeight="1" x14ac:dyDescent="0.5">
      <c r="A4" s="326" t="s">
        <v>192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.149999999999999" customHeight="1" x14ac:dyDescent="0.35">
      <c r="A5" s="284" t="s">
        <v>36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17.5" customHeight="1" thickBot="1" x14ac:dyDescent="0.4">
      <c r="A6" s="322" t="s">
        <v>277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3" ht="17.5" customHeight="1" x14ac:dyDescent="0.35">
      <c r="A7" s="342" t="s">
        <v>132</v>
      </c>
      <c r="B7" s="346" t="s">
        <v>176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8"/>
      <c r="O7" s="346" t="s">
        <v>197</v>
      </c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8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3" x14ac:dyDescent="0.35">
      <c r="A8" s="343"/>
      <c r="B8" s="184">
        <v>44927</v>
      </c>
      <c r="C8" s="185">
        <v>44958</v>
      </c>
      <c r="D8" s="186">
        <v>44986</v>
      </c>
      <c r="E8" s="184">
        <v>45017</v>
      </c>
      <c r="F8" s="185">
        <v>45047</v>
      </c>
      <c r="G8" s="186">
        <v>45078</v>
      </c>
      <c r="H8" s="128">
        <v>45138</v>
      </c>
      <c r="I8" s="128">
        <v>45169</v>
      </c>
      <c r="J8" s="187">
        <v>45199</v>
      </c>
      <c r="K8" s="128">
        <v>45230</v>
      </c>
      <c r="L8" s="128">
        <v>45260</v>
      </c>
      <c r="M8" s="128">
        <v>45291</v>
      </c>
      <c r="N8" s="129" t="s">
        <v>194</v>
      </c>
      <c r="O8" s="188">
        <v>45292</v>
      </c>
      <c r="P8" s="188">
        <v>45323</v>
      </c>
      <c r="Q8" s="188">
        <v>45352</v>
      </c>
      <c r="R8" s="188">
        <v>45383</v>
      </c>
      <c r="S8" s="188">
        <v>45413</v>
      </c>
      <c r="T8" s="188">
        <v>45444</v>
      </c>
      <c r="U8" s="188">
        <v>45474</v>
      </c>
      <c r="V8" s="188">
        <v>45505</v>
      </c>
      <c r="W8" s="188">
        <v>45536</v>
      </c>
      <c r="X8" s="188">
        <v>45566</v>
      </c>
      <c r="Y8" s="188">
        <v>45597</v>
      </c>
      <c r="Z8" s="188">
        <v>45627</v>
      </c>
      <c r="AA8" s="189" t="s">
        <v>194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3" ht="18" customHeight="1" x14ac:dyDescent="0.35">
      <c r="A9" s="39" t="s">
        <v>133</v>
      </c>
      <c r="B9" s="46">
        <v>0</v>
      </c>
      <c r="C9" s="46">
        <v>0</v>
      </c>
      <c r="D9" s="46">
        <v>0</v>
      </c>
      <c r="E9" s="46">
        <v>1.33465155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1.3983499799999999</v>
      </c>
      <c r="L9" s="46">
        <v>0</v>
      </c>
      <c r="M9" s="46">
        <v>0</v>
      </c>
      <c r="N9" s="266">
        <f>SUM(B9:M9)</f>
        <v>2.7330015300000001</v>
      </c>
      <c r="O9" s="41">
        <v>0</v>
      </c>
      <c r="P9" s="42">
        <v>0</v>
      </c>
      <c r="Q9" s="42">
        <v>0</v>
      </c>
      <c r="R9" s="62">
        <v>2.39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2.5019999999999998</v>
      </c>
      <c r="Y9" s="62">
        <v>0</v>
      </c>
      <c r="Z9" s="62">
        <v>0</v>
      </c>
      <c r="AA9" s="65">
        <f>SUM(O9:Z9)</f>
        <v>4.8919999999999995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3" ht="18" customHeight="1" x14ac:dyDescent="0.35">
      <c r="A10" s="39" t="s">
        <v>134</v>
      </c>
      <c r="B10" s="46">
        <v>0</v>
      </c>
      <c r="C10" s="46">
        <v>0</v>
      </c>
      <c r="D10" s="46">
        <v>0</v>
      </c>
      <c r="E10" s="46">
        <v>6.2383678099999997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6.5173737399999991</v>
      </c>
      <c r="L10" s="46">
        <v>0</v>
      </c>
      <c r="M10" s="46">
        <v>0</v>
      </c>
      <c r="N10" s="266">
        <f t="shared" ref="N10:N28" si="0">SUM(B10:M10)</f>
        <v>12.75574155</v>
      </c>
      <c r="O10" s="41"/>
      <c r="P10" s="42"/>
      <c r="Q10" s="42"/>
      <c r="R10" s="62"/>
      <c r="S10" s="62"/>
      <c r="T10" s="62"/>
      <c r="U10" s="62"/>
      <c r="V10" s="62"/>
      <c r="W10" s="62"/>
      <c r="X10" s="62"/>
      <c r="Y10" s="62"/>
      <c r="Z10" s="62"/>
      <c r="AA10" s="65">
        <f t="shared" ref="AA10:AA28" si="1">SUM(O10:Z10)</f>
        <v>0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3" ht="18" customHeight="1" x14ac:dyDescent="0.35">
      <c r="A11" s="39" t="s">
        <v>135</v>
      </c>
      <c r="B11" s="46">
        <v>0</v>
      </c>
      <c r="C11" s="46">
        <v>0</v>
      </c>
      <c r="D11" s="46">
        <v>0</v>
      </c>
      <c r="E11" s="46">
        <v>0.84127944999999993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0.88746986000000005</v>
      </c>
      <c r="L11" s="46">
        <v>0</v>
      </c>
      <c r="M11" s="46">
        <v>0</v>
      </c>
      <c r="N11" s="266">
        <f t="shared" si="0"/>
        <v>1.72874931</v>
      </c>
      <c r="O11" s="41"/>
      <c r="P11" s="42"/>
      <c r="Q11" s="42"/>
      <c r="R11" s="62"/>
      <c r="S11" s="62"/>
      <c r="T11" s="62"/>
      <c r="U11" s="62"/>
      <c r="V11" s="62"/>
      <c r="W11" s="62"/>
      <c r="X11" s="62"/>
      <c r="Y11" s="62"/>
      <c r="Z11" s="62"/>
      <c r="AA11" s="65">
        <f t="shared" si="1"/>
        <v>0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3" ht="18" customHeight="1" x14ac:dyDescent="0.35">
      <c r="A12" s="39" t="s">
        <v>136</v>
      </c>
      <c r="B12" s="46">
        <v>0</v>
      </c>
      <c r="C12" s="46">
        <v>0</v>
      </c>
      <c r="D12" s="46">
        <v>0</v>
      </c>
      <c r="E12" s="46">
        <v>0.48589451999999994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0.50240419000000003</v>
      </c>
      <c r="L12" s="46">
        <v>0</v>
      </c>
      <c r="M12" s="46">
        <v>0</v>
      </c>
      <c r="N12" s="266">
        <f t="shared" si="0"/>
        <v>0.98829871000000002</v>
      </c>
      <c r="O12" s="41"/>
      <c r="P12" s="42"/>
      <c r="Q12" s="42"/>
      <c r="R12" s="62"/>
      <c r="S12" s="62"/>
      <c r="T12" s="62"/>
      <c r="U12" s="62"/>
      <c r="V12" s="62"/>
      <c r="W12" s="62"/>
      <c r="X12" s="62"/>
      <c r="Y12" s="62"/>
      <c r="Z12" s="62"/>
      <c r="AA12" s="65">
        <f t="shared" si="1"/>
        <v>0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3" ht="18" customHeight="1" x14ac:dyDescent="0.35">
      <c r="A13" s="39" t="s">
        <v>137</v>
      </c>
      <c r="B13" s="46">
        <v>3.12028091</v>
      </c>
      <c r="C13" s="46">
        <v>0</v>
      </c>
      <c r="D13" s="46">
        <v>11.20408776</v>
      </c>
      <c r="E13" s="46">
        <v>13.24247562</v>
      </c>
      <c r="F13" s="46">
        <v>0</v>
      </c>
      <c r="G13" s="46">
        <v>0</v>
      </c>
      <c r="H13" s="46">
        <v>0</v>
      </c>
      <c r="I13" s="46">
        <v>0</v>
      </c>
      <c r="J13" s="46">
        <v>11.655341620000002</v>
      </c>
      <c r="K13" s="46">
        <v>13.542972150000001</v>
      </c>
      <c r="L13" s="46">
        <v>0</v>
      </c>
      <c r="M13" s="46">
        <v>0</v>
      </c>
      <c r="N13" s="266">
        <f t="shared" si="0"/>
        <v>52.765158060000005</v>
      </c>
      <c r="O13" s="41">
        <v>10.444999999999999</v>
      </c>
      <c r="P13" s="42">
        <v>0</v>
      </c>
      <c r="Q13" s="42">
        <v>66.94</v>
      </c>
      <c r="R13" s="62">
        <v>42.936</v>
      </c>
      <c r="S13" s="62">
        <v>0</v>
      </c>
      <c r="T13" s="62">
        <v>0</v>
      </c>
      <c r="U13" s="62">
        <v>10.838999999999999</v>
      </c>
      <c r="V13" s="62">
        <v>0</v>
      </c>
      <c r="W13" s="62">
        <v>0</v>
      </c>
      <c r="X13" s="62">
        <v>44.105999999999995</v>
      </c>
      <c r="Y13" s="62">
        <v>0</v>
      </c>
      <c r="Z13" s="62">
        <v>0</v>
      </c>
      <c r="AA13" s="65">
        <f t="shared" si="1"/>
        <v>175.26599999999999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3" ht="18" customHeight="1" x14ac:dyDescent="0.35">
      <c r="A14" s="39" t="s">
        <v>138</v>
      </c>
      <c r="B14" s="46">
        <v>0</v>
      </c>
      <c r="C14" s="46">
        <v>0</v>
      </c>
      <c r="D14" s="46">
        <v>0</v>
      </c>
      <c r="E14" s="46">
        <v>2.17671854</v>
      </c>
      <c r="F14" s="46">
        <v>0</v>
      </c>
      <c r="G14" s="46">
        <v>0</v>
      </c>
      <c r="H14" s="46">
        <v>3.2275014099999999</v>
      </c>
      <c r="I14" s="46"/>
      <c r="J14" s="46"/>
      <c r="K14" s="46">
        <v>2.2584899199999997</v>
      </c>
      <c r="L14" s="46">
        <v>0</v>
      </c>
      <c r="M14" s="46">
        <v>0</v>
      </c>
      <c r="N14" s="266">
        <f t="shared" si="0"/>
        <v>7.6627098699999996</v>
      </c>
      <c r="O14" s="41"/>
      <c r="P14" s="42"/>
      <c r="Q14" s="42"/>
      <c r="R14" s="62"/>
      <c r="S14" s="62"/>
      <c r="T14" s="62"/>
      <c r="U14" s="62"/>
      <c r="V14" s="62"/>
      <c r="W14" s="62"/>
      <c r="X14" s="62"/>
      <c r="Y14" s="62"/>
      <c r="Z14" s="62"/>
      <c r="AA14" s="65">
        <f t="shared" si="1"/>
        <v>0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3" ht="18" customHeight="1" x14ac:dyDescent="0.35">
      <c r="A15" s="39" t="s">
        <v>139</v>
      </c>
      <c r="B15" s="46">
        <v>0</v>
      </c>
      <c r="C15" s="46">
        <v>0</v>
      </c>
      <c r="D15" s="46">
        <v>0</v>
      </c>
      <c r="E15" s="46">
        <v>1.18788896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1.2392003</v>
      </c>
      <c r="L15" s="46">
        <v>0</v>
      </c>
      <c r="M15" s="46">
        <v>0</v>
      </c>
      <c r="N15" s="266">
        <f t="shared" si="0"/>
        <v>2.4270892599999998</v>
      </c>
      <c r="O15" s="41">
        <v>0</v>
      </c>
      <c r="P15" s="42">
        <v>0</v>
      </c>
      <c r="Q15" s="42">
        <v>0</v>
      </c>
      <c r="R15" s="62">
        <v>12.009000000000002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12.451999999999998</v>
      </c>
      <c r="Y15" s="62">
        <v>0</v>
      </c>
      <c r="Z15" s="62">
        <v>0</v>
      </c>
      <c r="AA15" s="65">
        <f t="shared" si="1"/>
        <v>24.460999999999999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18" customHeight="1" x14ac:dyDescent="0.35">
      <c r="A16" s="39" t="s">
        <v>109</v>
      </c>
      <c r="B16" s="46">
        <v>0.91203908</v>
      </c>
      <c r="C16" s="46">
        <v>0</v>
      </c>
      <c r="D16" s="46">
        <v>2.3637832599999999</v>
      </c>
      <c r="E16" s="46">
        <v>4.7953835000000007</v>
      </c>
      <c r="F16" s="46">
        <v>0</v>
      </c>
      <c r="G16" s="46">
        <v>0</v>
      </c>
      <c r="H16" s="46">
        <v>0.95837865</v>
      </c>
      <c r="I16" s="46"/>
      <c r="J16" s="46">
        <v>2.4856228000000002</v>
      </c>
      <c r="K16" s="46">
        <v>4.9032399</v>
      </c>
      <c r="L16" s="46">
        <v>0</v>
      </c>
      <c r="M16" s="46">
        <v>0</v>
      </c>
      <c r="N16" s="266">
        <f t="shared" si="0"/>
        <v>16.418447190000002</v>
      </c>
      <c r="O16" s="41">
        <v>1.01</v>
      </c>
      <c r="P16" s="42">
        <v>0</v>
      </c>
      <c r="Q16" s="42">
        <v>2.6140000000000003</v>
      </c>
      <c r="R16" s="62">
        <v>5.0289999999999999</v>
      </c>
      <c r="S16" s="62">
        <v>0</v>
      </c>
      <c r="T16" s="62">
        <v>0</v>
      </c>
      <c r="U16" s="62">
        <v>1.0629999999999999</v>
      </c>
      <c r="V16" s="62">
        <v>0</v>
      </c>
      <c r="W16" s="62">
        <v>0</v>
      </c>
      <c r="X16" s="62">
        <v>5.1820000000000004</v>
      </c>
      <c r="Y16" s="62">
        <v>0</v>
      </c>
      <c r="Z16" s="62">
        <v>0</v>
      </c>
      <c r="AA16" s="65">
        <f t="shared" si="1"/>
        <v>14.898000000000001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35">
      <c r="A17" s="39" t="s">
        <v>140</v>
      </c>
      <c r="B17" s="46">
        <v>0</v>
      </c>
      <c r="C17" s="46">
        <v>0</v>
      </c>
      <c r="D17" s="46">
        <v>0</v>
      </c>
      <c r="E17" s="46">
        <v>3.6433370399999996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3.76657456</v>
      </c>
      <c r="L17" s="46">
        <v>0</v>
      </c>
      <c r="M17" s="46">
        <v>0</v>
      </c>
      <c r="N17" s="266">
        <f t="shared" si="0"/>
        <v>7.4099115999999992</v>
      </c>
      <c r="O17" s="41">
        <v>0</v>
      </c>
      <c r="P17" s="42">
        <v>0</v>
      </c>
      <c r="Q17" s="42">
        <v>0</v>
      </c>
      <c r="R17" s="62">
        <v>3.891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4.0110000000000001</v>
      </c>
      <c r="Y17" s="62">
        <v>0</v>
      </c>
      <c r="Z17" s="62">
        <v>0</v>
      </c>
      <c r="AA17" s="65">
        <f t="shared" si="1"/>
        <v>7.9020000000000001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35">
      <c r="A18" s="39" t="s">
        <v>141</v>
      </c>
      <c r="B18" s="46">
        <v>0</v>
      </c>
      <c r="C18" s="46">
        <v>0</v>
      </c>
      <c r="D18" s="46">
        <v>0</v>
      </c>
      <c r="E18" s="46">
        <v>2.9611961199999999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3.0654842499999999</v>
      </c>
      <c r="L18" s="46">
        <v>0</v>
      </c>
      <c r="M18" s="46">
        <v>0</v>
      </c>
      <c r="N18" s="266">
        <f t="shared" si="0"/>
        <v>6.0266803699999993</v>
      </c>
      <c r="O18" s="41"/>
      <c r="P18" s="42"/>
      <c r="Q18" s="42"/>
      <c r="R18" s="62"/>
      <c r="S18" s="62"/>
      <c r="T18" s="62"/>
      <c r="U18" s="62"/>
      <c r="V18" s="62"/>
      <c r="W18" s="62"/>
      <c r="X18" s="62"/>
      <c r="Y18" s="62"/>
      <c r="Z18" s="62"/>
      <c r="AA18" s="65">
        <f t="shared" si="1"/>
        <v>0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35">
      <c r="A19" s="39" t="s">
        <v>142</v>
      </c>
      <c r="B19" s="46">
        <v>0</v>
      </c>
      <c r="C19" s="46">
        <v>0</v>
      </c>
      <c r="D19" s="46">
        <v>0</v>
      </c>
      <c r="E19" s="46">
        <v>2.5785580299999999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2.7090533099999998</v>
      </c>
      <c r="L19" s="46">
        <v>0</v>
      </c>
      <c r="M19" s="46">
        <v>0</v>
      </c>
      <c r="N19" s="266">
        <f t="shared" si="0"/>
        <v>5.2876113399999998</v>
      </c>
      <c r="O19" s="41"/>
      <c r="P19" s="42"/>
      <c r="Q19" s="42"/>
      <c r="R19" s="62"/>
      <c r="S19" s="62"/>
      <c r="T19" s="62"/>
      <c r="U19" s="62"/>
      <c r="V19" s="62"/>
      <c r="W19" s="62"/>
      <c r="X19" s="62"/>
      <c r="Y19" s="62"/>
      <c r="Z19" s="62"/>
      <c r="AA19" s="65">
        <f t="shared" si="1"/>
        <v>0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35">
      <c r="A20" s="39" t="s">
        <v>77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266">
        <f t="shared" si="0"/>
        <v>0</v>
      </c>
      <c r="O20" s="41">
        <v>1.7969999999999999</v>
      </c>
      <c r="P20" s="42">
        <v>0</v>
      </c>
      <c r="Q20" s="42">
        <v>13.36</v>
      </c>
      <c r="R20" s="62">
        <v>4.7649999999999997</v>
      </c>
      <c r="S20" s="62">
        <v>0</v>
      </c>
      <c r="T20" s="62">
        <v>0</v>
      </c>
      <c r="U20" s="62">
        <v>1.91</v>
      </c>
      <c r="V20" s="62">
        <v>0</v>
      </c>
      <c r="W20" s="62">
        <v>0</v>
      </c>
      <c r="X20" s="62">
        <v>4.9779999999999998</v>
      </c>
      <c r="Y20" s="62">
        <v>0</v>
      </c>
      <c r="Z20" s="62">
        <v>0</v>
      </c>
      <c r="AA20" s="65">
        <f t="shared" si="1"/>
        <v>26.810000000000002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35">
      <c r="A21" s="39" t="s">
        <v>143</v>
      </c>
      <c r="B21" s="46">
        <v>0</v>
      </c>
      <c r="C21" s="46">
        <v>0</v>
      </c>
      <c r="D21" s="46">
        <v>0</v>
      </c>
      <c r="E21" s="46">
        <v>4.5599243899999999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4.6975908899999999</v>
      </c>
      <c r="L21" s="46">
        <v>0</v>
      </c>
      <c r="M21" s="46">
        <v>0</v>
      </c>
      <c r="N21" s="266">
        <f t="shared" si="0"/>
        <v>9.2575152799999998</v>
      </c>
      <c r="O21" s="41">
        <v>0</v>
      </c>
      <c r="P21" s="42">
        <v>0</v>
      </c>
      <c r="Q21" s="42">
        <v>0</v>
      </c>
      <c r="R21" s="62">
        <v>4.8330000000000002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4.9649999999999999</v>
      </c>
      <c r="Y21" s="62">
        <v>0</v>
      </c>
      <c r="Z21" s="62">
        <v>0</v>
      </c>
      <c r="AA21" s="65">
        <f t="shared" si="1"/>
        <v>9.798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35">
      <c r="A22" s="39" t="s">
        <v>123</v>
      </c>
      <c r="B22" s="46">
        <v>0.58220110999999997</v>
      </c>
      <c r="C22" s="46">
        <v>0</v>
      </c>
      <c r="D22" s="46">
        <v>0.48614225999999994</v>
      </c>
      <c r="E22" s="46">
        <v>2.1740668300000001</v>
      </c>
      <c r="F22" s="46">
        <v>0</v>
      </c>
      <c r="G22" s="46">
        <v>34.270108759999999</v>
      </c>
      <c r="H22" s="46">
        <v>0.61386755000000004</v>
      </c>
      <c r="I22" s="46"/>
      <c r="J22" s="46">
        <v>0.51258848000000001</v>
      </c>
      <c r="K22" s="46">
        <v>2.2518635100000002</v>
      </c>
      <c r="L22" s="46">
        <v>0</v>
      </c>
      <c r="M22" s="46">
        <v>34.234387949999999</v>
      </c>
      <c r="N22" s="266">
        <f t="shared" si="0"/>
        <v>75.12522645</v>
      </c>
      <c r="O22" s="41">
        <v>0.754</v>
      </c>
      <c r="P22" s="42">
        <v>0</v>
      </c>
      <c r="Q22" s="42">
        <v>0.67</v>
      </c>
      <c r="R22" s="62">
        <v>2.9789999999999996</v>
      </c>
      <c r="S22" s="62">
        <v>0</v>
      </c>
      <c r="T22" s="62">
        <v>38.628999999999998</v>
      </c>
      <c r="U22" s="62">
        <v>0.79600000000000004</v>
      </c>
      <c r="V22" s="62">
        <v>0</v>
      </c>
      <c r="W22" s="62">
        <v>0</v>
      </c>
      <c r="X22" s="62">
        <v>3.1149999999999993</v>
      </c>
      <c r="Y22" s="62">
        <v>0</v>
      </c>
      <c r="Z22" s="62">
        <v>38.49799999999999</v>
      </c>
      <c r="AA22" s="65">
        <f t="shared" si="1"/>
        <v>85.440999999999988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ht="18" customHeight="1" x14ac:dyDescent="0.35">
      <c r="A23" s="39" t="s">
        <v>144</v>
      </c>
      <c r="B23" s="46">
        <v>0</v>
      </c>
      <c r="C23" s="46">
        <v>0</v>
      </c>
      <c r="D23" s="46">
        <v>0</v>
      </c>
      <c r="E23" s="46">
        <v>7.8624231400000006</v>
      </c>
      <c r="F23" s="46">
        <v>0</v>
      </c>
      <c r="G23" s="46">
        <v>0</v>
      </c>
      <c r="H23" s="46">
        <v>0</v>
      </c>
      <c r="I23" s="46">
        <v>0</v>
      </c>
      <c r="J23" s="46"/>
      <c r="K23" s="46">
        <v>8.1372191399999991</v>
      </c>
      <c r="L23" s="46">
        <v>0</v>
      </c>
      <c r="M23" s="46">
        <v>0</v>
      </c>
      <c r="N23" s="266">
        <f t="shared" si="0"/>
        <v>15.99964228</v>
      </c>
      <c r="O23" s="41"/>
      <c r="P23" s="42"/>
      <c r="Q23" s="42"/>
      <c r="R23" s="62"/>
      <c r="S23" s="62"/>
      <c r="T23" s="62"/>
      <c r="U23" s="62"/>
      <c r="V23" s="62"/>
      <c r="W23" s="62"/>
      <c r="X23" s="62"/>
      <c r="Y23" s="62"/>
      <c r="Z23" s="62"/>
      <c r="AA23" s="65">
        <f t="shared" si="1"/>
        <v>0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ht="18" customHeight="1" x14ac:dyDescent="0.35">
      <c r="A24" s="39" t="s">
        <v>66</v>
      </c>
      <c r="B24" s="46">
        <v>125.35810217000002</v>
      </c>
      <c r="C24" s="46">
        <v>130.48758159000002</v>
      </c>
      <c r="D24" s="46">
        <v>105.49731304999999</v>
      </c>
      <c r="E24" s="46">
        <v>31.717032259999996</v>
      </c>
      <c r="F24" s="46">
        <v>51.524328709999999</v>
      </c>
      <c r="G24" s="46">
        <v>61.827593290000003</v>
      </c>
      <c r="H24" s="46">
        <v>116.14669127999998</v>
      </c>
      <c r="I24" s="46">
        <v>129.26201029999999</v>
      </c>
      <c r="J24" s="46">
        <v>105.07836843999999</v>
      </c>
      <c r="K24" s="46">
        <v>31.657900259999998</v>
      </c>
      <c r="L24" s="46">
        <v>51.538077559999991</v>
      </c>
      <c r="M24" s="46">
        <v>61.507920959999993</v>
      </c>
      <c r="N24" s="266">
        <f t="shared" si="0"/>
        <v>1001.6029198700001</v>
      </c>
      <c r="O24" s="41">
        <v>131.16400000000002</v>
      </c>
      <c r="P24" s="42">
        <v>145.46900000000002</v>
      </c>
      <c r="Q24" s="42">
        <v>104.14800000000001</v>
      </c>
      <c r="R24" s="62">
        <v>31.408000000000001</v>
      </c>
      <c r="S24" s="62">
        <v>78.555000000000007</v>
      </c>
      <c r="T24" s="62">
        <v>61.298000000000016</v>
      </c>
      <c r="U24" s="62">
        <v>129.92300000000003</v>
      </c>
      <c r="V24" s="62">
        <v>144.08599999999998</v>
      </c>
      <c r="W24" s="62">
        <v>103.42300000000002</v>
      </c>
      <c r="X24" s="62">
        <v>31.172000000000004</v>
      </c>
      <c r="Y24" s="62">
        <v>78.128000000000014</v>
      </c>
      <c r="Z24" s="62">
        <v>60.801000000000009</v>
      </c>
      <c r="AA24" s="65">
        <f t="shared" si="1"/>
        <v>1099.575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8" customHeight="1" x14ac:dyDescent="0.35">
      <c r="A25" s="39" t="s">
        <v>68</v>
      </c>
      <c r="B25" s="46">
        <v>352.17089338</v>
      </c>
      <c r="C25" s="46">
        <v>72.274397350000015</v>
      </c>
      <c r="D25" s="46">
        <v>27.425398569999999</v>
      </c>
      <c r="E25" s="46">
        <v>30.238389000000005</v>
      </c>
      <c r="F25" s="46">
        <v>82.559464540000008</v>
      </c>
      <c r="G25" s="46">
        <v>19.572375609999998</v>
      </c>
      <c r="H25" s="46">
        <v>350.96019701999995</v>
      </c>
      <c r="I25" s="46">
        <v>72.098469830000013</v>
      </c>
      <c r="J25" s="46">
        <v>27.381323930000001</v>
      </c>
      <c r="K25" s="46">
        <v>30.215742320000004</v>
      </c>
      <c r="L25" s="46">
        <v>82.814502830000009</v>
      </c>
      <c r="M25" s="46">
        <v>19.567658309999999</v>
      </c>
      <c r="N25" s="266">
        <f t="shared" si="0"/>
        <v>1167.2788126899998</v>
      </c>
      <c r="O25" s="41">
        <v>337.21100000000001</v>
      </c>
      <c r="P25" s="42">
        <v>73.050999999999988</v>
      </c>
      <c r="Q25" s="42">
        <v>25.817</v>
      </c>
      <c r="R25" s="62">
        <v>27.879999999999995</v>
      </c>
      <c r="S25" s="62">
        <v>75.22399999999999</v>
      </c>
      <c r="T25" s="62">
        <v>18.304000000000002</v>
      </c>
      <c r="U25" s="62">
        <v>335.98600000000005</v>
      </c>
      <c r="V25" s="62">
        <v>72.793000000000006</v>
      </c>
      <c r="W25" s="62">
        <v>25.72</v>
      </c>
      <c r="X25" s="62">
        <v>27.83</v>
      </c>
      <c r="Y25" s="62">
        <v>75.046000000000006</v>
      </c>
      <c r="Z25" s="62">
        <v>18.241</v>
      </c>
      <c r="AA25" s="65">
        <f t="shared" si="1"/>
        <v>1113.1030000000001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ht="18" customHeight="1" x14ac:dyDescent="0.35">
      <c r="A26" s="48" t="s">
        <v>182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266">
        <f t="shared" si="0"/>
        <v>0</v>
      </c>
      <c r="O26" s="64"/>
      <c r="P26" s="58"/>
      <c r="Q26" s="58"/>
      <c r="R26" s="63"/>
      <c r="S26" s="63"/>
      <c r="T26" s="63"/>
      <c r="U26" s="63"/>
      <c r="V26" s="63"/>
      <c r="W26" s="63"/>
      <c r="X26" s="63"/>
      <c r="Y26" s="63"/>
      <c r="Z26" s="63"/>
      <c r="AA26" s="65">
        <f t="shared" si="1"/>
        <v>0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18" customHeight="1" x14ac:dyDescent="0.35">
      <c r="A27" s="48" t="s">
        <v>183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266">
        <f t="shared" si="0"/>
        <v>0</v>
      </c>
      <c r="O27" s="64">
        <v>0</v>
      </c>
      <c r="P27" s="58">
        <v>0</v>
      </c>
      <c r="Q27" s="58">
        <v>0</v>
      </c>
      <c r="R27" s="63">
        <v>13.757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14.045999999999999</v>
      </c>
      <c r="Y27" s="63">
        <v>0</v>
      </c>
      <c r="Z27" s="63">
        <v>0</v>
      </c>
      <c r="AA27" s="65">
        <f t="shared" si="1"/>
        <v>27.802999999999997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ht="18" customHeight="1" x14ac:dyDescent="0.35">
      <c r="A28" s="48" t="s">
        <v>184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266">
        <f t="shared" si="0"/>
        <v>0</v>
      </c>
      <c r="O28" s="64">
        <v>0</v>
      </c>
      <c r="P28" s="58">
        <v>0</v>
      </c>
      <c r="Q28" s="58">
        <v>0</v>
      </c>
      <c r="R28" s="63">
        <v>0.45199999999999996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0.47199999999999998</v>
      </c>
      <c r="Y28" s="63">
        <v>0</v>
      </c>
      <c r="Z28" s="63">
        <v>0</v>
      </c>
      <c r="AA28" s="65">
        <f t="shared" si="1"/>
        <v>0.92399999999999993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ht="15" thickBot="1" x14ac:dyDescent="0.4">
      <c r="A29" s="178" t="s">
        <v>48</v>
      </c>
      <c r="B29" s="190">
        <f>SUM(B9:B28)</f>
        <v>482.14351665000004</v>
      </c>
      <c r="C29" s="190">
        <f t="shared" ref="C29:E29" si="2">SUM(C9:C28)</f>
        <v>202.76197894000003</v>
      </c>
      <c r="D29" s="190">
        <f t="shared" si="2"/>
        <v>146.97672489999999</v>
      </c>
      <c r="E29" s="190">
        <f t="shared" si="2"/>
        <v>116.03758675999998</v>
      </c>
      <c r="F29" s="191">
        <f t="shared" ref="F29:Z29" si="3">SUM(F9:F28)</f>
        <v>134.08379325000001</v>
      </c>
      <c r="G29" s="192">
        <f t="shared" si="3"/>
        <v>115.67007766</v>
      </c>
      <c r="H29" s="193">
        <f t="shared" si="3"/>
        <v>471.90663590999992</v>
      </c>
      <c r="I29" s="193">
        <f t="shared" si="3"/>
        <v>201.36048012999998</v>
      </c>
      <c r="J29" s="193">
        <f t="shared" si="3"/>
        <v>147.11324526999999</v>
      </c>
      <c r="K29" s="193">
        <f t="shared" si="3"/>
        <v>117.75092828</v>
      </c>
      <c r="L29" s="193">
        <f t="shared" si="3"/>
        <v>134.35258039000001</v>
      </c>
      <c r="M29" s="193">
        <f t="shared" si="3"/>
        <v>115.30996721999999</v>
      </c>
      <c r="N29" s="194">
        <f t="shared" si="3"/>
        <v>2385.4675153600001</v>
      </c>
      <c r="O29" s="195">
        <f t="shared" si="3"/>
        <v>482.38100000000003</v>
      </c>
      <c r="P29" s="195">
        <f t="shared" si="3"/>
        <v>218.52</v>
      </c>
      <c r="Q29" s="195">
        <f t="shared" si="3"/>
        <v>213.54900000000004</v>
      </c>
      <c r="R29" s="195">
        <f t="shared" si="3"/>
        <v>152.32900000000001</v>
      </c>
      <c r="S29" s="195">
        <f t="shared" si="3"/>
        <v>153.779</v>
      </c>
      <c r="T29" s="195">
        <f t="shared" si="3"/>
        <v>118.23100000000002</v>
      </c>
      <c r="U29" s="195">
        <f t="shared" si="3"/>
        <v>480.51700000000005</v>
      </c>
      <c r="V29" s="195">
        <f t="shared" si="3"/>
        <v>216.87899999999999</v>
      </c>
      <c r="W29" s="195">
        <f t="shared" si="3"/>
        <v>129.14300000000003</v>
      </c>
      <c r="X29" s="195">
        <f t="shared" si="3"/>
        <v>154.83099999999999</v>
      </c>
      <c r="Y29" s="195">
        <f t="shared" si="3"/>
        <v>153.17400000000004</v>
      </c>
      <c r="Z29" s="195">
        <f t="shared" si="3"/>
        <v>117.54</v>
      </c>
      <c r="AA29" s="192">
        <f>SUM(AA9:AA28)</f>
        <v>2590.8729999999996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35">
      <c r="A30" s="239" t="s">
        <v>185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35">
      <c r="A31" s="263" t="s">
        <v>159</v>
      </c>
      <c r="B31" s="263"/>
      <c r="C31" s="263"/>
      <c r="D31" s="26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35">
      <c r="A32" s="263" t="s">
        <v>158</v>
      </c>
      <c r="B32" s="263"/>
      <c r="C32" s="263"/>
      <c r="D32" s="26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35">
      <c r="A33" s="9" t="s">
        <v>238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35">
      <c r="A34" s="9"/>
      <c r="B34" s="9"/>
      <c r="C34" s="9"/>
      <c r="D34" s="9"/>
      <c r="E34" s="20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35">
      <c r="A35" s="201" t="s">
        <v>186</v>
      </c>
      <c r="B35" s="9"/>
      <c r="C35" s="9"/>
      <c r="D35" s="9"/>
      <c r="E35" s="20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35">
      <c r="A36" s="9"/>
      <c r="B36" s="9"/>
      <c r="C36" s="9"/>
      <c r="D36" s="9"/>
      <c r="E36" s="20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35">
      <c r="A37" s="9"/>
      <c r="B37" s="9"/>
      <c r="C37" s="9"/>
      <c r="D37" s="9"/>
      <c r="E37" s="203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35">
      <c r="A38" s="9"/>
      <c r="B38" s="9"/>
      <c r="C38" s="9"/>
      <c r="D38" s="9"/>
      <c r="E38" s="203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35">
      <c r="A39" s="9"/>
      <c r="B39" s="9"/>
      <c r="C39" s="9"/>
      <c r="D39" s="9"/>
      <c r="E39" s="203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35">
      <c r="A40" s="9"/>
      <c r="B40" s="9"/>
      <c r="C40" s="9"/>
      <c r="D40" s="9"/>
      <c r="E40" s="203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35">
      <c r="A41" s="9"/>
      <c r="B41" s="9"/>
      <c r="C41" s="9"/>
      <c r="D41" s="9"/>
      <c r="E41" s="203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35">
      <c r="A42" s="9"/>
      <c r="B42" s="9"/>
      <c r="C42" s="9"/>
      <c r="D42" s="9"/>
      <c r="E42" s="203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35">
      <c r="A43" s="9"/>
      <c r="B43" s="9"/>
      <c r="C43" s="9"/>
      <c r="D43" s="9"/>
      <c r="E43" s="203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35">
      <c r="A44" s="9"/>
      <c r="B44" s="9"/>
      <c r="C44" s="9"/>
      <c r="D44" s="9"/>
      <c r="E44" s="203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35">
      <c r="A45" s="9"/>
      <c r="B45" s="9"/>
      <c r="C45" s="9"/>
      <c r="D45" s="9"/>
      <c r="E45" s="203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35">
      <c r="A46" s="9"/>
      <c r="B46" s="9"/>
      <c r="C46" s="9"/>
      <c r="D46" s="9"/>
      <c r="E46" s="203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35">
      <c r="A47" s="9"/>
      <c r="B47" s="9"/>
      <c r="C47" s="9"/>
      <c r="D47" s="9"/>
      <c r="E47" s="203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35">
      <c r="A48" s="9"/>
      <c r="B48" s="9"/>
      <c r="C48" s="9"/>
      <c r="D48" s="9"/>
      <c r="E48" s="203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35">
      <c r="A49" s="9"/>
      <c r="B49" s="9"/>
      <c r="C49" s="9"/>
      <c r="D49" s="9"/>
      <c r="E49" s="203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35">
      <c r="A50" s="9"/>
      <c r="B50" s="9"/>
      <c r="C50" s="9"/>
      <c r="D50" s="9"/>
      <c r="E50" s="203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</sheetData>
  <mergeCells count="7">
    <mergeCell ref="O7:AA7"/>
    <mergeCell ref="A1:N1"/>
    <mergeCell ref="A4:N4"/>
    <mergeCell ref="A5:N5"/>
    <mergeCell ref="A6:N6"/>
    <mergeCell ref="A7:A8"/>
    <mergeCell ref="B7:N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N29:Q29 F29:G29 C29:E29 H29:I29 R29:Z29 J29:M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theme="5" tint="0.79998168889431442"/>
  </sheetPr>
  <dimension ref="A1:AR87"/>
  <sheetViews>
    <sheetView tabSelected="1" workbookViewId="0">
      <selection activeCell="D12" sqref="D12:G12"/>
    </sheetView>
  </sheetViews>
  <sheetFormatPr baseColWidth="10" defaultRowHeight="14.5" x14ac:dyDescent="0.35"/>
  <cols>
    <col min="1" max="1" width="8.54296875" customWidth="1"/>
    <col min="2" max="2" width="12" customWidth="1"/>
    <col min="3" max="3" width="0.7265625" customWidth="1"/>
    <col min="4" max="4" width="14.1796875" customWidth="1"/>
    <col min="5" max="5" width="5.7265625" customWidth="1"/>
    <col min="6" max="6" width="1.453125" customWidth="1"/>
    <col min="7" max="7" width="16.81640625" customWidth="1"/>
    <col min="8" max="8" width="4.26953125" customWidth="1"/>
    <col min="9" max="9" width="3.1796875" customWidth="1"/>
    <col min="10" max="10" width="0.1796875" customWidth="1"/>
    <col min="11" max="11" width="0.54296875" customWidth="1"/>
    <col min="12" max="12" width="0.26953125" customWidth="1"/>
    <col min="13" max="13" width="4.26953125" customWidth="1"/>
    <col min="14" max="14" width="3.81640625" customWidth="1"/>
    <col min="15" max="15" width="0.453125" customWidth="1"/>
    <col min="16" max="16" width="2.81640625" customWidth="1"/>
    <col min="17" max="17" width="3.1796875" customWidth="1"/>
    <col min="18" max="18" width="11.7265625" customWidth="1"/>
    <col min="19" max="19" width="1.453125" customWidth="1"/>
    <col min="20" max="20" width="2.1796875" customWidth="1"/>
    <col min="21" max="21" width="10.7265625" customWidth="1"/>
    <col min="22" max="22" width="6.453125" customWidth="1"/>
  </cols>
  <sheetData>
    <row r="1" spans="1:44" x14ac:dyDescent="0.35">
      <c r="A1" s="349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50"/>
      <c r="R1" s="350"/>
      <c r="S1" s="350"/>
      <c r="T1" s="350"/>
      <c r="U1" s="350"/>
      <c r="V1" s="35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3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50"/>
      <c r="R2" s="350"/>
      <c r="S2" s="350"/>
      <c r="T2" s="350"/>
      <c r="U2" s="350"/>
      <c r="V2" s="350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3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50"/>
      <c r="R3" s="350"/>
      <c r="S3" s="350"/>
      <c r="T3" s="350"/>
      <c r="U3" s="350"/>
      <c r="V3" s="35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3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5" thickBot="1" x14ac:dyDescent="0.4">
      <c r="A5" s="351" t="s">
        <v>203</v>
      </c>
      <c r="B5" s="351"/>
      <c r="C5" s="351"/>
      <c r="D5" s="351"/>
      <c r="E5" s="351"/>
      <c r="F5" s="352">
        <v>45291</v>
      </c>
      <c r="G5" s="352"/>
      <c r="H5" s="352"/>
      <c r="I5" s="352"/>
      <c r="J5" s="352"/>
      <c r="K5" s="352"/>
      <c r="L5" s="353" t="s">
        <v>204</v>
      </c>
      <c r="M5" s="353"/>
      <c r="N5" s="353"/>
      <c r="O5" s="354">
        <v>45291</v>
      </c>
      <c r="P5" s="354"/>
      <c r="Q5" s="354"/>
      <c r="R5" s="354"/>
      <c r="S5" s="355"/>
      <c r="T5" s="355"/>
      <c r="U5" s="355"/>
      <c r="V5" s="355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35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x14ac:dyDescent="0.35">
      <c r="A7" s="357" t="s">
        <v>0</v>
      </c>
      <c r="B7" s="357"/>
      <c r="C7" s="357"/>
      <c r="D7" s="357" t="s">
        <v>1</v>
      </c>
      <c r="E7" s="357"/>
      <c r="F7" s="357"/>
      <c r="G7" s="357"/>
      <c r="H7" s="357"/>
      <c r="I7" s="357"/>
      <c r="J7" s="357" t="s">
        <v>1</v>
      </c>
      <c r="K7" s="357"/>
      <c r="L7" s="357"/>
      <c r="M7" s="357"/>
      <c r="N7" s="357"/>
      <c r="O7" s="357"/>
      <c r="P7" s="357" t="s">
        <v>2</v>
      </c>
      <c r="Q7" s="357"/>
      <c r="R7" s="357"/>
      <c r="S7" s="357"/>
      <c r="T7" s="357" t="s">
        <v>3</v>
      </c>
      <c r="U7" s="357"/>
      <c r="V7" s="357"/>
      <c r="W7" s="2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x14ac:dyDescent="0.35">
      <c r="A8" s="358">
        <v>45291</v>
      </c>
      <c r="B8" s="358"/>
      <c r="C8" s="358"/>
      <c r="D8" s="356" t="s">
        <v>4</v>
      </c>
      <c r="E8" s="356"/>
      <c r="F8" s="356"/>
      <c r="G8" s="356"/>
      <c r="H8" s="356" t="s">
        <v>5</v>
      </c>
      <c r="I8" s="356"/>
      <c r="J8" s="356"/>
      <c r="K8" s="359">
        <v>18.634288305994406</v>
      </c>
      <c r="L8" s="359"/>
      <c r="M8" s="359"/>
      <c r="N8" s="359"/>
      <c r="O8" s="359"/>
      <c r="P8" s="359"/>
      <c r="Q8" s="359"/>
      <c r="R8" s="360">
        <v>1.3229</v>
      </c>
      <c r="S8" s="360"/>
      <c r="T8" s="360"/>
      <c r="U8" s="356"/>
      <c r="V8" s="356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x14ac:dyDescent="0.35">
      <c r="A9" s="358"/>
      <c r="B9" s="358"/>
      <c r="C9" s="358"/>
      <c r="D9" s="356" t="s">
        <v>6</v>
      </c>
      <c r="E9" s="356"/>
      <c r="F9" s="356"/>
      <c r="G9" s="356"/>
      <c r="H9" s="356" t="s">
        <v>7</v>
      </c>
      <c r="I9" s="356"/>
      <c r="J9" s="356"/>
      <c r="K9" s="359">
        <v>1.9063722836594198E-2</v>
      </c>
      <c r="L9" s="359"/>
      <c r="M9" s="359"/>
      <c r="N9" s="359"/>
      <c r="O9" s="359"/>
      <c r="P9" s="359"/>
      <c r="Q9" s="359"/>
      <c r="R9" s="360">
        <v>1293.0999999999999</v>
      </c>
      <c r="S9" s="360"/>
      <c r="T9" s="360"/>
      <c r="U9" s="356"/>
      <c r="V9" s="356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x14ac:dyDescent="0.35">
      <c r="A10" s="358"/>
      <c r="B10" s="358"/>
      <c r="C10" s="358"/>
      <c r="D10" s="356" t="s">
        <v>8</v>
      </c>
      <c r="E10" s="356"/>
      <c r="F10" s="356"/>
      <c r="G10" s="356"/>
      <c r="H10" s="356" t="s">
        <v>9</v>
      </c>
      <c r="I10" s="356"/>
      <c r="J10" s="356"/>
      <c r="K10" s="359">
        <v>33.073899160114848</v>
      </c>
      <c r="L10" s="359"/>
      <c r="M10" s="359"/>
      <c r="N10" s="359"/>
      <c r="O10" s="359"/>
      <c r="P10" s="359"/>
      <c r="Q10" s="359"/>
      <c r="R10" s="360">
        <v>0.74534</v>
      </c>
      <c r="S10" s="360"/>
      <c r="T10" s="360"/>
      <c r="U10" s="356"/>
      <c r="V10" s="356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x14ac:dyDescent="0.35">
      <c r="A11" s="358"/>
      <c r="B11" s="358"/>
      <c r="C11" s="358"/>
      <c r="D11" s="356" t="s">
        <v>10</v>
      </c>
      <c r="E11" s="356"/>
      <c r="F11" s="356"/>
      <c r="G11" s="356"/>
      <c r="H11" s="356" t="s">
        <v>11</v>
      </c>
      <c r="I11" s="356"/>
      <c r="J11" s="356"/>
      <c r="K11" s="359">
        <v>3.6581684894712629</v>
      </c>
      <c r="L11" s="359"/>
      <c r="M11" s="359"/>
      <c r="N11" s="359"/>
      <c r="O11" s="359"/>
      <c r="P11" s="359"/>
      <c r="Q11" s="359"/>
      <c r="R11" s="360">
        <v>6.7386999999999997</v>
      </c>
      <c r="S11" s="360"/>
      <c r="T11" s="360"/>
      <c r="U11" s="356"/>
      <c r="V11" s="356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27.5" customHeight="1" x14ac:dyDescent="0.35">
      <c r="A12" s="358"/>
      <c r="B12" s="358"/>
      <c r="C12" s="358"/>
      <c r="D12" s="356" t="s">
        <v>12</v>
      </c>
      <c r="E12" s="356"/>
      <c r="F12" s="356"/>
      <c r="G12" s="356"/>
      <c r="H12" s="356" t="s">
        <v>13</v>
      </c>
      <c r="I12" s="356"/>
      <c r="J12" s="356"/>
      <c r="K12" s="359">
        <v>24.651299999999999</v>
      </c>
      <c r="L12" s="359"/>
      <c r="M12" s="359"/>
      <c r="N12" s="359"/>
      <c r="O12" s="359"/>
      <c r="P12" s="359"/>
      <c r="Q12" s="359"/>
      <c r="R12" s="360">
        <v>1</v>
      </c>
      <c r="S12" s="360"/>
      <c r="T12" s="360"/>
      <c r="U12" s="356"/>
      <c r="V12" s="356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x14ac:dyDescent="0.35">
      <c r="A13" s="358"/>
      <c r="B13" s="358"/>
      <c r="C13" s="358"/>
      <c r="D13" s="356" t="s">
        <v>14</v>
      </c>
      <c r="E13" s="356"/>
      <c r="F13" s="356"/>
      <c r="G13" s="356"/>
      <c r="H13" s="356" t="s">
        <v>15</v>
      </c>
      <c r="I13" s="356"/>
      <c r="J13" s="356"/>
      <c r="K13" s="359">
        <v>27.247081889999986</v>
      </c>
      <c r="L13" s="359"/>
      <c r="M13" s="359"/>
      <c r="N13" s="359"/>
      <c r="O13" s="359"/>
      <c r="P13" s="359"/>
      <c r="Q13" s="359"/>
      <c r="R13" s="360">
        <v>0.90473174703700399</v>
      </c>
      <c r="S13" s="360"/>
      <c r="T13" s="360"/>
      <c r="U13" s="356"/>
      <c r="V13" s="356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x14ac:dyDescent="0.35">
      <c r="A14" s="358"/>
      <c r="B14" s="358"/>
      <c r="C14" s="358"/>
      <c r="D14" s="361" t="s">
        <v>16</v>
      </c>
      <c r="E14" s="361"/>
      <c r="F14" s="361"/>
      <c r="G14" s="361"/>
      <c r="H14" s="361" t="s">
        <v>17</v>
      </c>
      <c r="I14" s="361"/>
      <c r="J14" s="361"/>
      <c r="K14" s="362">
        <v>1</v>
      </c>
      <c r="L14" s="362"/>
      <c r="M14" s="362"/>
      <c r="N14" s="362"/>
      <c r="O14" s="362"/>
      <c r="P14" s="362"/>
      <c r="Q14" s="362"/>
      <c r="R14" s="363">
        <v>24.651299999999999</v>
      </c>
      <c r="S14" s="363"/>
      <c r="T14" s="363"/>
      <c r="U14" s="356"/>
      <c r="V14" s="356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x14ac:dyDescent="0.35">
      <c r="A15" s="358"/>
      <c r="B15" s="358"/>
      <c r="C15" s="358"/>
      <c r="D15" s="356" t="s">
        <v>18</v>
      </c>
      <c r="E15" s="356"/>
      <c r="F15" s="356"/>
      <c r="G15" s="356"/>
      <c r="H15" s="356" t="s">
        <v>19</v>
      </c>
      <c r="I15" s="356"/>
      <c r="J15" s="356"/>
      <c r="K15" s="359">
        <v>0.17432501237536241</v>
      </c>
      <c r="L15" s="359"/>
      <c r="M15" s="359"/>
      <c r="N15" s="359"/>
      <c r="O15" s="359"/>
      <c r="P15" s="359"/>
      <c r="Q15" s="359"/>
      <c r="R15" s="360">
        <v>141.41</v>
      </c>
      <c r="S15" s="360"/>
      <c r="T15" s="360"/>
      <c r="U15" s="356"/>
      <c r="V15" s="356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x14ac:dyDescent="0.35">
      <c r="A16" s="358"/>
      <c r="B16" s="358"/>
      <c r="C16" s="358"/>
      <c r="D16" s="356" t="s">
        <v>20</v>
      </c>
      <c r="E16" s="356"/>
      <c r="F16" s="356"/>
      <c r="G16" s="356"/>
      <c r="H16" s="356" t="s">
        <v>21</v>
      </c>
      <c r="I16" s="356"/>
      <c r="J16" s="356"/>
      <c r="K16" s="359">
        <v>80.223703308361706</v>
      </c>
      <c r="L16" s="359"/>
      <c r="M16" s="359"/>
      <c r="N16" s="359"/>
      <c r="O16" s="359"/>
      <c r="P16" s="359"/>
      <c r="Q16" s="359"/>
      <c r="R16" s="360">
        <v>0.307282</v>
      </c>
      <c r="S16" s="360"/>
      <c r="T16" s="360"/>
      <c r="U16" s="356"/>
      <c r="V16" s="356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x14ac:dyDescent="0.35">
      <c r="A17" s="358"/>
      <c r="B17" s="358"/>
      <c r="C17" s="358"/>
      <c r="D17" s="356" t="s">
        <v>266</v>
      </c>
      <c r="E17" s="356"/>
      <c r="F17" s="356"/>
      <c r="G17" s="356"/>
      <c r="H17" s="356" t="s">
        <v>267</v>
      </c>
      <c r="I17" s="356"/>
      <c r="J17" s="356"/>
      <c r="K17" s="359">
        <v>1.5482039999999999</v>
      </c>
      <c r="L17" s="359"/>
      <c r="M17" s="359"/>
      <c r="N17" s="359"/>
      <c r="O17" s="359"/>
      <c r="P17" s="359"/>
      <c r="Q17" s="359"/>
      <c r="R17" s="360">
        <v>15.922514087290821</v>
      </c>
      <c r="S17" s="360"/>
      <c r="T17" s="360"/>
      <c r="U17" s="356"/>
      <c r="V17" s="356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35">
      <c r="A18" s="358"/>
      <c r="B18" s="358"/>
      <c r="C18" s="358"/>
      <c r="D18" s="356" t="s">
        <v>22</v>
      </c>
      <c r="E18" s="356"/>
      <c r="F18" s="356"/>
      <c r="G18" s="356"/>
      <c r="H18" s="356" t="s">
        <v>23</v>
      </c>
      <c r="I18" s="356"/>
      <c r="J18" s="356"/>
      <c r="K18" s="359">
        <v>1.4539765488604728</v>
      </c>
      <c r="L18" s="359"/>
      <c r="M18" s="359"/>
      <c r="N18" s="359"/>
      <c r="O18" s="359"/>
      <c r="P18" s="359"/>
      <c r="Q18" s="359"/>
      <c r="R18" s="360">
        <v>16.9544</v>
      </c>
      <c r="S18" s="360"/>
      <c r="T18" s="360"/>
      <c r="U18" s="356"/>
      <c r="V18" s="356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35">
      <c r="A19" s="358"/>
      <c r="B19" s="358"/>
      <c r="C19" s="358"/>
      <c r="D19" s="356" t="s">
        <v>24</v>
      </c>
      <c r="E19" s="356"/>
      <c r="F19" s="356"/>
      <c r="G19" s="356"/>
      <c r="H19" s="356" t="s">
        <v>25</v>
      </c>
      <c r="I19" s="356"/>
      <c r="J19" s="356"/>
      <c r="K19" s="359">
        <v>45.9400544654453</v>
      </c>
      <c r="L19" s="359"/>
      <c r="M19" s="359"/>
      <c r="N19" s="359"/>
      <c r="O19" s="359"/>
      <c r="P19" s="359"/>
      <c r="Q19" s="359"/>
      <c r="R19" s="360">
        <v>0.53659710000000005</v>
      </c>
      <c r="S19" s="360"/>
      <c r="T19" s="360"/>
      <c r="U19" s="356"/>
      <c r="V19" s="356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35">
      <c r="A20" s="358"/>
      <c r="B20" s="358"/>
      <c r="C20" s="358"/>
      <c r="D20" s="356" t="s">
        <v>26</v>
      </c>
      <c r="E20" s="356"/>
      <c r="F20" s="356"/>
      <c r="G20" s="356"/>
      <c r="H20" s="356" t="s">
        <v>9</v>
      </c>
      <c r="I20" s="356"/>
      <c r="J20" s="356"/>
      <c r="K20" s="359">
        <v>33.073899160114848</v>
      </c>
      <c r="L20" s="359"/>
      <c r="M20" s="359"/>
      <c r="N20" s="359"/>
      <c r="O20" s="359"/>
      <c r="P20" s="359"/>
      <c r="Q20" s="359"/>
      <c r="R20" s="360">
        <v>0.74534</v>
      </c>
      <c r="S20" s="360"/>
      <c r="T20" s="360"/>
      <c r="U20" s="356"/>
      <c r="V20" s="356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35">
      <c r="A21" s="358"/>
      <c r="B21" s="358"/>
      <c r="C21" s="358"/>
      <c r="D21" s="356" t="s">
        <v>27</v>
      </c>
      <c r="E21" s="356"/>
      <c r="F21" s="356"/>
      <c r="G21" s="356"/>
      <c r="H21" s="356" t="s">
        <v>28</v>
      </c>
      <c r="I21" s="356"/>
      <c r="J21" s="356"/>
      <c r="K21" s="359">
        <v>2.4172917953696351</v>
      </c>
      <c r="L21" s="359"/>
      <c r="M21" s="359"/>
      <c r="N21" s="359"/>
      <c r="O21" s="359"/>
      <c r="P21" s="359"/>
      <c r="Q21" s="359"/>
      <c r="R21" s="360">
        <v>10.197900000000001</v>
      </c>
      <c r="S21" s="360"/>
      <c r="T21" s="360"/>
      <c r="U21" s="356"/>
      <c r="V21" s="356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x14ac:dyDescent="0.35">
      <c r="A22" s="358"/>
      <c r="B22" s="358"/>
      <c r="C22" s="358"/>
      <c r="D22" s="356" t="s">
        <v>29</v>
      </c>
      <c r="E22" s="356"/>
      <c r="F22" s="356"/>
      <c r="G22" s="356"/>
      <c r="H22" s="356" t="s">
        <v>30</v>
      </c>
      <c r="I22" s="356"/>
      <c r="J22" s="356"/>
      <c r="K22" s="359">
        <v>31.349058209999988</v>
      </c>
      <c r="L22" s="359"/>
      <c r="M22" s="359"/>
      <c r="N22" s="359"/>
      <c r="O22" s="359"/>
      <c r="P22" s="359"/>
      <c r="Q22" s="359"/>
      <c r="R22" s="360">
        <v>0.78634898167806899</v>
      </c>
      <c r="S22" s="360"/>
      <c r="T22" s="360"/>
      <c r="U22" s="356"/>
      <c r="V22" s="356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x14ac:dyDescent="0.35">
      <c r="A23" s="358"/>
      <c r="B23" s="358"/>
      <c r="C23" s="358"/>
      <c r="D23" s="356" t="s">
        <v>31</v>
      </c>
      <c r="E23" s="356"/>
      <c r="F23" s="356"/>
      <c r="G23" s="356"/>
      <c r="H23" s="356" t="s">
        <v>32</v>
      </c>
      <c r="I23" s="356"/>
      <c r="J23" s="356"/>
      <c r="K23" s="359">
        <v>2.4676717018529084</v>
      </c>
      <c r="L23" s="359"/>
      <c r="M23" s="359"/>
      <c r="N23" s="359"/>
      <c r="O23" s="359"/>
      <c r="P23" s="359"/>
      <c r="Q23" s="359"/>
      <c r="R23" s="360">
        <v>9.9896999999999991</v>
      </c>
      <c r="S23" s="360"/>
      <c r="T23" s="360"/>
      <c r="U23" s="356"/>
      <c r="V23" s="356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35">
      <c r="A24" s="358"/>
      <c r="B24" s="358"/>
      <c r="C24" s="358"/>
      <c r="D24" s="356" t="s">
        <v>33</v>
      </c>
      <c r="E24" s="356"/>
      <c r="F24" s="356"/>
      <c r="G24" s="356"/>
      <c r="H24" s="356" t="s">
        <v>34</v>
      </c>
      <c r="I24" s="356"/>
      <c r="J24" s="356"/>
      <c r="K24" s="359">
        <v>29.180042613636363</v>
      </c>
      <c r="L24" s="359"/>
      <c r="M24" s="359"/>
      <c r="N24" s="359"/>
      <c r="O24" s="359"/>
      <c r="P24" s="359"/>
      <c r="Q24" s="359"/>
      <c r="R24" s="360">
        <v>0.8448</v>
      </c>
      <c r="S24" s="360"/>
      <c r="T24" s="360"/>
      <c r="U24" s="356"/>
      <c r="V24" s="356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ht="15" thickBot="1" x14ac:dyDescent="0.4">
      <c r="A25" s="364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S25" s="364"/>
      <c r="T25" s="364"/>
      <c r="U25" s="364"/>
      <c r="V25" s="36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35">
      <c r="A26" s="367" t="s">
        <v>205</v>
      </c>
      <c r="B26" s="367"/>
      <c r="C26" s="367"/>
      <c r="D26" s="367"/>
      <c r="E26" s="367"/>
      <c r="F26" s="367"/>
      <c r="G26" s="267"/>
      <c r="H26" s="268"/>
      <c r="I26" s="365"/>
      <c r="J26" s="365"/>
      <c r="K26" s="365"/>
      <c r="L26" s="365"/>
      <c r="M26" s="267"/>
      <c r="N26" s="350"/>
      <c r="O26" s="350"/>
      <c r="P26" s="350"/>
      <c r="Q26" s="350"/>
      <c r="R26" s="350"/>
      <c r="S26" s="350"/>
      <c r="T26" s="350"/>
      <c r="U26" s="350"/>
      <c r="V26" s="35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35">
      <c r="A27" s="267"/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66"/>
      <c r="O27" s="366"/>
      <c r="P27" s="366"/>
      <c r="Q27" s="366"/>
      <c r="R27" s="366"/>
      <c r="S27" s="366"/>
      <c r="T27" s="366"/>
      <c r="U27" s="366"/>
      <c r="V27" s="26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35">
      <c r="A29" s="201" t="s">
        <v>186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4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42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42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2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2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2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2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2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2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2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</sheetData>
  <mergeCells count="102">
    <mergeCell ref="A25:V25"/>
    <mergeCell ref="I26:L26"/>
    <mergeCell ref="N26:V26"/>
    <mergeCell ref="B27:F27"/>
    <mergeCell ref="G27:M27"/>
    <mergeCell ref="N27:U27"/>
    <mergeCell ref="A26:F26"/>
    <mergeCell ref="D23:G23"/>
    <mergeCell ref="H23:J23"/>
    <mergeCell ref="K23:Q23"/>
    <mergeCell ref="R23:T23"/>
    <mergeCell ref="D24:G24"/>
    <mergeCell ref="H24:J24"/>
    <mergeCell ref="K24:Q24"/>
    <mergeCell ref="R24:T24"/>
    <mergeCell ref="U8:V24"/>
    <mergeCell ref="D9:G9"/>
    <mergeCell ref="H9:J9"/>
    <mergeCell ref="K9:Q9"/>
    <mergeCell ref="R9:T9"/>
    <mergeCell ref="D10:G10"/>
    <mergeCell ref="H10:J10"/>
    <mergeCell ref="K10:Q10"/>
    <mergeCell ref="R10:T10"/>
    <mergeCell ref="D21:G21"/>
    <mergeCell ref="H21:J21"/>
    <mergeCell ref="K21:Q21"/>
    <mergeCell ref="R21:T21"/>
    <mergeCell ref="D22:G22"/>
    <mergeCell ref="H22:J22"/>
    <mergeCell ref="K22:Q22"/>
    <mergeCell ref="R22:T22"/>
    <mergeCell ref="D19:G19"/>
    <mergeCell ref="H19:J19"/>
    <mergeCell ref="K19:Q19"/>
    <mergeCell ref="R19:T19"/>
    <mergeCell ref="D20:G20"/>
    <mergeCell ref="H20:J20"/>
    <mergeCell ref="K20:Q20"/>
    <mergeCell ref="R20:T20"/>
    <mergeCell ref="R12:T12"/>
    <mergeCell ref="D11:G11"/>
    <mergeCell ref="D17:G17"/>
    <mergeCell ref="H17:J17"/>
    <mergeCell ref="K17:Q17"/>
    <mergeCell ref="R17:T17"/>
    <mergeCell ref="D18:G18"/>
    <mergeCell ref="H18:J18"/>
    <mergeCell ref="K18:Q18"/>
    <mergeCell ref="R18:T18"/>
    <mergeCell ref="D15:G15"/>
    <mergeCell ref="H15:J15"/>
    <mergeCell ref="K15:Q15"/>
    <mergeCell ref="R15:T15"/>
    <mergeCell ref="D16:G16"/>
    <mergeCell ref="H16:J16"/>
    <mergeCell ref="K16:Q16"/>
    <mergeCell ref="R16:T16"/>
    <mergeCell ref="A7:C7"/>
    <mergeCell ref="D7:I7"/>
    <mergeCell ref="J7:O7"/>
    <mergeCell ref="P7:S7"/>
    <mergeCell ref="T7:V7"/>
    <mergeCell ref="A8:C24"/>
    <mergeCell ref="D8:G8"/>
    <mergeCell ref="H8:J8"/>
    <mergeCell ref="K8:Q8"/>
    <mergeCell ref="R8:T8"/>
    <mergeCell ref="D13:G13"/>
    <mergeCell ref="H13:J13"/>
    <mergeCell ref="K13:Q13"/>
    <mergeCell ref="R13:T13"/>
    <mergeCell ref="D14:G14"/>
    <mergeCell ref="H14:J14"/>
    <mergeCell ref="K14:Q14"/>
    <mergeCell ref="R14:T14"/>
    <mergeCell ref="H11:J11"/>
    <mergeCell ref="K11:Q11"/>
    <mergeCell ref="R11:T11"/>
    <mergeCell ref="D12:G12"/>
    <mergeCell ref="H12:J12"/>
    <mergeCell ref="K12:Q12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1:D1"/>
    <mergeCell ref="E1:P1"/>
    <mergeCell ref="Q1:V1"/>
    <mergeCell ref="A2:D2"/>
    <mergeCell ref="E2:P2"/>
    <mergeCell ref="Q2:V2"/>
    <mergeCell ref="A5:E5"/>
    <mergeCell ref="F5:K5"/>
    <mergeCell ref="L5:N5"/>
    <mergeCell ref="O5:R5"/>
    <mergeCell ref="S5:V5"/>
  </mergeCells>
  <hyperlinks>
    <hyperlink ref="A29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79998168889431442"/>
  </sheetPr>
  <dimension ref="A1:P65"/>
  <sheetViews>
    <sheetView topLeftCell="A29" zoomScale="90" zoomScaleNormal="90" workbookViewId="0">
      <selection activeCell="A8" sqref="A8:C8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15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1.9" customHeight="1" x14ac:dyDescent="0.35">
      <c r="A6" s="284" t="s">
        <v>221</v>
      </c>
      <c r="B6" s="284"/>
      <c r="C6" s="28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.5" x14ac:dyDescent="0.35">
      <c r="A7" s="285" t="s">
        <v>103</v>
      </c>
      <c r="B7" s="286"/>
      <c r="C7" s="28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35">
      <c r="A8" s="290" t="s">
        <v>106</v>
      </c>
      <c r="B8" s="290"/>
      <c r="C8" s="29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35">
      <c r="A9" s="288" t="s">
        <v>88</v>
      </c>
      <c r="B9" s="288"/>
      <c r="C9" s="86">
        <f>+SUM(C10:C15)</f>
        <v>6017.7539999999999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35">
      <c r="A10" s="291" t="s">
        <v>66</v>
      </c>
      <c r="B10" s="291"/>
      <c r="C10" s="5">
        <v>3101.6789999999996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35">
      <c r="A11" s="289" t="s">
        <v>65</v>
      </c>
      <c r="B11" s="289"/>
      <c r="C11" s="6">
        <v>1815.1690000000008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35">
      <c r="A12" s="289" t="s">
        <v>68</v>
      </c>
      <c r="B12" s="289"/>
      <c r="C12" s="6">
        <v>970.03800000000001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35">
      <c r="A13" s="289" t="s">
        <v>67</v>
      </c>
      <c r="B13" s="289"/>
      <c r="C13" s="6">
        <v>66.790000000000006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35">
      <c r="A14" s="289" t="s">
        <v>70</v>
      </c>
      <c r="B14" s="289"/>
      <c r="C14" s="6">
        <v>37.535000000000004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35">
      <c r="A15" s="289" t="s">
        <v>69</v>
      </c>
      <c r="B15" s="289"/>
      <c r="C15" s="6">
        <v>26.542999999999999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35">
      <c r="A16" s="288" t="s">
        <v>71</v>
      </c>
      <c r="B16" s="288"/>
      <c r="C16" s="86">
        <f>+SUM(C17:C19)</f>
        <v>1466.6669999999999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35">
      <c r="A17" s="283" t="s">
        <v>90</v>
      </c>
      <c r="B17" s="283"/>
      <c r="C17" s="5">
        <v>700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35">
      <c r="A18" s="283" t="s">
        <v>91</v>
      </c>
      <c r="B18" s="283"/>
      <c r="C18" s="5">
        <v>600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35">
      <c r="A19" s="283" t="s">
        <v>89</v>
      </c>
      <c r="B19" s="283"/>
      <c r="C19" s="5">
        <v>166.667</v>
      </c>
      <c r="D19" s="9"/>
      <c r="E19" s="9"/>
      <c r="F19" s="202"/>
      <c r="G19" s="203"/>
      <c r="H19" s="9"/>
      <c r="I19" s="9"/>
      <c r="J19" s="9"/>
      <c r="K19" s="9"/>
      <c r="L19" s="9"/>
      <c r="M19" s="9"/>
      <c r="N19" s="9"/>
      <c r="O19" s="9"/>
    </row>
    <row r="20" spans="1:15" x14ac:dyDescent="0.35">
      <c r="A20" s="288" t="s">
        <v>72</v>
      </c>
      <c r="B20" s="288"/>
      <c r="C20" s="86">
        <f>+SUM(C21:C32)</f>
        <v>871.06100000000015</v>
      </c>
      <c r="D20" s="9"/>
      <c r="E20" s="9"/>
      <c r="F20" s="202"/>
      <c r="G20" s="203"/>
      <c r="H20" s="202"/>
      <c r="I20" s="9"/>
      <c r="J20" s="9"/>
      <c r="K20" s="9"/>
      <c r="L20" s="9"/>
      <c r="M20" s="9"/>
      <c r="N20" s="9"/>
      <c r="O20" s="9"/>
    </row>
    <row r="21" spans="1:15" x14ac:dyDescent="0.35">
      <c r="A21" s="283" t="s">
        <v>92</v>
      </c>
      <c r="B21" s="283"/>
      <c r="C21" s="6">
        <v>437.5</v>
      </c>
      <c r="D21" s="9"/>
      <c r="E21" s="202"/>
      <c r="F21" s="202"/>
      <c r="G21" s="203"/>
      <c r="H21" s="202"/>
      <c r="I21" s="202"/>
      <c r="J21" s="9"/>
      <c r="K21" s="9"/>
      <c r="L21" s="9"/>
      <c r="M21" s="9"/>
      <c r="N21" s="9"/>
      <c r="O21" s="9"/>
    </row>
    <row r="22" spans="1:15" x14ac:dyDescent="0.35">
      <c r="A22" s="283" t="s">
        <v>101</v>
      </c>
      <c r="B22" s="283"/>
      <c r="C22" s="6">
        <v>102.193</v>
      </c>
      <c r="D22" s="9"/>
      <c r="E22" s="202"/>
      <c r="F22" s="202"/>
      <c r="G22" s="203"/>
      <c r="H22" s="202"/>
      <c r="I22" s="202"/>
      <c r="J22" s="9"/>
      <c r="K22" s="9"/>
      <c r="L22" s="9"/>
      <c r="M22" s="9"/>
      <c r="N22" s="9"/>
      <c r="O22" s="9"/>
    </row>
    <row r="23" spans="1:15" x14ac:dyDescent="0.35">
      <c r="A23" s="283" t="s">
        <v>93</v>
      </c>
      <c r="B23" s="283"/>
      <c r="C23" s="6">
        <v>67.58</v>
      </c>
      <c r="D23" s="9"/>
      <c r="E23" s="202"/>
      <c r="F23" s="202"/>
      <c r="G23" s="203"/>
      <c r="H23" s="202"/>
      <c r="I23" s="202"/>
      <c r="J23" s="9"/>
      <c r="K23" s="9"/>
      <c r="L23" s="9"/>
      <c r="M23" s="9"/>
      <c r="N23" s="9"/>
      <c r="O23" s="9"/>
    </row>
    <row r="24" spans="1:15" x14ac:dyDescent="0.35">
      <c r="A24" s="283" t="s">
        <v>76</v>
      </c>
      <c r="B24" s="283"/>
      <c r="C24" s="6">
        <v>55.272999999999996</v>
      </c>
      <c r="D24" s="9"/>
      <c r="E24" s="202"/>
      <c r="F24" s="9"/>
      <c r="G24" s="203"/>
      <c r="H24" s="202"/>
      <c r="I24" s="202"/>
      <c r="J24" s="9"/>
      <c r="K24" s="9"/>
      <c r="L24" s="9"/>
      <c r="M24" s="9"/>
      <c r="N24" s="9"/>
      <c r="O24" s="9"/>
    </row>
    <row r="25" spans="1:15" x14ac:dyDescent="0.35">
      <c r="A25" s="283" t="s">
        <v>94</v>
      </c>
      <c r="B25" s="283"/>
      <c r="C25" s="6">
        <v>51.532000000000011</v>
      </c>
      <c r="D25" s="9"/>
      <c r="E25" s="202"/>
      <c r="F25" s="9"/>
      <c r="G25" s="203"/>
      <c r="H25" s="202"/>
      <c r="I25" s="202"/>
      <c r="J25" s="9"/>
      <c r="K25" s="9"/>
      <c r="L25" s="9"/>
      <c r="M25" s="9"/>
      <c r="N25" s="9"/>
      <c r="O25" s="9"/>
    </row>
    <row r="26" spans="1:15" x14ac:dyDescent="0.35">
      <c r="A26" s="283" t="s">
        <v>95</v>
      </c>
      <c r="B26" s="283"/>
      <c r="C26" s="6">
        <v>37.44</v>
      </c>
      <c r="D26" s="9"/>
      <c r="E26" s="9"/>
      <c r="F26" s="202"/>
      <c r="G26" s="203"/>
      <c r="H26" s="202"/>
      <c r="I26" s="202"/>
      <c r="J26" s="9"/>
      <c r="K26" s="9"/>
      <c r="L26" s="9"/>
      <c r="M26" s="9"/>
      <c r="N26" s="9"/>
      <c r="O26" s="9"/>
    </row>
    <row r="27" spans="1:15" x14ac:dyDescent="0.35">
      <c r="A27" s="283" t="s">
        <v>97</v>
      </c>
      <c r="B27" s="283"/>
      <c r="C27" s="6">
        <v>27.548000000000002</v>
      </c>
      <c r="D27" s="9"/>
      <c r="E27" s="202"/>
      <c r="F27" s="9"/>
      <c r="G27" s="203"/>
      <c r="H27" s="202"/>
      <c r="I27" s="202"/>
      <c r="J27" s="9"/>
      <c r="K27" s="9"/>
      <c r="L27" s="9"/>
      <c r="M27" s="9"/>
      <c r="N27" s="9"/>
      <c r="O27" s="9"/>
    </row>
    <row r="28" spans="1:15" x14ac:dyDescent="0.35">
      <c r="A28" s="283" t="s">
        <v>96</v>
      </c>
      <c r="B28" s="283"/>
      <c r="C28" s="6">
        <v>27.216999999999999</v>
      </c>
      <c r="D28" s="9"/>
      <c r="E28" s="9"/>
      <c r="F28" s="202"/>
      <c r="G28" s="203"/>
      <c r="H28" s="202"/>
      <c r="I28" s="202"/>
      <c r="J28" s="9"/>
      <c r="K28" s="9"/>
      <c r="L28" s="9"/>
      <c r="M28" s="9"/>
      <c r="N28" s="9"/>
      <c r="O28" s="9"/>
    </row>
    <row r="29" spans="1:15" x14ac:dyDescent="0.35">
      <c r="A29" s="283" t="s">
        <v>98</v>
      </c>
      <c r="B29" s="283"/>
      <c r="C29" s="6">
        <v>26.542000000000002</v>
      </c>
      <c r="D29" s="9"/>
      <c r="E29" s="9"/>
      <c r="F29" s="9"/>
      <c r="G29" s="203"/>
      <c r="H29" s="202"/>
      <c r="I29" s="202"/>
      <c r="J29" s="9"/>
      <c r="K29" s="9"/>
      <c r="L29" s="9"/>
      <c r="M29" s="9"/>
      <c r="N29" s="9"/>
      <c r="O29" s="9"/>
    </row>
    <row r="30" spans="1:15" x14ac:dyDescent="0.35">
      <c r="A30" s="283" t="s">
        <v>206</v>
      </c>
      <c r="B30" s="283"/>
      <c r="C30" s="6">
        <v>24.75</v>
      </c>
      <c r="D30" s="9"/>
      <c r="E30" s="202"/>
      <c r="F30" s="9"/>
      <c r="G30" s="204"/>
      <c r="H30" s="202"/>
      <c r="I30" s="202"/>
      <c r="J30" s="9"/>
      <c r="K30" s="9"/>
      <c r="L30" s="9"/>
      <c r="M30" s="9"/>
      <c r="N30" s="9"/>
      <c r="O30" s="9"/>
    </row>
    <row r="31" spans="1:15" x14ac:dyDescent="0.35">
      <c r="A31" s="283" t="s">
        <v>99</v>
      </c>
      <c r="B31" s="283"/>
      <c r="C31" s="6">
        <v>11.743</v>
      </c>
      <c r="D31" s="9"/>
      <c r="E31" s="202"/>
      <c r="F31" s="202"/>
      <c r="G31" s="202"/>
      <c r="H31" s="202"/>
      <c r="I31" s="202"/>
      <c r="J31" s="9"/>
      <c r="K31" s="9"/>
      <c r="L31" s="9"/>
      <c r="M31" s="9"/>
      <c r="N31" s="9"/>
      <c r="O31" s="9"/>
    </row>
    <row r="32" spans="1:15" x14ac:dyDescent="0.35">
      <c r="A32" s="283" t="s">
        <v>100</v>
      </c>
      <c r="B32" s="283"/>
      <c r="C32" s="6">
        <v>1.7430000000000001</v>
      </c>
      <c r="D32" s="9"/>
      <c r="E32" s="202"/>
      <c r="F32" s="202"/>
      <c r="G32" s="9"/>
      <c r="H32" s="9"/>
      <c r="I32" s="202"/>
      <c r="J32" s="9"/>
      <c r="K32" s="9"/>
      <c r="L32" s="9"/>
      <c r="M32" s="9"/>
      <c r="N32" s="9"/>
      <c r="O32" s="9"/>
    </row>
    <row r="33" spans="1:16" x14ac:dyDescent="0.35">
      <c r="A33" s="288" t="s">
        <v>102</v>
      </c>
      <c r="B33" s="288"/>
      <c r="C33" s="86">
        <f>+SUM(C34:C39)</f>
        <v>155.292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x14ac:dyDescent="0.35">
      <c r="A34" s="283" t="s">
        <v>82</v>
      </c>
      <c r="B34" s="283"/>
      <c r="C34" s="7">
        <v>72.311999999999998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6" x14ac:dyDescent="0.35">
      <c r="A35" s="283" t="s">
        <v>87</v>
      </c>
      <c r="B35" s="283"/>
      <c r="C35" s="7">
        <v>37.436999999999998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6" x14ac:dyDescent="0.35">
      <c r="A36" s="283" t="s">
        <v>86</v>
      </c>
      <c r="B36" s="283"/>
      <c r="C36" s="7">
        <v>26.158999999999999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6" x14ac:dyDescent="0.35">
      <c r="A37" s="283" t="s">
        <v>84</v>
      </c>
      <c r="B37" s="283"/>
      <c r="C37" s="7">
        <v>14.348000000000001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35">
      <c r="A38" s="283" t="s">
        <v>85</v>
      </c>
      <c r="B38" s="283"/>
      <c r="C38" s="7">
        <v>2.222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35">
      <c r="A39" s="283" t="s">
        <v>187</v>
      </c>
      <c r="B39" s="283"/>
      <c r="C39" s="7">
        <v>2.8140000000000001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35">
      <c r="A40" s="87" t="s">
        <v>48</v>
      </c>
      <c r="B40" s="87"/>
      <c r="C40" s="86">
        <f>+C33+C20+C16+C9</f>
        <v>8510.7739999999994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6" x14ac:dyDescent="0.35">
      <c r="A41" s="9" t="s">
        <v>113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35">
      <c r="A43" s="201" t="s">
        <v>186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35">
      <c r="A47" s="9"/>
      <c r="B47" s="9"/>
      <c r="C47" s="202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35">
      <c r="A48" s="9"/>
      <c r="B48" s="9"/>
      <c r="C48" s="202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35">
      <c r="A49" s="9"/>
      <c r="B49" s="9"/>
      <c r="C49" s="20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35">
      <c r="A50" s="9"/>
      <c r="B50" s="9"/>
      <c r="C50" s="202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</sheetData>
  <sortState xmlns:xlrd2="http://schemas.microsoft.com/office/spreadsheetml/2017/richdata2" ref="F19:G30">
    <sortCondition descending="1" ref="G19:G30"/>
  </sortState>
  <mergeCells count="34">
    <mergeCell ref="A8:C8"/>
    <mergeCell ref="A9:B9"/>
    <mergeCell ref="A10:B10"/>
    <mergeCell ref="A11:B11"/>
    <mergeCell ref="A19:B19"/>
    <mergeCell ref="A17:B17"/>
    <mergeCell ref="A18:B18"/>
    <mergeCell ref="A20:B20"/>
    <mergeCell ref="A12:B12"/>
    <mergeCell ref="A13:B13"/>
    <mergeCell ref="A14:B14"/>
    <mergeCell ref="A15:B15"/>
    <mergeCell ref="A16:B16"/>
    <mergeCell ref="A6:C6"/>
    <mergeCell ref="A7:C7"/>
    <mergeCell ref="A37:B37"/>
    <mergeCell ref="A38:B38"/>
    <mergeCell ref="A31:B31"/>
    <mergeCell ref="A32:B32"/>
    <mergeCell ref="A33:B33"/>
    <mergeCell ref="A34:B34"/>
    <mergeCell ref="A35:B35"/>
    <mergeCell ref="A21:B21"/>
    <mergeCell ref="A25:B25"/>
    <mergeCell ref="A24:B24"/>
    <mergeCell ref="A28:B28"/>
    <mergeCell ref="A26:B26"/>
    <mergeCell ref="A22:B22"/>
    <mergeCell ref="A23:B23"/>
    <mergeCell ref="A36:B36"/>
    <mergeCell ref="A27:B27"/>
    <mergeCell ref="A39:B39"/>
    <mergeCell ref="A29:B29"/>
    <mergeCell ref="A30:B30"/>
  </mergeCells>
  <hyperlinks>
    <hyperlink ref="A43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79998168889431442"/>
  </sheetPr>
  <dimension ref="A6:F20"/>
  <sheetViews>
    <sheetView showGridLines="0" topLeftCell="A7" workbookViewId="0">
      <selection activeCell="A20" sqref="A20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297" t="s">
        <v>222</v>
      </c>
      <c r="B7" s="297"/>
      <c r="C7" s="297"/>
      <c r="D7" s="297"/>
      <c r="E7" s="297"/>
      <c r="F7" s="297"/>
    </row>
    <row r="8" spans="1:6" ht="15.5" x14ac:dyDescent="0.35">
      <c r="A8" s="298" t="s">
        <v>52</v>
      </c>
      <c r="B8" s="299"/>
      <c r="C8" s="299"/>
      <c r="D8" s="299"/>
      <c r="E8" s="299"/>
      <c r="F8" s="299"/>
    </row>
    <row r="9" spans="1:6" x14ac:dyDescent="0.35">
      <c r="A9" s="283" t="s">
        <v>106</v>
      </c>
      <c r="B9" s="283"/>
      <c r="C9" s="283"/>
      <c r="D9" s="283"/>
      <c r="E9" s="283"/>
      <c r="F9" s="283"/>
    </row>
    <row r="10" spans="1:6" ht="18.5" x14ac:dyDescent="0.45">
      <c r="A10" s="296" t="s">
        <v>51</v>
      </c>
      <c r="B10" s="296"/>
      <c r="C10" s="296"/>
      <c r="D10" s="296"/>
      <c r="E10" s="88" t="s">
        <v>44</v>
      </c>
      <c r="F10" s="88" t="s">
        <v>188</v>
      </c>
    </row>
    <row r="11" spans="1:6" ht="15.5" x14ac:dyDescent="0.35">
      <c r="A11" s="294" t="s">
        <v>107</v>
      </c>
      <c r="B11" s="294"/>
      <c r="C11" s="294"/>
      <c r="D11" s="294"/>
      <c r="E11" s="8">
        <v>514.98472203892084</v>
      </c>
      <c r="F11" s="50">
        <f>+E11/$E$16</f>
        <v>6.0509235221522746E-2</v>
      </c>
    </row>
    <row r="12" spans="1:6" ht="15.5" x14ac:dyDescent="0.35">
      <c r="A12" s="294" t="s">
        <v>108</v>
      </c>
      <c r="B12" s="294"/>
      <c r="C12" s="294"/>
      <c r="D12" s="294"/>
      <c r="E12" s="2">
        <v>2398.0659413984158</v>
      </c>
      <c r="F12" s="50">
        <f t="shared" ref="F12:F15" si="0">+E12/$E$16</f>
        <v>0.28176590472490282</v>
      </c>
    </row>
    <row r="13" spans="1:6" ht="15.5" x14ac:dyDescent="0.35">
      <c r="A13" s="294" t="s">
        <v>53</v>
      </c>
      <c r="B13" s="294" t="s">
        <v>53</v>
      </c>
      <c r="C13" s="294" t="s">
        <v>53</v>
      </c>
      <c r="D13" s="294" t="s">
        <v>53</v>
      </c>
      <c r="E13" s="2">
        <v>2108.0466698959976</v>
      </c>
      <c r="F13" s="50">
        <f t="shared" si="0"/>
        <v>0.24768946795482674</v>
      </c>
    </row>
    <row r="14" spans="1:6" ht="15.5" x14ac:dyDescent="0.35">
      <c r="A14" s="294" t="s">
        <v>54</v>
      </c>
      <c r="B14" s="294" t="s">
        <v>53</v>
      </c>
      <c r="C14" s="294" t="s">
        <v>53</v>
      </c>
      <c r="D14" s="294" t="s">
        <v>53</v>
      </c>
      <c r="E14" s="2">
        <v>2048.3786666666674</v>
      </c>
      <c r="F14" s="50">
        <f t="shared" si="0"/>
        <v>0.24067864785067372</v>
      </c>
    </row>
    <row r="15" spans="1:6" ht="15.5" x14ac:dyDescent="0.35">
      <c r="A15" s="294" t="s">
        <v>55</v>
      </c>
      <c r="B15" s="294" t="s">
        <v>53</v>
      </c>
      <c r="C15" s="294" t="s">
        <v>53</v>
      </c>
      <c r="D15" s="294" t="s">
        <v>53</v>
      </c>
      <c r="E15" s="2">
        <v>1441.3689999999997</v>
      </c>
      <c r="F15" s="50">
        <f t="shared" si="0"/>
        <v>0.16935674424807401</v>
      </c>
    </row>
    <row r="16" spans="1:6" ht="18.5" x14ac:dyDescent="0.45">
      <c r="A16" s="295" t="s">
        <v>48</v>
      </c>
      <c r="B16" s="295"/>
      <c r="C16" s="295"/>
      <c r="D16" s="295"/>
      <c r="E16" s="89">
        <f>SUM(E11:E15)</f>
        <v>8510.8450000000012</v>
      </c>
      <c r="F16" s="90">
        <f>SUM(F11:F15)</f>
        <v>1</v>
      </c>
    </row>
    <row r="17" spans="1:3" x14ac:dyDescent="0.35">
      <c r="A17" t="s">
        <v>113</v>
      </c>
    </row>
    <row r="18" spans="1:3" x14ac:dyDescent="0.35">
      <c r="A18" s="292" t="s">
        <v>189</v>
      </c>
      <c r="B18" s="293"/>
      <c r="C18" s="293"/>
    </row>
    <row r="20" spans="1:3" x14ac:dyDescent="0.35">
      <c r="A20" s="49" t="s">
        <v>186</v>
      </c>
    </row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79998168889431442"/>
  </sheetPr>
  <dimension ref="A1:Q74"/>
  <sheetViews>
    <sheetView topLeftCell="A29" zoomScale="110" zoomScaleNormal="110" workbookViewId="0">
      <selection activeCell="A6" sqref="A6:C6"/>
    </sheetView>
  </sheetViews>
  <sheetFormatPr baseColWidth="10" defaultRowHeight="14.5" x14ac:dyDescent="0.35"/>
  <cols>
    <col min="1" max="2" width="26.54296875" customWidth="1"/>
    <col min="3" max="3" width="19.5429687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customHeight="1" x14ac:dyDescent="0.35">
      <c r="A6" s="284" t="s">
        <v>223</v>
      </c>
      <c r="B6" s="284"/>
      <c r="C6" s="28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149999999999999" customHeight="1" x14ac:dyDescent="0.35">
      <c r="A7" s="300" t="s">
        <v>164</v>
      </c>
      <c r="B7" s="301"/>
      <c r="C7" s="30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35">
      <c r="A8" s="303"/>
      <c r="B8" s="303"/>
      <c r="C8" s="30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58" x14ac:dyDescent="0.35">
      <c r="A9" s="91" t="s">
        <v>165</v>
      </c>
      <c r="B9" s="91" t="s">
        <v>216</v>
      </c>
      <c r="C9" s="91" t="s">
        <v>217</v>
      </c>
      <c r="D9" s="9"/>
      <c r="E9" s="202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7" x14ac:dyDescent="0.35">
      <c r="A10" s="93" t="s">
        <v>38</v>
      </c>
      <c r="B10" s="94">
        <v>3.6870270399664201E-2</v>
      </c>
      <c r="C10" s="94">
        <v>6.6078179610623415E-4</v>
      </c>
      <c r="D10" s="205"/>
      <c r="E10" s="202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7" x14ac:dyDescent="0.35">
      <c r="A11" s="60" t="s">
        <v>82</v>
      </c>
      <c r="B11" s="80">
        <v>5.697E-2</v>
      </c>
      <c r="C11" s="80">
        <v>4.8420710017442464E-4</v>
      </c>
      <c r="D11" s="206"/>
      <c r="E11" s="202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7" x14ac:dyDescent="0.35">
      <c r="A12" s="59" t="s">
        <v>84</v>
      </c>
      <c r="B12" s="80">
        <v>4.2444692640089203E-2</v>
      </c>
      <c r="C12" s="80">
        <v>7.1579608977945315E-5</v>
      </c>
      <c r="D12" s="206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7" x14ac:dyDescent="0.35">
      <c r="A13" s="59" t="s">
        <v>85</v>
      </c>
      <c r="B13" s="80">
        <v>3.3000000000000002E-2</v>
      </c>
      <c r="C13" s="80">
        <v>8.6185172473777446E-6</v>
      </c>
      <c r="D13" s="206"/>
      <c r="E13" s="202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x14ac:dyDescent="0.35">
      <c r="A14" s="59" t="s">
        <v>86</v>
      </c>
      <c r="B14" s="80">
        <v>0.11303867247925749</v>
      </c>
      <c r="C14" s="80">
        <v>9.4478347335906536E-5</v>
      </c>
      <c r="D14" s="206"/>
      <c r="E14" s="202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x14ac:dyDescent="0.35">
      <c r="A15" s="59" t="s">
        <v>87</v>
      </c>
      <c r="B15" s="80">
        <v>4.3139140422576591E-4</v>
      </c>
      <c r="C15" s="80">
        <v>1.8982223705800201E-6</v>
      </c>
      <c r="D15" s="206"/>
      <c r="E15" s="202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7" x14ac:dyDescent="0.35">
      <c r="A16" s="93" t="s">
        <v>171</v>
      </c>
      <c r="B16" s="94">
        <v>3.7132316646021325E-2</v>
      </c>
      <c r="C16" s="94">
        <v>3.7844198691578219E-3</v>
      </c>
      <c r="D16" s="206"/>
      <c r="E16" s="202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35">
      <c r="A17" s="59" t="s">
        <v>73</v>
      </c>
      <c r="B17" s="80">
        <v>0.03</v>
      </c>
      <c r="C17" s="80">
        <v>8.7271214251124775E-5</v>
      </c>
      <c r="D17" s="207"/>
      <c r="E17" s="208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35">
      <c r="A18" s="60" t="s">
        <v>83</v>
      </c>
      <c r="B18" s="80">
        <v>2.8309999999999998E-2</v>
      </c>
      <c r="C18" s="80">
        <v>9.0563809655898648E-5</v>
      </c>
      <c r="D18" s="207"/>
      <c r="E18" s="208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35">
      <c r="A19" s="59" t="s">
        <v>198</v>
      </c>
      <c r="B19" s="80">
        <v>1.7158700799052976E-3</v>
      </c>
      <c r="C19" s="80">
        <v>1.3629412926247883E-5</v>
      </c>
      <c r="D19" s="206"/>
      <c r="E19" s="202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35">
      <c r="A20" s="59" t="s">
        <v>74</v>
      </c>
      <c r="B20" s="80">
        <v>6.5516285714285707E-2</v>
      </c>
      <c r="C20" s="80">
        <v>3.3690067889364764E-3</v>
      </c>
      <c r="D20" s="206"/>
      <c r="E20" s="202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35">
      <c r="A21" s="59" t="s">
        <v>75</v>
      </c>
      <c r="B21" s="80">
        <v>1.7500000000000002E-2</v>
      </c>
      <c r="C21" s="80">
        <v>2.4154145059450199E-5</v>
      </c>
      <c r="D21" s="206"/>
      <c r="E21" s="202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35">
      <c r="A22" s="59" t="s">
        <v>76</v>
      </c>
      <c r="B22" s="80">
        <v>1.4774653263774017E-2</v>
      </c>
      <c r="C22" s="80">
        <v>2.7295379856040681E-5</v>
      </c>
      <c r="D22" s="206"/>
      <c r="E22" s="202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35">
      <c r="A23" s="59" t="s">
        <v>77</v>
      </c>
      <c r="B23" s="80">
        <v>9.4521889834978503E-4</v>
      </c>
      <c r="C23" s="80">
        <v>2.9487679772824493E-6</v>
      </c>
      <c r="D23" s="206"/>
      <c r="E23" s="202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35">
      <c r="A24" s="59" t="s">
        <v>78</v>
      </c>
      <c r="B24" s="80">
        <v>0.03</v>
      </c>
      <c r="C24" s="80">
        <v>6.1460091490792121E-6</v>
      </c>
      <c r="D24" s="206"/>
      <c r="E24" s="202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35">
      <c r="A25" s="59" t="s">
        <v>79</v>
      </c>
      <c r="B25" s="80">
        <v>7.0804849647236124E-4</v>
      </c>
      <c r="C25" s="80">
        <v>8.5046944273362791E-6</v>
      </c>
      <c r="D25" s="206"/>
      <c r="E25" s="202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35">
      <c r="A26" s="59" t="s">
        <v>80</v>
      </c>
      <c r="B26" s="80">
        <v>2.3343981414258745E-2</v>
      </c>
      <c r="C26" s="80">
        <v>4.8032665879952404E-5</v>
      </c>
      <c r="D26" s="206"/>
      <c r="E26" s="202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35">
      <c r="A27" s="59" t="s">
        <v>123</v>
      </c>
      <c r="B27" s="80">
        <v>7.5000000000000006E-3</v>
      </c>
      <c r="C27" s="80">
        <v>4.8032665879952404E-5</v>
      </c>
      <c r="D27" s="206"/>
      <c r="E27" s="202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35">
      <c r="A28" s="59" t="s">
        <v>81</v>
      </c>
      <c r="B28" s="80">
        <v>1.0494838158813935E-2</v>
      </c>
      <c r="C28" s="80">
        <v>5.883431515898051E-5</v>
      </c>
      <c r="D28" s="206"/>
      <c r="E28" s="202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35">
      <c r="A29" s="93" t="s">
        <v>71</v>
      </c>
      <c r="B29" s="94">
        <v>6.1363639462809212E-2</v>
      </c>
      <c r="C29" s="94">
        <v>1.0578331938561059E-2</v>
      </c>
      <c r="D29" s="206"/>
      <c r="E29" s="202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35">
      <c r="A30" s="93" t="s">
        <v>88</v>
      </c>
      <c r="B30" s="94">
        <v>3.908063449586005E-2</v>
      </c>
      <c r="C30" s="94">
        <v>2.7642072195920034E-2</v>
      </c>
      <c r="D30" s="205"/>
      <c r="E30" s="208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35">
      <c r="A31" s="59" t="s">
        <v>65</v>
      </c>
      <c r="B31" s="80">
        <v>7.2692591180215149E-2</v>
      </c>
      <c r="C31" s="80">
        <v>1.5508927879303606E-2</v>
      </c>
      <c r="D31" s="205"/>
      <c r="E31" s="202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35">
      <c r="A32" s="59" t="s">
        <v>66</v>
      </c>
      <c r="B32" s="80">
        <v>2.7951438985143216E-2</v>
      </c>
      <c r="C32" s="80">
        <v>1.0190032783416932E-2</v>
      </c>
      <c r="D32" s="206"/>
      <c r="E32" s="202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35">
      <c r="A33" s="59" t="s">
        <v>67</v>
      </c>
      <c r="B33" s="80">
        <v>1.0062060188650995E-2</v>
      </c>
      <c r="C33" s="80">
        <v>7.8990145698851381E-5</v>
      </c>
      <c r="D33" s="206"/>
      <c r="E33" s="202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35">
      <c r="A34" s="59" t="s">
        <v>68</v>
      </c>
      <c r="B34" s="80">
        <v>1.5125027266973047E-2</v>
      </c>
      <c r="C34" s="80">
        <v>1.7244852114960568E-3</v>
      </c>
      <c r="D34" s="206"/>
      <c r="E34" s="202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35">
      <c r="A35" s="59" t="s">
        <v>69</v>
      </c>
      <c r="B35" s="80">
        <v>6.0634630599404734E-3</v>
      </c>
      <c r="C35" s="80">
        <v>1.8916696834493804E-5</v>
      </c>
      <c r="D35" s="206"/>
      <c r="E35" s="202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35">
      <c r="A36" s="59" t="s">
        <v>70</v>
      </c>
      <c r="B36" s="80">
        <v>2.73631677101372E-2</v>
      </c>
      <c r="C36" s="80">
        <v>1.2071947917009475E-4</v>
      </c>
      <c r="D36" s="206"/>
      <c r="E36" s="202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35">
      <c r="A37" s="91" t="s">
        <v>48</v>
      </c>
      <c r="B37" s="92">
        <v>4.2682862580454006E-2</v>
      </c>
      <c r="C37" s="92">
        <v>4.2665605799745147E-2</v>
      </c>
      <c r="D37" s="206"/>
      <c r="E37" s="202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35">
      <c r="A38" s="210"/>
      <c r="B38" s="210"/>
      <c r="C38" s="210"/>
      <c r="D38" s="205"/>
      <c r="E38" s="208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3" customHeight="1" x14ac:dyDescent="0.35">
      <c r="A39" s="304" t="s">
        <v>131</v>
      </c>
      <c r="B39" s="304"/>
      <c r="C39" s="304"/>
      <c r="D39" s="9"/>
      <c r="E39" s="202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35">
      <c r="A40" s="209" t="s">
        <v>158</v>
      </c>
      <c r="B40" s="20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35">
      <c r="A41" s="9" t="s">
        <v>113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35">
      <c r="A43" s="201" t="s">
        <v>186</v>
      </c>
      <c r="B43" s="20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35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3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3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3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3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3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3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3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3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3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3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3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3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3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3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3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3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3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3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4:15" x14ac:dyDescent="0.3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4:15" x14ac:dyDescent="0.3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4:15" x14ac:dyDescent="0.3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4:15" x14ac:dyDescent="0.3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</sheetData>
  <mergeCells count="4">
    <mergeCell ref="A6:C6"/>
    <mergeCell ref="A7:C7"/>
    <mergeCell ref="A8:C8"/>
    <mergeCell ref="A39:C39"/>
  </mergeCells>
  <hyperlinks>
    <hyperlink ref="A43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0.79998168889431442"/>
  </sheetPr>
  <dimension ref="A7:K22"/>
  <sheetViews>
    <sheetView showGridLines="0" topLeftCell="A11" zoomScale="110" zoomScaleNormal="110" workbookViewId="0">
      <selection activeCell="G9" sqref="G9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297" t="s">
        <v>224</v>
      </c>
      <c r="B7" s="297"/>
      <c r="C7" s="297"/>
      <c r="D7" s="297"/>
      <c r="E7" s="297"/>
      <c r="F7" s="297"/>
    </row>
    <row r="8" spans="1:11" ht="18.649999999999999" customHeight="1" x14ac:dyDescent="0.35">
      <c r="A8" s="298" t="s">
        <v>112</v>
      </c>
      <c r="B8" s="299"/>
      <c r="C8" s="299"/>
      <c r="D8" s="299"/>
      <c r="E8" s="299"/>
      <c r="F8" s="299"/>
    </row>
    <row r="9" spans="1:11" x14ac:dyDescent="0.35">
      <c r="A9" s="283" t="s">
        <v>106</v>
      </c>
      <c r="B9" s="283"/>
      <c r="C9" s="283"/>
      <c r="D9" s="283"/>
      <c r="E9" s="283"/>
      <c r="F9" s="283"/>
    </row>
    <row r="10" spans="1:11" ht="18.5" x14ac:dyDescent="0.45">
      <c r="A10" s="296" t="s">
        <v>1</v>
      </c>
      <c r="B10" s="296"/>
      <c r="C10" s="296"/>
      <c r="D10" s="296"/>
      <c r="E10" s="88" t="s">
        <v>44</v>
      </c>
      <c r="F10" s="88" t="s">
        <v>188</v>
      </c>
    </row>
    <row r="11" spans="1:11" ht="15.5" x14ac:dyDescent="0.35">
      <c r="A11" s="306" t="s">
        <v>273</v>
      </c>
      <c r="B11" s="294"/>
      <c r="C11" s="294"/>
      <c r="D11" s="307"/>
      <c r="E11" s="17">
        <v>7543.2</v>
      </c>
      <c r="F11" s="51">
        <f>+E11/$E$17</f>
        <v>0.88631186775726867</v>
      </c>
    </row>
    <row r="12" spans="1:11" ht="15.5" x14ac:dyDescent="0.35">
      <c r="A12" s="306" t="s">
        <v>179</v>
      </c>
      <c r="B12" s="294"/>
      <c r="C12" s="294"/>
      <c r="D12" s="307"/>
      <c r="E12" s="17">
        <v>595.76899999999989</v>
      </c>
      <c r="F12" s="51">
        <f t="shared" ref="F12:F16" si="0">+E12/$E$17</f>
        <v>7.0001741322234606E-2</v>
      </c>
      <c r="H12" s="308"/>
      <c r="I12" s="308"/>
      <c r="J12" s="308"/>
      <c r="K12" s="308"/>
    </row>
    <row r="13" spans="1:11" ht="15.5" x14ac:dyDescent="0.35">
      <c r="A13" s="306" t="s">
        <v>104</v>
      </c>
      <c r="B13" s="294"/>
      <c r="C13" s="294"/>
      <c r="D13" s="307"/>
      <c r="E13" s="17">
        <v>186.79100000000003</v>
      </c>
      <c r="F13" s="51">
        <f t="shared" si="0"/>
        <v>2.1947592545636864E-2</v>
      </c>
      <c r="H13" s="308"/>
      <c r="I13" s="308"/>
      <c r="J13" s="308"/>
      <c r="K13" s="308"/>
    </row>
    <row r="14" spans="1:11" ht="15.5" x14ac:dyDescent="0.35">
      <c r="A14" s="306" t="s">
        <v>105</v>
      </c>
      <c r="B14" s="294"/>
      <c r="C14" s="294"/>
      <c r="D14" s="307"/>
      <c r="E14" s="17">
        <v>102.193</v>
      </c>
      <c r="F14" s="51">
        <f t="shared" si="0"/>
        <v>1.2007486040635083E-2</v>
      </c>
      <c r="H14" s="308"/>
      <c r="I14" s="308"/>
      <c r="J14" s="308"/>
      <c r="K14" s="308"/>
    </row>
    <row r="15" spans="1:11" ht="15.5" x14ac:dyDescent="0.35">
      <c r="A15" s="306" t="s">
        <v>174</v>
      </c>
      <c r="B15" s="294"/>
      <c r="C15" s="294"/>
      <c r="D15" s="307"/>
      <c r="E15" s="17">
        <v>55.272999999999996</v>
      </c>
      <c r="F15" s="51">
        <f t="shared" si="0"/>
        <v>6.4944739456129375E-3</v>
      </c>
      <c r="H15" s="308"/>
      <c r="I15" s="308"/>
      <c r="J15" s="308"/>
      <c r="K15" s="308"/>
    </row>
    <row r="16" spans="1:11" ht="19.149999999999999" customHeight="1" x14ac:dyDescent="0.35">
      <c r="A16" s="306" t="s">
        <v>173</v>
      </c>
      <c r="B16" s="294"/>
      <c r="C16" s="294"/>
      <c r="D16" s="307"/>
      <c r="E16" s="17">
        <v>27.548000000000002</v>
      </c>
      <c r="F16" s="51">
        <f t="shared" si="0"/>
        <v>3.2368383886118941E-3</v>
      </c>
      <c r="H16" s="308"/>
      <c r="I16" s="308"/>
      <c r="J16" s="308"/>
      <c r="K16" s="308"/>
    </row>
    <row r="17" spans="1:11" ht="18.5" x14ac:dyDescent="0.45">
      <c r="A17" s="296" t="s">
        <v>48</v>
      </c>
      <c r="B17" s="296"/>
      <c r="C17" s="296"/>
      <c r="D17" s="296"/>
      <c r="E17" s="89">
        <f>SUM(E11:E16)</f>
        <v>8510.7739999999994</v>
      </c>
      <c r="F17" s="90">
        <f>SUM(F11:F16)</f>
        <v>1</v>
      </c>
      <c r="H17" s="308"/>
      <c r="I17" s="308"/>
      <c r="J17" s="308"/>
      <c r="K17" s="308"/>
    </row>
    <row r="18" spans="1:11" x14ac:dyDescent="0.35">
      <c r="A18" t="s">
        <v>113</v>
      </c>
    </row>
    <row r="19" spans="1:11" ht="21" customHeight="1" x14ac:dyDescent="0.35">
      <c r="A19" s="305" t="s">
        <v>195</v>
      </c>
      <c r="B19" s="305"/>
      <c r="C19" s="305"/>
      <c r="D19" s="305"/>
      <c r="E19" s="305"/>
      <c r="F19" s="305"/>
    </row>
    <row r="20" spans="1:11" x14ac:dyDescent="0.35">
      <c r="A20" s="4" t="s">
        <v>158</v>
      </c>
    </row>
    <row r="22" spans="1:11" x14ac:dyDescent="0.35">
      <c r="A22" s="49" t="s">
        <v>186</v>
      </c>
    </row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1:D11"/>
    <mergeCell ref="A10:D10"/>
    <mergeCell ref="A8:F8"/>
    <mergeCell ref="A7:F7"/>
    <mergeCell ref="A9:F9"/>
    <mergeCell ref="A19:F19"/>
    <mergeCell ref="A12:D12"/>
    <mergeCell ref="A13:D13"/>
    <mergeCell ref="A17:D17"/>
    <mergeCell ref="A14:D14"/>
    <mergeCell ref="A15:D15"/>
    <mergeCell ref="A16:D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0.79998168889431442"/>
  </sheetPr>
  <dimension ref="A7:F17"/>
  <sheetViews>
    <sheetView showGridLines="0" workbookViewId="0">
      <selection activeCell="A7" sqref="A7:F7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309" t="s">
        <v>225</v>
      </c>
      <c r="B7" s="309"/>
      <c r="C7" s="309"/>
      <c r="D7" s="309"/>
      <c r="E7" s="309"/>
      <c r="F7" s="309"/>
    </row>
    <row r="8" spans="1:6" ht="15.5" x14ac:dyDescent="0.35">
      <c r="A8" s="298" t="s">
        <v>62</v>
      </c>
      <c r="B8" s="299"/>
      <c r="C8" s="299"/>
      <c r="D8" s="299"/>
      <c r="E8" s="299"/>
      <c r="F8" s="299"/>
    </row>
    <row r="9" spans="1:6" x14ac:dyDescent="0.35">
      <c r="A9" s="283" t="s">
        <v>106</v>
      </c>
      <c r="B9" s="283"/>
      <c r="C9" s="283"/>
      <c r="D9" s="283"/>
      <c r="E9" s="283"/>
    </row>
    <row r="10" spans="1:6" ht="18.5" x14ac:dyDescent="0.45">
      <c r="A10" s="296" t="s">
        <v>63</v>
      </c>
      <c r="B10" s="296"/>
      <c r="C10" s="296"/>
      <c r="D10" s="296"/>
      <c r="E10" s="95" t="s">
        <v>44</v>
      </c>
      <c r="F10" s="95" t="s">
        <v>188</v>
      </c>
    </row>
    <row r="11" spans="1:6" ht="15.5" x14ac:dyDescent="0.35">
      <c r="A11" s="294" t="s">
        <v>60</v>
      </c>
      <c r="B11" s="294"/>
      <c r="C11" s="294"/>
      <c r="D11" s="294"/>
      <c r="E11" s="2">
        <v>3752.764999999999</v>
      </c>
      <c r="F11" s="52">
        <f>+E11/$E$13</f>
        <v>0.44094285666615046</v>
      </c>
    </row>
    <row r="12" spans="1:6" ht="15.5" x14ac:dyDescent="0.35">
      <c r="A12" s="294" t="s">
        <v>61</v>
      </c>
      <c r="B12" s="294"/>
      <c r="C12" s="294"/>
      <c r="D12" s="294"/>
      <c r="E12" s="2">
        <v>4758.0089999999982</v>
      </c>
      <c r="F12" s="52">
        <f>+E12/$E$13</f>
        <v>0.55905714333384948</v>
      </c>
    </row>
    <row r="13" spans="1:6" ht="18.5" x14ac:dyDescent="0.45">
      <c r="A13" s="295" t="s">
        <v>48</v>
      </c>
      <c r="B13" s="295"/>
      <c r="C13" s="295"/>
      <c r="D13" s="295"/>
      <c r="E13" s="89">
        <f>SUM(E11:E12)</f>
        <v>8510.7739999999976</v>
      </c>
      <c r="F13" s="90">
        <f>SUM(F11:F12)</f>
        <v>1</v>
      </c>
    </row>
    <row r="14" spans="1:6" x14ac:dyDescent="0.35">
      <c r="A14" t="s">
        <v>115</v>
      </c>
    </row>
    <row r="15" spans="1:6" x14ac:dyDescent="0.35">
      <c r="A15" s="305" t="s">
        <v>158</v>
      </c>
      <c r="B15" s="305"/>
      <c r="C15" s="305"/>
      <c r="D15" s="305"/>
      <c r="E15" s="305"/>
    </row>
    <row r="17" spans="1:1" x14ac:dyDescent="0.35">
      <c r="A17" s="49" t="s">
        <v>186</v>
      </c>
    </row>
  </sheetData>
  <mergeCells count="8">
    <mergeCell ref="A8:F8"/>
    <mergeCell ref="A7:F7"/>
    <mergeCell ref="A12:D12"/>
    <mergeCell ref="A13:D13"/>
    <mergeCell ref="A15:E15"/>
    <mergeCell ref="A9:E9"/>
    <mergeCell ref="A10:D10"/>
    <mergeCell ref="A11:D11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5" tint="0.79998168889431442"/>
  </sheetPr>
  <dimension ref="A7:F17"/>
  <sheetViews>
    <sheetView showGridLines="0" topLeftCell="A4" workbookViewId="0">
      <selection activeCell="D16" sqref="D16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309" t="s">
        <v>226</v>
      </c>
      <c r="B7" s="309"/>
      <c r="C7" s="309"/>
      <c r="D7" s="309"/>
      <c r="E7" s="309"/>
      <c r="F7" s="309"/>
    </row>
    <row r="8" spans="1:6" ht="15.5" x14ac:dyDescent="0.35">
      <c r="A8" s="299" t="s">
        <v>114</v>
      </c>
      <c r="B8" s="299"/>
      <c r="C8" s="299"/>
      <c r="D8" s="299"/>
      <c r="E8" s="299"/>
      <c r="F8" s="299"/>
    </row>
    <row r="9" spans="1:6" x14ac:dyDescent="0.35">
      <c r="A9" s="283" t="s">
        <v>106</v>
      </c>
      <c r="B9" s="283"/>
      <c r="C9" s="283"/>
      <c r="D9" s="283"/>
      <c r="E9" s="283"/>
      <c r="F9" s="283"/>
    </row>
    <row r="10" spans="1:6" ht="18.5" x14ac:dyDescent="0.45">
      <c r="A10" s="295" t="s">
        <v>272</v>
      </c>
      <c r="B10" s="295"/>
      <c r="C10" s="295"/>
      <c r="D10" s="295"/>
      <c r="E10" s="211" t="s">
        <v>44</v>
      </c>
      <c r="F10" s="212" t="s">
        <v>188</v>
      </c>
    </row>
    <row r="11" spans="1:6" ht="15.5" x14ac:dyDescent="0.35">
      <c r="A11" s="310" t="s">
        <v>111</v>
      </c>
      <c r="B11" s="310"/>
      <c r="C11" s="310"/>
      <c r="D11" s="310"/>
      <c r="E11" s="213">
        <v>7044.1069999999991</v>
      </c>
      <c r="F11" s="214">
        <f>+E11/$E$13</f>
        <v>0.82766937531181062</v>
      </c>
    </row>
    <row r="12" spans="1:6" ht="15.5" x14ac:dyDescent="0.35">
      <c r="A12" s="310" t="s">
        <v>64</v>
      </c>
      <c r="B12" s="310"/>
      <c r="C12" s="310"/>
      <c r="D12" s="310"/>
      <c r="E12" s="213">
        <v>1466.6669999999999</v>
      </c>
      <c r="F12" s="214">
        <f>+E12/$E$13</f>
        <v>0.17233062468818935</v>
      </c>
    </row>
    <row r="13" spans="1:6" ht="18.5" x14ac:dyDescent="0.45">
      <c r="A13" s="295" t="s">
        <v>48</v>
      </c>
      <c r="B13" s="295"/>
      <c r="C13" s="295"/>
      <c r="D13" s="295"/>
      <c r="E13" s="215">
        <f>SUM(E11:E12)</f>
        <v>8510.7739999999994</v>
      </c>
      <c r="F13" s="216">
        <f>SUM(F11:F12)</f>
        <v>1</v>
      </c>
    </row>
    <row r="14" spans="1:6" x14ac:dyDescent="0.35">
      <c r="A14" t="s">
        <v>115</v>
      </c>
    </row>
    <row r="15" spans="1:6" x14ac:dyDescent="0.35">
      <c r="A15" s="305" t="s">
        <v>158</v>
      </c>
      <c r="B15" s="305"/>
      <c r="C15" s="305"/>
      <c r="D15" s="305"/>
      <c r="E15" s="305"/>
    </row>
    <row r="17" spans="1:1" x14ac:dyDescent="0.35">
      <c r="A17" s="49" t="s">
        <v>186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5" tint="0.79998168889431442"/>
  </sheetPr>
  <dimension ref="A1:BF107"/>
  <sheetViews>
    <sheetView zoomScaleNormal="100" workbookViewId="0">
      <pane xSplit="1" topLeftCell="AL1" activePane="topRight" state="frozen"/>
      <selection pane="topRight" activeCell="A8" sqref="A8"/>
    </sheetView>
  </sheetViews>
  <sheetFormatPr baseColWidth="10" defaultRowHeight="14.5" x14ac:dyDescent="0.35"/>
  <cols>
    <col min="1" max="1" width="36.453125" customWidth="1"/>
  </cols>
  <sheetData>
    <row r="1" spans="1:58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58" x14ac:dyDescent="0.35">
      <c r="A2" s="9"/>
      <c r="B2" s="9"/>
      <c r="C2" s="9"/>
      <c r="D2" s="9"/>
      <c r="E2" s="21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</row>
    <row r="3" spans="1:58" x14ac:dyDescent="0.35">
      <c r="A3" s="9"/>
      <c r="B3" s="9"/>
      <c r="C3" s="9"/>
      <c r="D3" s="9"/>
      <c r="E3" s="21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x14ac:dyDescent="0.35">
      <c r="A4" s="9"/>
      <c r="B4" s="203"/>
      <c r="C4" s="203"/>
      <c r="D4" s="203"/>
      <c r="E4" s="203"/>
      <c r="F4" s="20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x14ac:dyDescent="0.35">
      <c r="A5" s="9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218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x14ac:dyDescent="0.35">
      <c r="A7" s="219" t="s">
        <v>269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x14ac:dyDescent="0.35">
      <c r="A8" s="221" t="s">
        <v>152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58" x14ac:dyDescent="0.35">
      <c r="A9" s="209" t="s">
        <v>161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</row>
    <row r="10" spans="1:58" x14ac:dyDescent="0.35">
      <c r="A10" s="100" t="s">
        <v>228</v>
      </c>
      <c r="B10" s="101">
        <v>2024</v>
      </c>
      <c r="C10" s="101">
        <v>2025</v>
      </c>
      <c r="D10" s="101">
        <v>2026</v>
      </c>
      <c r="E10" s="101">
        <v>2027</v>
      </c>
      <c r="F10" s="101">
        <v>2028</v>
      </c>
      <c r="G10" s="101">
        <v>2029</v>
      </c>
      <c r="H10" s="101">
        <v>2030</v>
      </c>
      <c r="I10" s="101">
        <v>2031</v>
      </c>
      <c r="J10" s="101">
        <v>2032</v>
      </c>
      <c r="K10" s="101">
        <v>2033</v>
      </c>
      <c r="L10" s="101">
        <v>2034</v>
      </c>
      <c r="M10" s="101">
        <v>2035</v>
      </c>
      <c r="N10" s="101">
        <v>2036</v>
      </c>
      <c r="O10" s="101">
        <v>2037</v>
      </c>
      <c r="P10" s="101">
        <v>2038</v>
      </c>
      <c r="Q10" s="101">
        <v>2039</v>
      </c>
      <c r="R10" s="101">
        <v>2040</v>
      </c>
      <c r="S10" s="101">
        <v>2041</v>
      </c>
      <c r="T10" s="101">
        <v>2042</v>
      </c>
      <c r="U10" s="101">
        <v>2043</v>
      </c>
      <c r="V10" s="101">
        <v>2044</v>
      </c>
      <c r="W10" s="101">
        <v>2045</v>
      </c>
      <c r="X10" s="101">
        <v>2046</v>
      </c>
      <c r="Y10" s="101">
        <v>2047</v>
      </c>
      <c r="Z10" s="101">
        <v>2048</v>
      </c>
      <c r="AA10" s="101">
        <v>2049</v>
      </c>
      <c r="AB10" s="101">
        <v>2050</v>
      </c>
      <c r="AC10" s="101">
        <v>2051</v>
      </c>
      <c r="AD10" s="101">
        <v>2052</v>
      </c>
      <c r="AE10" s="101">
        <v>2053</v>
      </c>
      <c r="AF10" s="101">
        <v>2054</v>
      </c>
      <c r="AG10" s="101">
        <v>2055</v>
      </c>
      <c r="AH10" s="101">
        <v>2056</v>
      </c>
      <c r="AI10" s="101">
        <v>2057</v>
      </c>
      <c r="AJ10" s="101">
        <v>2058</v>
      </c>
      <c r="AK10" s="101">
        <v>2059</v>
      </c>
      <c r="AL10" s="101">
        <v>2060</v>
      </c>
      <c r="AM10" s="101">
        <v>2061</v>
      </c>
      <c r="AN10" s="101">
        <v>2062</v>
      </c>
      <c r="AO10" s="101">
        <v>2063</v>
      </c>
      <c r="AP10" s="102" t="s">
        <v>48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x14ac:dyDescent="0.35">
      <c r="A11" s="98" t="s">
        <v>199</v>
      </c>
      <c r="B11" s="99">
        <v>514.8629970087045</v>
      </c>
      <c r="C11" s="99">
        <v>613.8750446055127</v>
      </c>
      <c r="D11" s="99">
        <v>366.25852460739623</v>
      </c>
      <c r="E11" s="99">
        <v>1070.4323283514475</v>
      </c>
      <c r="F11" s="99">
        <v>347.61004226391788</v>
      </c>
      <c r="G11" s="99">
        <v>308.68375652739275</v>
      </c>
      <c r="H11" s="99">
        <v>915.35447079086771</v>
      </c>
      <c r="I11" s="99">
        <v>301.24036351796957</v>
      </c>
      <c r="J11" s="99">
        <v>292.71698844738921</v>
      </c>
      <c r="K11" s="99">
        <v>290.06799112577863</v>
      </c>
      <c r="L11" s="99">
        <v>283.43305507246362</v>
      </c>
      <c r="M11" s="99">
        <v>275.58005507246361</v>
      </c>
      <c r="N11" s="99">
        <v>262.86305507246374</v>
      </c>
      <c r="O11" s="99">
        <v>286.98805507246379</v>
      </c>
      <c r="P11" s="99">
        <v>222.78705507246374</v>
      </c>
      <c r="Q11" s="99">
        <v>204.55852173913041</v>
      </c>
      <c r="R11" s="99">
        <v>185.70052173913041</v>
      </c>
      <c r="S11" s="99">
        <v>136.11952173913042</v>
      </c>
      <c r="T11" s="99">
        <v>111.58352173913045</v>
      </c>
      <c r="U11" s="99">
        <v>78.729521739130433</v>
      </c>
      <c r="V11" s="99">
        <v>66.735521739130448</v>
      </c>
      <c r="W11" s="99">
        <v>57.670521739130443</v>
      </c>
      <c r="X11" s="99">
        <v>50.681521739130439</v>
      </c>
      <c r="Y11" s="99">
        <v>43.646521739128438</v>
      </c>
      <c r="Z11" s="99">
        <v>79.358521739130438</v>
      </c>
      <c r="AA11" s="99">
        <v>59.975000000000009</v>
      </c>
      <c r="AB11" s="99">
        <v>136.75399999999999</v>
      </c>
      <c r="AC11" s="99">
        <v>42.232999999999997</v>
      </c>
      <c r="AD11" s="99">
        <v>61.602999999999994</v>
      </c>
      <c r="AE11" s="99">
        <v>66.536999999999992</v>
      </c>
      <c r="AF11" s="99">
        <v>40.913999999999994</v>
      </c>
      <c r="AG11" s="99">
        <v>92.740000000000009</v>
      </c>
      <c r="AH11" s="99">
        <v>65.456000000000003</v>
      </c>
      <c r="AI11" s="99">
        <v>30.363000000000003</v>
      </c>
      <c r="AJ11" s="99">
        <v>161.54</v>
      </c>
      <c r="AK11" s="99">
        <v>161.76599999999999</v>
      </c>
      <c r="AL11" s="99">
        <v>93.179000000000002</v>
      </c>
      <c r="AM11" s="99">
        <v>61.806000000000004</v>
      </c>
      <c r="AN11" s="99">
        <v>68.260000000000005</v>
      </c>
      <c r="AO11" s="99">
        <v>0.17599999999999999</v>
      </c>
      <c r="AP11" s="99">
        <v>8510.8399999999965</v>
      </c>
      <c r="AQ11" s="9"/>
      <c r="AR11" s="218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</row>
    <row r="12" spans="1:58" x14ac:dyDescent="0.35">
      <c r="A12" s="97" t="s">
        <v>88</v>
      </c>
      <c r="B12" s="97">
        <v>291.0908890048712</v>
      </c>
      <c r="C12" s="97">
        <v>555.15788900487132</v>
      </c>
      <c r="D12" s="97">
        <v>299.31588900487128</v>
      </c>
      <c r="E12" s="97">
        <v>303.44088900487128</v>
      </c>
      <c r="F12" s="97">
        <v>288.14988900487128</v>
      </c>
      <c r="G12" s="97">
        <v>254.2458890048712</v>
      </c>
      <c r="H12" s="97">
        <v>251.4838890048712</v>
      </c>
      <c r="I12" s="97">
        <v>241.6148890048712</v>
      </c>
      <c r="J12" s="97">
        <v>236.6798890048712</v>
      </c>
      <c r="K12" s="97">
        <v>234.84499895615861</v>
      </c>
      <c r="L12" s="97">
        <v>233.58999999999995</v>
      </c>
      <c r="M12" s="97">
        <v>233.35799999999992</v>
      </c>
      <c r="N12" s="97">
        <v>225.73099999999997</v>
      </c>
      <c r="O12" s="97">
        <v>259.35199999999998</v>
      </c>
      <c r="P12" s="97">
        <v>196.59</v>
      </c>
      <c r="Q12" s="97">
        <v>181.50399999999999</v>
      </c>
      <c r="R12" s="97">
        <v>163.215</v>
      </c>
      <c r="S12" s="97">
        <v>114.221</v>
      </c>
      <c r="T12" s="97">
        <v>92.959000000000003</v>
      </c>
      <c r="U12" s="97">
        <v>60.166999999999994</v>
      </c>
      <c r="V12" s="97">
        <v>46.688000000000009</v>
      </c>
      <c r="W12" s="97">
        <v>37.687000000000005</v>
      </c>
      <c r="X12" s="97">
        <v>30.765000000000001</v>
      </c>
      <c r="Y12" s="97">
        <v>23.729999999998</v>
      </c>
      <c r="Z12" s="97">
        <v>59.442</v>
      </c>
      <c r="AA12" s="97">
        <v>40.257000000000005</v>
      </c>
      <c r="AB12" s="97">
        <v>132.036</v>
      </c>
      <c r="AC12" s="97">
        <v>37.514999999999993</v>
      </c>
      <c r="AD12" s="97">
        <v>57.083999999999996</v>
      </c>
      <c r="AE12" s="97">
        <v>62.406999999999996</v>
      </c>
      <c r="AF12" s="97">
        <v>39.213999999999999</v>
      </c>
      <c r="AG12" s="97">
        <v>92.186000000000007</v>
      </c>
      <c r="AH12" s="97">
        <v>65.307000000000002</v>
      </c>
      <c r="AI12" s="97">
        <v>30.214000000000002</v>
      </c>
      <c r="AJ12" s="97">
        <v>161.39099999999999</v>
      </c>
      <c r="AK12" s="97">
        <v>161.76599999999999</v>
      </c>
      <c r="AL12" s="97">
        <v>93.179000000000002</v>
      </c>
      <c r="AM12" s="97">
        <v>61.806000000000004</v>
      </c>
      <c r="AN12" s="97">
        <v>68.260000000000005</v>
      </c>
      <c r="AO12" s="97">
        <v>0.17599999999999999</v>
      </c>
      <c r="AP12" s="97">
        <v>6017.8220000000001</v>
      </c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x14ac:dyDescent="0.35">
      <c r="A13" s="35" t="s">
        <v>65</v>
      </c>
      <c r="B13" s="35">
        <v>125.61199999999998</v>
      </c>
      <c r="C13" s="35">
        <v>382.76400000000001</v>
      </c>
      <c r="D13" s="35">
        <v>129.226</v>
      </c>
      <c r="E13" s="35">
        <v>127.73099999999998</v>
      </c>
      <c r="F13" s="35">
        <v>111.77999999999999</v>
      </c>
      <c r="G13" s="35">
        <v>84.186999999999969</v>
      </c>
      <c r="H13" s="35">
        <v>83.087999999999994</v>
      </c>
      <c r="I13" s="35">
        <v>81.047999999999988</v>
      </c>
      <c r="J13" s="35">
        <v>77.925000000000011</v>
      </c>
      <c r="K13" s="35">
        <v>76.542000000000002</v>
      </c>
      <c r="L13" s="35">
        <v>75.623000000000005</v>
      </c>
      <c r="M13" s="35">
        <v>75.578000000000003</v>
      </c>
      <c r="N13" s="35">
        <v>68.278999999999996</v>
      </c>
      <c r="O13" s="35">
        <v>109.69599999999998</v>
      </c>
      <c r="P13" s="35">
        <v>54.422000000000004</v>
      </c>
      <c r="Q13" s="35">
        <v>54.422000000000004</v>
      </c>
      <c r="R13" s="35">
        <v>48.690000000000005</v>
      </c>
      <c r="S13" s="35">
        <v>23.751000000000001</v>
      </c>
      <c r="T13" s="35">
        <v>18.679000000000002</v>
      </c>
      <c r="U13" s="35">
        <v>1.9059999999999999</v>
      </c>
      <c r="V13" s="35">
        <v>1.9059999999999999</v>
      </c>
      <c r="W13" s="35">
        <v>1.9059999999999999</v>
      </c>
      <c r="X13" s="35">
        <v>0.42899999999999999</v>
      </c>
      <c r="Y13" s="35">
        <v>1E-3</v>
      </c>
      <c r="Z13" s="35">
        <v>1E-3</v>
      </c>
      <c r="AA13" s="35">
        <v>1E-3</v>
      </c>
      <c r="AB13" s="35">
        <v>1E-3</v>
      </c>
      <c r="AC13" s="35">
        <v>1E-3</v>
      </c>
      <c r="AD13" s="35">
        <v>1E-3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1815.1959999999999</v>
      </c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x14ac:dyDescent="0.35">
      <c r="A14" s="35" t="s">
        <v>66</v>
      </c>
      <c r="B14" s="35">
        <v>87.714000000000013</v>
      </c>
      <c r="C14" s="35">
        <v>98.811000000000035</v>
      </c>
      <c r="D14" s="35">
        <v>101.02500000000002</v>
      </c>
      <c r="E14" s="35">
        <v>104.57200000000003</v>
      </c>
      <c r="F14" s="35">
        <v>109.97900000000003</v>
      </c>
      <c r="G14" s="35">
        <v>109.89</v>
      </c>
      <c r="H14" s="35">
        <v>109.89399999999999</v>
      </c>
      <c r="I14" s="35">
        <v>109.806</v>
      </c>
      <c r="J14" s="35">
        <v>109.71499999999999</v>
      </c>
      <c r="K14" s="35">
        <v>109.47099999999999</v>
      </c>
      <c r="L14" s="35">
        <v>109.47099999999999</v>
      </c>
      <c r="M14" s="35">
        <v>109.28399999999998</v>
      </c>
      <c r="N14" s="35">
        <v>109.28399999999998</v>
      </c>
      <c r="O14" s="35">
        <v>108.17799999999998</v>
      </c>
      <c r="P14" s="35">
        <v>104.66299999999997</v>
      </c>
      <c r="Q14" s="35">
        <v>91.23099999999998</v>
      </c>
      <c r="R14" s="35">
        <v>84.36399999999999</v>
      </c>
      <c r="S14" s="35">
        <v>68.597999999999999</v>
      </c>
      <c r="T14" s="35">
        <v>54.948999999999998</v>
      </c>
      <c r="U14" s="35">
        <v>40.585999999999999</v>
      </c>
      <c r="V14" s="35">
        <v>30.584</v>
      </c>
      <c r="W14" s="35">
        <v>17.71</v>
      </c>
      <c r="X14" s="35">
        <v>9.5189999999999966</v>
      </c>
      <c r="Y14" s="35">
        <v>1.8229999999979991</v>
      </c>
      <c r="Z14" s="35">
        <v>37.75</v>
      </c>
      <c r="AA14" s="35">
        <v>20.754000000000001</v>
      </c>
      <c r="AB14" s="35">
        <v>123.85299999999999</v>
      </c>
      <c r="AC14" s="35">
        <v>35.211999999999996</v>
      </c>
      <c r="AD14" s="35">
        <v>57.082999999999998</v>
      </c>
      <c r="AE14" s="35">
        <v>62.406999999999996</v>
      </c>
      <c r="AF14" s="35">
        <v>39.213999999999999</v>
      </c>
      <c r="AG14" s="35">
        <v>92.186000000000007</v>
      </c>
      <c r="AH14" s="35">
        <v>65.307000000000002</v>
      </c>
      <c r="AI14" s="35">
        <v>30.214000000000002</v>
      </c>
      <c r="AJ14" s="35">
        <v>161.39099999999999</v>
      </c>
      <c r="AK14" s="35">
        <v>161.76599999999999</v>
      </c>
      <c r="AL14" s="35">
        <v>93.179000000000002</v>
      </c>
      <c r="AM14" s="35">
        <v>61.806000000000004</v>
      </c>
      <c r="AN14" s="35">
        <v>68.260000000000005</v>
      </c>
      <c r="AO14" s="35">
        <v>0.17599999999999999</v>
      </c>
      <c r="AP14" s="35">
        <v>3101.6789999999996</v>
      </c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</row>
    <row r="15" spans="1:58" x14ac:dyDescent="0.35">
      <c r="A15" s="35" t="s">
        <v>67</v>
      </c>
      <c r="B15" s="35">
        <v>4.0839999999999996</v>
      </c>
      <c r="C15" s="35">
        <v>4.0839999999999996</v>
      </c>
      <c r="D15" s="35">
        <v>4.17</v>
      </c>
      <c r="E15" s="35">
        <v>4.17</v>
      </c>
      <c r="F15" s="35">
        <v>4.17</v>
      </c>
      <c r="G15" s="35">
        <v>4.17</v>
      </c>
      <c r="H15" s="35">
        <v>3.9140000000000001</v>
      </c>
      <c r="I15" s="35">
        <v>3.9140000000000001</v>
      </c>
      <c r="J15" s="35">
        <v>3.9140000000000001</v>
      </c>
      <c r="K15" s="35">
        <v>3.9140000000000001</v>
      </c>
      <c r="L15" s="35">
        <v>3.9140000000000001</v>
      </c>
      <c r="M15" s="35">
        <v>3.9140000000000001</v>
      </c>
      <c r="N15" s="35">
        <v>3.5859999999999999</v>
      </c>
      <c r="O15" s="35">
        <v>2.7749999999999999</v>
      </c>
      <c r="P15" s="35">
        <v>2.58</v>
      </c>
      <c r="Q15" s="35">
        <v>1.97</v>
      </c>
      <c r="R15" s="35">
        <v>1.444</v>
      </c>
      <c r="S15" s="35">
        <v>1.125</v>
      </c>
      <c r="T15" s="35">
        <v>0.80500000000000005</v>
      </c>
      <c r="U15" s="35">
        <v>0.80500000000000005</v>
      </c>
      <c r="V15" s="35">
        <v>0.621</v>
      </c>
      <c r="W15" s="35">
        <v>0.621</v>
      </c>
      <c r="X15" s="35">
        <v>0.621</v>
      </c>
      <c r="Y15" s="35">
        <v>0.53400000000000003</v>
      </c>
      <c r="Z15" s="35">
        <v>0.31899999999999995</v>
      </c>
      <c r="AA15" s="35">
        <v>0.31899999999999995</v>
      </c>
      <c r="AB15" s="35">
        <v>0.31899999999999995</v>
      </c>
      <c r="AC15" s="35">
        <v>1.7999999999999999E-2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66.794000000000011</v>
      </c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x14ac:dyDescent="0.35">
      <c r="A16" s="35" t="s">
        <v>68</v>
      </c>
      <c r="B16" s="35">
        <v>67.570999999999984</v>
      </c>
      <c r="C16" s="35">
        <v>64.31</v>
      </c>
      <c r="D16" s="35">
        <v>59.643999999999984</v>
      </c>
      <c r="E16" s="35">
        <v>61.716999999999999</v>
      </c>
      <c r="F16" s="35">
        <v>56.969999999999992</v>
      </c>
      <c r="G16" s="35">
        <v>50.746999999999986</v>
      </c>
      <c r="H16" s="35">
        <v>50.35299999999998</v>
      </c>
      <c r="I16" s="35">
        <v>42.637999999999991</v>
      </c>
      <c r="J16" s="35">
        <v>41.553999999999988</v>
      </c>
      <c r="K16" s="35">
        <v>41.880999999999986</v>
      </c>
      <c r="L16" s="35">
        <v>41.880999999999986</v>
      </c>
      <c r="M16" s="35">
        <v>41.880999999999986</v>
      </c>
      <c r="N16" s="35">
        <v>41.880999999999986</v>
      </c>
      <c r="O16" s="35">
        <v>36.626999999999988</v>
      </c>
      <c r="P16" s="35">
        <v>33.474000000000004</v>
      </c>
      <c r="Q16" s="35">
        <v>32.430000000000007</v>
      </c>
      <c r="R16" s="35">
        <v>27.554000000000002</v>
      </c>
      <c r="S16" s="35">
        <v>19.947000000000006</v>
      </c>
      <c r="T16" s="35">
        <v>17.955000000000002</v>
      </c>
      <c r="U16" s="35">
        <v>16.373999999999999</v>
      </c>
      <c r="V16" s="35">
        <v>13.081</v>
      </c>
      <c r="W16" s="35">
        <v>17.326000000000001</v>
      </c>
      <c r="X16" s="35">
        <v>20.196000000000002</v>
      </c>
      <c r="Y16" s="35">
        <v>21.372</v>
      </c>
      <c r="Z16" s="35">
        <v>21.372</v>
      </c>
      <c r="AA16" s="35">
        <v>19.183</v>
      </c>
      <c r="AB16" s="35">
        <v>7.8629999999999995</v>
      </c>
      <c r="AC16" s="35">
        <v>2.2839999999999998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970.06600000000026</v>
      </c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</row>
    <row r="17" spans="1:58" x14ac:dyDescent="0.35">
      <c r="A17" s="35" t="s">
        <v>69</v>
      </c>
      <c r="B17" s="35">
        <v>1.2029999999999998</v>
      </c>
      <c r="C17" s="35">
        <v>1.3889999999999998</v>
      </c>
      <c r="D17" s="35">
        <v>1.4509999999999998</v>
      </c>
      <c r="E17" s="35">
        <v>1.4509999999999998</v>
      </c>
      <c r="F17" s="35">
        <v>1.4509999999999998</v>
      </c>
      <c r="G17" s="35">
        <v>1.4509999999999998</v>
      </c>
      <c r="H17" s="35">
        <v>1.4509999999999998</v>
      </c>
      <c r="I17" s="35">
        <v>1.4509999999999998</v>
      </c>
      <c r="J17" s="35">
        <v>1.4509999999999998</v>
      </c>
      <c r="K17" s="35">
        <v>1.4509999999999998</v>
      </c>
      <c r="L17" s="35">
        <v>1.4509999999999998</v>
      </c>
      <c r="M17" s="35">
        <v>1.4509999999999998</v>
      </c>
      <c r="N17" s="35">
        <v>1.4509999999999998</v>
      </c>
      <c r="O17" s="35">
        <v>1.4509999999999998</v>
      </c>
      <c r="P17" s="35">
        <v>1.4509999999999998</v>
      </c>
      <c r="Q17" s="35">
        <v>1.4509999999999998</v>
      </c>
      <c r="R17" s="35">
        <v>1.163</v>
      </c>
      <c r="S17" s="35">
        <v>0.8</v>
      </c>
      <c r="T17" s="35">
        <v>0.57099999999999995</v>
      </c>
      <c r="U17" s="35">
        <v>0.496</v>
      </c>
      <c r="V17" s="35">
        <v>0.496</v>
      </c>
      <c r="W17" s="35">
        <v>0.124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26.556000000000004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</row>
    <row r="18" spans="1:58" x14ac:dyDescent="0.35">
      <c r="A18" s="35" t="s">
        <v>70</v>
      </c>
      <c r="B18" s="35">
        <v>4.9068890048712595</v>
      </c>
      <c r="C18" s="35">
        <v>3.7998890048712601</v>
      </c>
      <c r="D18" s="35">
        <v>3.7998890048712601</v>
      </c>
      <c r="E18" s="35">
        <v>3.7998890048712601</v>
      </c>
      <c r="F18" s="35">
        <v>3.7998890048712601</v>
      </c>
      <c r="G18" s="35">
        <v>3.8008890048712596</v>
      </c>
      <c r="H18" s="35">
        <v>2.7838890048712592</v>
      </c>
      <c r="I18" s="35">
        <v>2.7578890048712594</v>
      </c>
      <c r="J18" s="35">
        <v>2.1208890048712594</v>
      </c>
      <c r="K18" s="35">
        <v>1.5859989561586638</v>
      </c>
      <c r="L18" s="35">
        <v>1.25</v>
      </c>
      <c r="M18" s="35">
        <v>1.25</v>
      </c>
      <c r="N18" s="35">
        <v>1.25</v>
      </c>
      <c r="O18" s="35">
        <v>0.625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37.531000000000006</v>
      </c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</row>
    <row r="19" spans="1:58" x14ac:dyDescent="0.35">
      <c r="A19" s="97" t="s">
        <v>71</v>
      </c>
      <c r="B19" s="97">
        <v>166.667</v>
      </c>
      <c r="C19" s="97">
        <v>0</v>
      </c>
      <c r="D19" s="97">
        <v>0</v>
      </c>
      <c r="E19" s="97">
        <v>700</v>
      </c>
      <c r="F19" s="97">
        <v>0</v>
      </c>
      <c r="G19" s="97">
        <v>0</v>
      </c>
      <c r="H19" s="97">
        <v>600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97">
        <v>0</v>
      </c>
      <c r="AJ19" s="97">
        <v>0</v>
      </c>
      <c r="AK19" s="97">
        <v>0</v>
      </c>
      <c r="AL19" s="97">
        <v>0</v>
      </c>
      <c r="AM19" s="97">
        <v>0</v>
      </c>
      <c r="AN19" s="97">
        <v>0</v>
      </c>
      <c r="AO19" s="97">
        <v>0</v>
      </c>
      <c r="AP19" s="97">
        <v>1466.6669999999999</v>
      </c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58" x14ac:dyDescent="0.35">
      <c r="A20" s="35" t="s">
        <v>71</v>
      </c>
      <c r="B20" s="35">
        <v>166.667</v>
      </c>
      <c r="C20" s="35">
        <v>0</v>
      </c>
      <c r="D20" s="35">
        <v>0</v>
      </c>
      <c r="E20" s="35">
        <v>700</v>
      </c>
      <c r="F20" s="35">
        <v>0</v>
      </c>
      <c r="G20" s="35">
        <v>0</v>
      </c>
      <c r="H20" s="35">
        <v>600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1466.6669999999999</v>
      </c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</row>
    <row r="21" spans="1:58" x14ac:dyDescent="0.35">
      <c r="A21" s="97" t="s">
        <v>171</v>
      </c>
      <c r="B21" s="97">
        <v>31.502108003833214</v>
      </c>
      <c r="C21" s="97">
        <v>39.355155600641474</v>
      </c>
      <c r="D21" s="97">
        <v>47.269635602524957</v>
      </c>
      <c r="E21" s="97">
        <v>47.318439346576049</v>
      </c>
      <c r="F21" s="97">
        <v>45.342153259046597</v>
      </c>
      <c r="G21" s="97">
        <v>44.242867522521522</v>
      </c>
      <c r="H21" s="97">
        <v>56.671581785996452</v>
      </c>
      <c r="I21" s="97">
        <v>53.822474513098392</v>
      </c>
      <c r="J21" s="97">
        <v>51.123099442518097</v>
      </c>
      <c r="K21" s="97">
        <v>50.308992169620034</v>
      </c>
      <c r="L21" s="97">
        <v>44.929055072463768</v>
      </c>
      <c r="M21" s="97">
        <v>37.308055072463773</v>
      </c>
      <c r="N21" s="97">
        <v>32.21805507246377</v>
      </c>
      <c r="O21" s="97">
        <v>23.495055072463774</v>
      </c>
      <c r="P21" s="97">
        <v>22.829055072463774</v>
      </c>
      <c r="Q21" s="97">
        <v>22.136521739130441</v>
      </c>
      <c r="R21" s="97">
        <v>22.136521739130441</v>
      </c>
      <c r="S21" s="97">
        <v>21.587521739130434</v>
      </c>
      <c r="T21" s="97">
        <v>18.624521739130437</v>
      </c>
      <c r="U21" s="97">
        <v>18.562521739130439</v>
      </c>
      <c r="V21" s="97">
        <v>20.047521739130431</v>
      </c>
      <c r="W21" s="97">
        <v>19.983521739130431</v>
      </c>
      <c r="X21" s="97">
        <v>19.916521739130438</v>
      </c>
      <c r="Y21" s="97">
        <v>19.916521739130438</v>
      </c>
      <c r="Z21" s="97">
        <v>19.916521739130438</v>
      </c>
      <c r="AA21" s="97">
        <v>19.718000000000004</v>
      </c>
      <c r="AB21" s="97">
        <v>4.718</v>
      </c>
      <c r="AC21" s="97">
        <v>4.718</v>
      </c>
      <c r="AD21" s="97">
        <v>4.5190000000000001</v>
      </c>
      <c r="AE21" s="97">
        <v>4.13</v>
      </c>
      <c r="AF21" s="97">
        <v>1.7</v>
      </c>
      <c r="AG21" s="97">
        <v>0.55399999999999994</v>
      </c>
      <c r="AH21" s="97">
        <v>0.14899999999999999</v>
      </c>
      <c r="AI21" s="97">
        <v>0.14899999999999999</v>
      </c>
      <c r="AJ21" s="97">
        <v>0.14899999999999999</v>
      </c>
      <c r="AK21" s="97">
        <v>0</v>
      </c>
      <c r="AL21" s="97">
        <v>0</v>
      </c>
      <c r="AM21" s="97">
        <v>0</v>
      </c>
      <c r="AN21" s="97">
        <v>0</v>
      </c>
      <c r="AO21" s="97">
        <v>0</v>
      </c>
      <c r="AP21" s="97">
        <v>871.0680000000001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</row>
    <row r="22" spans="1:58" x14ac:dyDescent="0.35">
      <c r="A22" s="35" t="s">
        <v>73</v>
      </c>
      <c r="B22" s="35">
        <v>2.4750000000000001</v>
      </c>
      <c r="C22" s="35">
        <v>2.4750000000000001</v>
      </c>
      <c r="D22" s="35">
        <v>2.4750000000000001</v>
      </c>
      <c r="E22" s="35">
        <v>2.4750000000000001</v>
      </c>
      <c r="F22" s="35">
        <v>2.4750000000000001</v>
      </c>
      <c r="G22" s="35">
        <v>2.4750000000000001</v>
      </c>
      <c r="H22" s="35">
        <v>2.4750000000000001</v>
      </c>
      <c r="I22" s="35">
        <v>2.4750000000000001</v>
      </c>
      <c r="J22" s="35">
        <v>2.4750000000000001</v>
      </c>
      <c r="K22" s="35">
        <v>2.4750000000000001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24.750000000000004</v>
      </c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</row>
    <row r="23" spans="1:58" x14ac:dyDescent="0.35">
      <c r="A23" s="35" t="s">
        <v>83</v>
      </c>
      <c r="B23" s="35">
        <v>4.9480000000000004</v>
      </c>
      <c r="C23" s="35">
        <v>4.9480000000000004</v>
      </c>
      <c r="D23" s="35">
        <v>4.9480000000000004</v>
      </c>
      <c r="E23" s="35">
        <v>4.9480000000000004</v>
      </c>
      <c r="F23" s="35">
        <v>4.9480000000000004</v>
      </c>
      <c r="G23" s="35">
        <v>2.4740000000000002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27.214000000000002</v>
      </c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</row>
    <row r="24" spans="1:58" s="18" customFormat="1" x14ac:dyDescent="0.35">
      <c r="A24" s="35" t="s">
        <v>198</v>
      </c>
      <c r="B24" s="35">
        <v>0.82600000000000007</v>
      </c>
      <c r="C24" s="35">
        <v>0.89300000000000013</v>
      </c>
      <c r="D24" s="35">
        <v>0.95700000000000007</v>
      </c>
      <c r="E24" s="35">
        <v>0.95700000000000007</v>
      </c>
      <c r="F24" s="35">
        <v>1.5059999999999998</v>
      </c>
      <c r="G24" s="35">
        <v>3.6120000000000001</v>
      </c>
      <c r="H24" s="35">
        <v>3.6120000000000001</v>
      </c>
      <c r="I24" s="35">
        <v>3.6120000000000001</v>
      </c>
      <c r="J24" s="35">
        <v>3.6120000000000001</v>
      </c>
      <c r="K24" s="35">
        <v>3.6120000000000001</v>
      </c>
      <c r="L24" s="35">
        <v>3.6120000000000001</v>
      </c>
      <c r="M24" s="35">
        <v>3.6120000000000001</v>
      </c>
      <c r="N24" s="35">
        <v>3.6120000000000001</v>
      </c>
      <c r="O24" s="35">
        <v>3.6120000000000001</v>
      </c>
      <c r="P24" s="35">
        <v>3.6120000000000001</v>
      </c>
      <c r="Q24" s="35">
        <v>3.6120000000000001</v>
      </c>
      <c r="R24" s="35">
        <v>3.6120000000000001</v>
      </c>
      <c r="S24" s="35">
        <v>3.0629999999999997</v>
      </c>
      <c r="T24" s="35">
        <v>0.14700000000000002</v>
      </c>
      <c r="U24" s="35">
        <v>0.13100000000000001</v>
      </c>
      <c r="V24" s="35">
        <v>1.615</v>
      </c>
      <c r="W24" s="35">
        <v>1.5509999999999999</v>
      </c>
      <c r="X24" s="35">
        <v>1.484</v>
      </c>
      <c r="Y24" s="35">
        <v>1.484</v>
      </c>
      <c r="Z24" s="35">
        <v>1.484</v>
      </c>
      <c r="AA24" s="35">
        <v>1.484</v>
      </c>
      <c r="AB24" s="35">
        <v>1.484</v>
      </c>
      <c r="AC24" s="35">
        <v>1.484</v>
      </c>
      <c r="AD24" s="35">
        <v>1.484</v>
      </c>
      <c r="AE24" s="35">
        <v>1.484</v>
      </c>
      <c r="AF24" s="35">
        <v>0.74199999999999999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67.604000000000013</v>
      </c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</row>
    <row r="25" spans="1:58" x14ac:dyDescent="0.35">
      <c r="A25" s="35" t="s">
        <v>74</v>
      </c>
      <c r="B25" s="35">
        <v>5</v>
      </c>
      <c r="C25" s="35">
        <v>10</v>
      </c>
      <c r="D25" s="35">
        <v>15</v>
      </c>
      <c r="E25" s="35">
        <v>15</v>
      </c>
      <c r="F25" s="35">
        <v>15</v>
      </c>
      <c r="G25" s="35">
        <v>15</v>
      </c>
      <c r="H25" s="35">
        <v>30</v>
      </c>
      <c r="I25" s="35">
        <v>27.5</v>
      </c>
      <c r="J25" s="35">
        <v>25</v>
      </c>
      <c r="K25" s="35">
        <v>25</v>
      </c>
      <c r="L25" s="35">
        <v>25</v>
      </c>
      <c r="M25" s="35">
        <v>20</v>
      </c>
      <c r="N25" s="35">
        <v>15</v>
      </c>
      <c r="O25" s="35">
        <v>15</v>
      </c>
      <c r="P25" s="35">
        <v>15</v>
      </c>
      <c r="Q25" s="35">
        <v>15</v>
      </c>
      <c r="R25" s="35">
        <v>15</v>
      </c>
      <c r="S25" s="35">
        <v>15</v>
      </c>
      <c r="T25" s="35">
        <v>15</v>
      </c>
      <c r="U25" s="35">
        <v>15</v>
      </c>
      <c r="V25" s="35">
        <v>15</v>
      </c>
      <c r="W25" s="35">
        <v>15</v>
      </c>
      <c r="X25" s="35">
        <v>15</v>
      </c>
      <c r="Y25" s="35">
        <v>15</v>
      </c>
      <c r="Z25" s="35">
        <v>15</v>
      </c>
      <c r="AA25" s="35">
        <v>15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437.5</v>
      </c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</row>
    <row r="26" spans="1:58" x14ac:dyDescent="0.35">
      <c r="A26" s="35" t="s">
        <v>75</v>
      </c>
      <c r="B26" s="35">
        <v>2.0419999999999998</v>
      </c>
      <c r="C26" s="35">
        <v>2.0419999999999998</v>
      </c>
      <c r="D26" s="35">
        <v>2.0419999999999998</v>
      </c>
      <c r="E26" s="35">
        <v>2.0419999999999998</v>
      </c>
      <c r="F26" s="35">
        <v>0.39700000000000002</v>
      </c>
      <c r="G26" s="35">
        <v>0.39700000000000002</v>
      </c>
      <c r="H26" s="35">
        <v>0.39700000000000002</v>
      </c>
      <c r="I26" s="35">
        <v>0.39700000000000002</v>
      </c>
      <c r="J26" s="35">
        <v>0.39700000000000002</v>
      </c>
      <c r="K26" s="35">
        <v>0.39700000000000002</v>
      </c>
      <c r="L26" s="35">
        <v>0.39700000000000002</v>
      </c>
      <c r="M26" s="35">
        <v>0.39700000000000002</v>
      </c>
      <c r="N26" s="35">
        <v>0.39700000000000002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11.741000000000001</v>
      </c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</row>
    <row r="27" spans="1:58" x14ac:dyDescent="0.35">
      <c r="A27" s="35" t="s">
        <v>76</v>
      </c>
      <c r="B27" s="35">
        <v>2.605</v>
      </c>
      <c r="C27" s="35">
        <v>2.605</v>
      </c>
      <c r="D27" s="35">
        <v>2.605</v>
      </c>
      <c r="E27" s="35">
        <v>2.605</v>
      </c>
      <c r="F27" s="35">
        <v>2.605</v>
      </c>
      <c r="G27" s="35">
        <v>2.605</v>
      </c>
      <c r="H27" s="35">
        <v>2.605</v>
      </c>
      <c r="I27" s="35">
        <v>2.4699999999999998</v>
      </c>
      <c r="J27" s="35">
        <v>2.335</v>
      </c>
      <c r="K27" s="35">
        <v>2.335</v>
      </c>
      <c r="L27" s="35">
        <v>2.335</v>
      </c>
      <c r="M27" s="35">
        <v>2.335</v>
      </c>
      <c r="N27" s="35">
        <v>2.2450000000000001</v>
      </c>
      <c r="O27" s="35">
        <v>1.3559999999999999</v>
      </c>
      <c r="P27" s="35">
        <v>1.3559999999999999</v>
      </c>
      <c r="Q27" s="35">
        <v>1.3559999999999999</v>
      </c>
      <c r="R27" s="35">
        <v>1.3559999999999999</v>
      </c>
      <c r="S27" s="35">
        <v>1.3559999999999999</v>
      </c>
      <c r="T27" s="35">
        <v>1.3559999999999999</v>
      </c>
      <c r="U27" s="35">
        <v>1.3559999999999999</v>
      </c>
      <c r="V27" s="35">
        <v>1.3559999999999999</v>
      </c>
      <c r="W27" s="35">
        <v>1.3559999999999999</v>
      </c>
      <c r="X27" s="35">
        <v>1.3559999999999999</v>
      </c>
      <c r="Y27" s="35">
        <v>1.3559999999999999</v>
      </c>
      <c r="Z27" s="35">
        <v>1.3559999999999999</v>
      </c>
      <c r="AA27" s="35">
        <v>1.3559999999999999</v>
      </c>
      <c r="AB27" s="35">
        <v>1.3559999999999999</v>
      </c>
      <c r="AC27" s="35">
        <v>1.3559999999999999</v>
      </c>
      <c r="AD27" s="35">
        <v>1.3379999999999999</v>
      </c>
      <c r="AE27" s="35">
        <v>1.319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55.286999999999999</v>
      </c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58" x14ac:dyDescent="0.35">
      <c r="A28" s="35" t="s">
        <v>77</v>
      </c>
      <c r="B28" s="35">
        <v>3.7595333333333336</v>
      </c>
      <c r="C28" s="35">
        <v>3.2425333333333337</v>
      </c>
      <c r="D28" s="35">
        <v>3.0420550724637687</v>
      </c>
      <c r="E28" s="35">
        <v>3.0420550724637687</v>
      </c>
      <c r="F28" s="35">
        <v>2.1140550724637679</v>
      </c>
      <c r="G28" s="35">
        <v>1.186055072463768</v>
      </c>
      <c r="H28" s="35">
        <v>1.0390550724637682</v>
      </c>
      <c r="I28" s="35">
        <v>0.89105507246376803</v>
      </c>
      <c r="J28" s="35">
        <v>0.89105507246376803</v>
      </c>
      <c r="K28" s="35">
        <v>0.89105507246376803</v>
      </c>
      <c r="L28" s="35">
        <v>0.89105507246376803</v>
      </c>
      <c r="M28" s="35">
        <v>0.89105507246376803</v>
      </c>
      <c r="N28" s="35">
        <v>0.89105507246376803</v>
      </c>
      <c r="O28" s="35">
        <v>0.89105507246376803</v>
      </c>
      <c r="P28" s="35">
        <v>0.89105507246376803</v>
      </c>
      <c r="Q28" s="35">
        <v>0.19852173913043483</v>
      </c>
      <c r="R28" s="35">
        <v>0.19852173913043483</v>
      </c>
      <c r="S28" s="35">
        <v>0.19852173913043483</v>
      </c>
      <c r="T28" s="35">
        <v>0.19852173913043483</v>
      </c>
      <c r="U28" s="35">
        <v>0.19852173913043483</v>
      </c>
      <c r="V28" s="35">
        <v>0.19852173913043483</v>
      </c>
      <c r="W28" s="35">
        <v>0.19852173913043483</v>
      </c>
      <c r="X28" s="35">
        <v>0.19852173913043483</v>
      </c>
      <c r="Y28" s="35">
        <v>0.19852173913043483</v>
      </c>
      <c r="Z28" s="35">
        <v>0.19852173913043483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26.539000000000001</v>
      </c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</row>
    <row r="29" spans="1:58" x14ac:dyDescent="0.35">
      <c r="A29" s="35" t="s">
        <v>78</v>
      </c>
      <c r="B29" s="35">
        <v>0.23200000000000001</v>
      </c>
      <c r="C29" s="35">
        <v>0.23200000000000001</v>
      </c>
      <c r="D29" s="35">
        <v>0.23200000000000001</v>
      </c>
      <c r="E29" s="35">
        <v>0.23200000000000001</v>
      </c>
      <c r="F29" s="35">
        <v>0.23200000000000001</v>
      </c>
      <c r="G29" s="35">
        <v>0.23200000000000001</v>
      </c>
      <c r="H29" s="35">
        <v>0.23200000000000001</v>
      </c>
      <c r="I29" s="35">
        <v>0.11600000000000001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1.7400000000000002</v>
      </c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</row>
    <row r="30" spans="1:58" x14ac:dyDescent="0.35">
      <c r="A30" s="35" t="s">
        <v>79</v>
      </c>
      <c r="B30" s="35">
        <v>0</v>
      </c>
      <c r="C30" s="35">
        <v>3.8369999999999997</v>
      </c>
      <c r="D30" s="35">
        <v>7.58</v>
      </c>
      <c r="E30" s="35">
        <v>7.58</v>
      </c>
      <c r="F30" s="35">
        <v>7.58</v>
      </c>
      <c r="G30" s="35">
        <v>7.58</v>
      </c>
      <c r="H30" s="35">
        <v>7.58</v>
      </c>
      <c r="I30" s="35">
        <v>7.58</v>
      </c>
      <c r="J30" s="35">
        <v>7.58</v>
      </c>
      <c r="K30" s="35">
        <v>7.58</v>
      </c>
      <c r="L30" s="35">
        <v>7.58</v>
      </c>
      <c r="M30" s="35">
        <v>7.58</v>
      </c>
      <c r="N30" s="35">
        <v>7.58</v>
      </c>
      <c r="O30" s="35">
        <v>0.80899999999999994</v>
      </c>
      <c r="P30" s="35">
        <v>0.80899999999999994</v>
      </c>
      <c r="Q30" s="35">
        <v>0.80899999999999994</v>
      </c>
      <c r="R30" s="35">
        <v>0.80899999999999994</v>
      </c>
      <c r="S30" s="35">
        <v>0.80899999999999994</v>
      </c>
      <c r="T30" s="35">
        <v>0.80899999999999994</v>
      </c>
      <c r="U30" s="35">
        <v>0.80899999999999994</v>
      </c>
      <c r="V30" s="35">
        <v>0.80899999999999994</v>
      </c>
      <c r="W30" s="35">
        <v>0.80899999999999994</v>
      </c>
      <c r="X30" s="35">
        <v>0.80899999999999994</v>
      </c>
      <c r="Y30" s="35">
        <v>0.80899999999999994</v>
      </c>
      <c r="Z30" s="35">
        <v>0.80899999999999994</v>
      </c>
      <c r="AA30" s="35">
        <v>0.80899999999999994</v>
      </c>
      <c r="AB30" s="35">
        <v>0.80899999999999994</v>
      </c>
      <c r="AC30" s="35">
        <v>0.80899999999999994</v>
      </c>
      <c r="AD30" s="35">
        <v>0.80899999999999994</v>
      </c>
      <c r="AE30" s="35">
        <v>0.80899999999999994</v>
      </c>
      <c r="AF30" s="35">
        <v>0.80899999999999994</v>
      </c>
      <c r="AG30" s="35">
        <v>0.40499999999999997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102.184</v>
      </c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</row>
    <row r="31" spans="1:58" x14ac:dyDescent="0.35">
      <c r="A31" s="35" t="s">
        <v>80</v>
      </c>
      <c r="B31" s="35">
        <v>3.3653333333333335</v>
      </c>
      <c r="C31" s="35">
        <v>2.7826666666666666</v>
      </c>
      <c r="D31" s="35">
        <v>2.2000000000000002</v>
      </c>
      <c r="E31" s="35">
        <v>2.2000000000000002</v>
      </c>
      <c r="F31" s="35">
        <v>2.2000000000000002</v>
      </c>
      <c r="G31" s="35">
        <v>2.2000000000000002</v>
      </c>
      <c r="H31" s="35">
        <v>2.2000000000000002</v>
      </c>
      <c r="I31" s="35">
        <v>2.2000000000000002</v>
      </c>
      <c r="J31" s="35">
        <v>2.2000000000000002</v>
      </c>
      <c r="K31" s="35">
        <v>1.3320000000000001</v>
      </c>
      <c r="L31" s="35">
        <v>1.3320000000000001</v>
      </c>
      <c r="M31" s="35">
        <v>1.3320000000000001</v>
      </c>
      <c r="N31" s="35">
        <v>1.3320000000000001</v>
      </c>
      <c r="O31" s="35">
        <v>0.66600000000000004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27.542000000000005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</row>
    <row r="32" spans="1:58" x14ac:dyDescent="0.35">
      <c r="A32" s="35" t="s">
        <v>123</v>
      </c>
      <c r="B32" s="35">
        <v>1.409</v>
      </c>
      <c r="C32" s="35">
        <v>1.41</v>
      </c>
      <c r="D32" s="35">
        <v>1.41</v>
      </c>
      <c r="E32" s="35">
        <v>1.41</v>
      </c>
      <c r="F32" s="35">
        <v>1.41</v>
      </c>
      <c r="G32" s="35">
        <v>1.5589999999999999</v>
      </c>
      <c r="H32" s="35">
        <v>1.5589999999999999</v>
      </c>
      <c r="I32" s="35">
        <v>1.5589999999999999</v>
      </c>
      <c r="J32" s="35">
        <v>1.56</v>
      </c>
      <c r="K32" s="35">
        <v>1.5620000000000001</v>
      </c>
      <c r="L32" s="35">
        <v>1.5660000000000001</v>
      </c>
      <c r="M32" s="35">
        <v>1.161</v>
      </c>
      <c r="N32" s="35">
        <v>1.161</v>
      </c>
      <c r="O32" s="35">
        <v>1.161</v>
      </c>
      <c r="P32" s="35">
        <v>1.161</v>
      </c>
      <c r="Q32" s="35">
        <v>1.161</v>
      </c>
      <c r="R32" s="35">
        <v>1.161</v>
      </c>
      <c r="S32" s="35">
        <v>1.161</v>
      </c>
      <c r="T32" s="35">
        <v>1.1139999999999999</v>
      </c>
      <c r="U32" s="35">
        <v>1.0680000000000001</v>
      </c>
      <c r="V32" s="35">
        <v>1.069</v>
      </c>
      <c r="W32" s="35">
        <v>1.069</v>
      </c>
      <c r="X32" s="35">
        <v>1.069</v>
      </c>
      <c r="Y32" s="35">
        <v>1.069</v>
      </c>
      <c r="Z32" s="35">
        <v>1.069</v>
      </c>
      <c r="AA32" s="35">
        <v>1.069</v>
      </c>
      <c r="AB32" s="35">
        <v>1.069</v>
      </c>
      <c r="AC32" s="35">
        <v>1.069</v>
      </c>
      <c r="AD32" s="35">
        <v>0.88800000000000001</v>
      </c>
      <c r="AE32" s="35">
        <v>0.51800000000000002</v>
      </c>
      <c r="AF32" s="35">
        <v>0.14899999999999999</v>
      </c>
      <c r="AG32" s="35">
        <v>0.14899999999999999</v>
      </c>
      <c r="AH32" s="35">
        <v>0.14899999999999999</v>
      </c>
      <c r="AI32" s="35">
        <v>0.14899999999999999</v>
      </c>
      <c r="AJ32" s="35">
        <v>0.14899999999999999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37.425999999999995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</row>
    <row r="33" spans="1:58" x14ac:dyDescent="0.35">
      <c r="A33" s="35" t="s">
        <v>81</v>
      </c>
      <c r="B33" s="35">
        <v>4.8402413371665478</v>
      </c>
      <c r="C33" s="35">
        <v>4.8879556006414768</v>
      </c>
      <c r="D33" s="35">
        <v>4.7785805300611823</v>
      </c>
      <c r="E33" s="35">
        <v>4.8273842741122781</v>
      </c>
      <c r="F33" s="35">
        <v>4.8750981865828287</v>
      </c>
      <c r="G33" s="35">
        <v>4.9228124500577568</v>
      </c>
      <c r="H33" s="35">
        <v>4.9725267135326856</v>
      </c>
      <c r="I33" s="35">
        <v>5.0224194406346303</v>
      </c>
      <c r="J33" s="35">
        <v>5.0730443700543342</v>
      </c>
      <c r="K33" s="35">
        <v>5.1249370971562787</v>
      </c>
      <c r="L33" s="35">
        <v>2.2160000000000002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51.541000000000018</v>
      </c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</row>
    <row r="34" spans="1:58" x14ac:dyDescent="0.35">
      <c r="A34" s="97" t="s">
        <v>38</v>
      </c>
      <c r="B34" s="97">
        <v>24.119</v>
      </c>
      <c r="C34" s="97">
        <v>19.362000000000002</v>
      </c>
      <c r="D34" s="97">
        <v>19.673000000000002</v>
      </c>
      <c r="E34" s="97">
        <v>19.673000000000002</v>
      </c>
      <c r="F34" s="97">
        <v>14.117999999999999</v>
      </c>
      <c r="G34" s="97">
        <v>10.195</v>
      </c>
      <c r="H34" s="97">
        <v>7.1989999999999998</v>
      </c>
      <c r="I34" s="97">
        <v>5.8029999999999999</v>
      </c>
      <c r="J34" s="97">
        <v>4.9139999999999997</v>
      </c>
      <c r="K34" s="97">
        <v>4.9139999999999997</v>
      </c>
      <c r="L34" s="97">
        <v>4.9139999999999997</v>
      </c>
      <c r="M34" s="97">
        <v>4.9139999999999997</v>
      </c>
      <c r="N34" s="97">
        <v>4.9139999999999997</v>
      </c>
      <c r="O34" s="97">
        <v>4.141</v>
      </c>
      <c r="P34" s="97">
        <v>3.3679999999999999</v>
      </c>
      <c r="Q34" s="97">
        <v>0.91800000000000004</v>
      </c>
      <c r="R34" s="97">
        <v>0.34899999999999998</v>
      </c>
      <c r="S34" s="97">
        <v>0.311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0</v>
      </c>
      <c r="Z34" s="97">
        <v>0</v>
      </c>
      <c r="AA34" s="97">
        <v>0</v>
      </c>
      <c r="AB34" s="97">
        <v>0</v>
      </c>
      <c r="AC34" s="97">
        <v>0</v>
      </c>
      <c r="AD34" s="97">
        <v>0</v>
      </c>
      <c r="AE34" s="97">
        <v>0</v>
      </c>
      <c r="AF34" s="97">
        <v>0</v>
      </c>
      <c r="AG34" s="97">
        <v>0</v>
      </c>
      <c r="AH34" s="97">
        <v>0</v>
      </c>
      <c r="AI34" s="97">
        <v>0</v>
      </c>
      <c r="AJ34" s="97">
        <v>0</v>
      </c>
      <c r="AK34" s="97">
        <v>0</v>
      </c>
      <c r="AL34" s="97">
        <v>0</v>
      </c>
      <c r="AM34" s="97">
        <v>0</v>
      </c>
      <c r="AN34" s="97">
        <v>0</v>
      </c>
      <c r="AO34" s="97">
        <v>0</v>
      </c>
      <c r="AP34" s="97">
        <v>153.79900000000004</v>
      </c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</row>
    <row r="35" spans="1:58" x14ac:dyDescent="0.35">
      <c r="A35" s="35" t="s">
        <v>180</v>
      </c>
      <c r="B35" s="35">
        <v>0.30299999999999999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0.30299999999999999</v>
      </c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</row>
    <row r="36" spans="1:58" x14ac:dyDescent="0.35">
      <c r="A36" s="35" t="s">
        <v>181</v>
      </c>
      <c r="B36" s="35">
        <v>0.95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0.95</v>
      </c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</row>
    <row r="37" spans="1:58" x14ac:dyDescent="0.35">
      <c r="A37" s="35" t="s">
        <v>82</v>
      </c>
      <c r="B37" s="35">
        <v>4.5650000000000004</v>
      </c>
      <c r="C37" s="35">
        <v>4.6029999999999998</v>
      </c>
      <c r="D37" s="35">
        <v>4.9139999999999997</v>
      </c>
      <c r="E37" s="35">
        <v>4.9139999999999997</v>
      </c>
      <c r="F37" s="35">
        <v>4.9139999999999997</v>
      </c>
      <c r="G37" s="35">
        <v>4.9139999999999997</v>
      </c>
      <c r="H37" s="35">
        <v>4.9139999999999997</v>
      </c>
      <c r="I37" s="35">
        <v>4.9139999999999997</v>
      </c>
      <c r="J37" s="35">
        <v>4.9139999999999997</v>
      </c>
      <c r="K37" s="35">
        <v>4.9139999999999997</v>
      </c>
      <c r="L37" s="35">
        <v>4.9139999999999997</v>
      </c>
      <c r="M37" s="35">
        <v>4.9139999999999997</v>
      </c>
      <c r="N37" s="35">
        <v>4.9139999999999997</v>
      </c>
      <c r="O37" s="35">
        <v>4.141</v>
      </c>
      <c r="P37" s="35">
        <v>3.3679999999999999</v>
      </c>
      <c r="Q37" s="35">
        <v>0.91800000000000004</v>
      </c>
      <c r="R37" s="35">
        <v>0.34899999999999998</v>
      </c>
      <c r="S37" s="35">
        <v>0.311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72.309000000000026</v>
      </c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</row>
    <row r="38" spans="1:58" x14ac:dyDescent="0.35">
      <c r="A38" s="35" t="s">
        <v>207</v>
      </c>
      <c r="B38" s="35">
        <v>7.6999999999999999E-2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7.6999999999999999E-2</v>
      </c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</row>
    <row r="39" spans="1:58" x14ac:dyDescent="0.35">
      <c r="A39" s="35" t="s">
        <v>84</v>
      </c>
      <c r="B39" s="35">
        <v>3.6260000000000003</v>
      </c>
      <c r="C39" s="35">
        <v>2.383</v>
      </c>
      <c r="D39" s="35">
        <v>2.383</v>
      </c>
      <c r="E39" s="35">
        <v>2.383</v>
      </c>
      <c r="F39" s="35">
        <v>2.383</v>
      </c>
      <c r="G39" s="35">
        <v>1.1910000000000001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14.349</v>
      </c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x14ac:dyDescent="0.35">
      <c r="A40" s="35" t="s">
        <v>85</v>
      </c>
      <c r="B40" s="35">
        <v>2.222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2.222</v>
      </c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</row>
    <row r="41" spans="1:58" x14ac:dyDescent="0.35">
      <c r="A41" s="35" t="s">
        <v>86</v>
      </c>
      <c r="B41" s="35">
        <v>5.6509999999999998</v>
      </c>
      <c r="C41" s="35">
        <v>5.6509999999999998</v>
      </c>
      <c r="D41" s="35">
        <v>5.6509999999999998</v>
      </c>
      <c r="E41" s="35">
        <v>5.6509999999999998</v>
      </c>
      <c r="F41" s="35">
        <v>0.88900000000000001</v>
      </c>
      <c r="G41" s="35">
        <v>0.88900000000000001</v>
      </c>
      <c r="H41" s="35">
        <v>0.88900000000000001</v>
      </c>
      <c r="I41" s="35">
        <v>0.88900000000000001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26.16</v>
      </c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</row>
    <row r="42" spans="1:58" x14ac:dyDescent="0.35">
      <c r="A42" s="35" t="s">
        <v>87</v>
      </c>
      <c r="B42" s="35">
        <v>6.7249999999999996</v>
      </c>
      <c r="C42" s="35">
        <v>6.7249999999999996</v>
      </c>
      <c r="D42" s="35">
        <v>6.7249999999999996</v>
      </c>
      <c r="E42" s="35">
        <v>6.7249999999999996</v>
      </c>
      <c r="F42" s="35">
        <v>5.9319999999999995</v>
      </c>
      <c r="G42" s="35">
        <v>3.2010000000000001</v>
      </c>
      <c r="H42" s="35">
        <v>1.3959999999999999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37.429000000000002</v>
      </c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1:58" x14ac:dyDescent="0.35">
      <c r="A43" s="97" t="s">
        <v>208</v>
      </c>
      <c r="B43" s="97">
        <v>1.484</v>
      </c>
      <c r="C43" s="97">
        <v>0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0</v>
      </c>
      <c r="U43" s="97">
        <v>0</v>
      </c>
      <c r="V43" s="97">
        <v>0</v>
      </c>
      <c r="W43" s="97">
        <v>0</v>
      </c>
      <c r="X43" s="97">
        <v>0</v>
      </c>
      <c r="Y43" s="97">
        <v>0</v>
      </c>
      <c r="Z43" s="97">
        <v>0</v>
      </c>
      <c r="AA43" s="97">
        <v>0</v>
      </c>
      <c r="AB43" s="97">
        <v>0</v>
      </c>
      <c r="AC43" s="97">
        <v>0</v>
      </c>
      <c r="AD43" s="97">
        <v>0</v>
      </c>
      <c r="AE43" s="97">
        <v>0</v>
      </c>
      <c r="AF43" s="97">
        <v>0</v>
      </c>
      <c r="AG43" s="97">
        <v>0</v>
      </c>
      <c r="AH43" s="97">
        <v>0</v>
      </c>
      <c r="AI43" s="97">
        <v>0</v>
      </c>
      <c r="AJ43" s="97">
        <v>0</v>
      </c>
      <c r="AK43" s="97">
        <v>0</v>
      </c>
      <c r="AL43" s="97">
        <v>0</v>
      </c>
      <c r="AM43" s="97">
        <v>0</v>
      </c>
      <c r="AN43" s="97">
        <v>0</v>
      </c>
      <c r="AO43" s="97">
        <v>0</v>
      </c>
      <c r="AP43" s="97">
        <v>1.484</v>
      </c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</row>
    <row r="44" spans="1:58" x14ac:dyDescent="0.35">
      <c r="A44" s="35" t="s">
        <v>209</v>
      </c>
      <c r="B44" s="35">
        <v>1.484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1.484</v>
      </c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</row>
    <row r="45" spans="1:58" x14ac:dyDescent="0.35">
      <c r="A45" s="98" t="s">
        <v>227</v>
      </c>
      <c r="B45" s="99">
        <v>332.91800000000018</v>
      </c>
      <c r="C45" s="99">
        <v>311.45100000000002</v>
      </c>
      <c r="D45" s="99">
        <v>295.995</v>
      </c>
      <c r="E45" s="99">
        <v>258.09999999999997</v>
      </c>
      <c r="F45" s="99">
        <v>220.66500000000005</v>
      </c>
      <c r="G45" s="99">
        <v>205.65400000000005</v>
      </c>
      <c r="H45" s="99">
        <v>175.292</v>
      </c>
      <c r="I45" s="99">
        <v>144.31400000000002</v>
      </c>
      <c r="J45" s="99">
        <v>130.84299999999999</v>
      </c>
      <c r="K45" s="99">
        <v>117.01900000000002</v>
      </c>
      <c r="L45" s="99">
        <v>103.361</v>
      </c>
      <c r="M45" s="99">
        <v>90.030000000000015</v>
      </c>
      <c r="N45" s="99">
        <v>77.349999999999994</v>
      </c>
      <c r="O45" s="99">
        <v>65.123000000000019</v>
      </c>
      <c r="P45" s="99">
        <v>52.086000000000006</v>
      </c>
      <c r="Q45" s="99">
        <v>41.893999999999984</v>
      </c>
      <c r="R45" s="99">
        <v>32.722999999999999</v>
      </c>
      <c r="S45" s="99">
        <v>24.666999999999994</v>
      </c>
      <c r="T45" s="99">
        <v>19.046999999999993</v>
      </c>
      <c r="U45" s="99">
        <v>14.828999999999999</v>
      </c>
      <c r="V45" s="99">
        <v>12.239999999999997</v>
      </c>
      <c r="W45" s="99">
        <v>9.9349999999999987</v>
      </c>
      <c r="X45" s="99">
        <v>8.0689999999999991</v>
      </c>
      <c r="Y45" s="99">
        <v>6.5440000000000005</v>
      </c>
      <c r="Z45" s="99">
        <v>5.18</v>
      </c>
      <c r="AA45" s="99">
        <v>3.7779999999999987</v>
      </c>
      <c r="AB45" s="99">
        <v>2.7139999999999995</v>
      </c>
      <c r="AC45" s="99">
        <v>2.3260000000000001</v>
      </c>
      <c r="AD45" s="99">
        <v>2.1989999999999998</v>
      </c>
      <c r="AE45" s="99">
        <v>2.0110000000000001</v>
      </c>
      <c r="AF45" s="99">
        <v>1.9419999999999997</v>
      </c>
      <c r="AG45" s="99">
        <v>1.8309999999999997</v>
      </c>
      <c r="AH45" s="99">
        <v>1.6020000000000003</v>
      </c>
      <c r="AI45" s="99">
        <v>1.4330000000000001</v>
      </c>
      <c r="AJ45" s="99">
        <v>1.3140000000000001</v>
      </c>
      <c r="AK45" s="99">
        <v>0.85200000000000009</v>
      </c>
      <c r="AL45" s="99">
        <v>0.44400000000000001</v>
      </c>
      <c r="AM45" s="99">
        <v>0.249</v>
      </c>
      <c r="AN45" s="99">
        <v>8.5999999999999993E-2</v>
      </c>
      <c r="AO45" s="99">
        <v>0</v>
      </c>
      <c r="AP45" s="99">
        <v>2778.1099999999997</v>
      </c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</row>
    <row r="46" spans="1:58" x14ac:dyDescent="0.35">
      <c r="A46" s="97" t="s">
        <v>88</v>
      </c>
      <c r="B46" s="97">
        <v>210.86600000000007</v>
      </c>
      <c r="C46" s="97">
        <v>197.14700000000008</v>
      </c>
      <c r="D46" s="97">
        <v>183.43800000000002</v>
      </c>
      <c r="E46" s="97">
        <v>169.34100000000004</v>
      </c>
      <c r="F46" s="97">
        <v>155.57000000000002</v>
      </c>
      <c r="G46" s="97">
        <v>142.38500000000002</v>
      </c>
      <c r="H46" s="97">
        <v>130.68700000000004</v>
      </c>
      <c r="I46" s="97">
        <v>119.07100000000001</v>
      </c>
      <c r="J46" s="97">
        <v>107.78100000000001</v>
      </c>
      <c r="K46" s="97">
        <v>96.15500000000003</v>
      </c>
      <c r="L46" s="97">
        <v>84.827999999999989</v>
      </c>
      <c r="M46" s="97">
        <v>73.542000000000002</v>
      </c>
      <c r="N46" s="97">
        <v>62.35299999999998</v>
      </c>
      <c r="O46" s="97">
        <v>51.536000000000008</v>
      </c>
      <c r="P46" s="97">
        <v>39.759000000000007</v>
      </c>
      <c r="Q46" s="97">
        <v>30.768999999999991</v>
      </c>
      <c r="R46" s="97">
        <v>22.630999999999997</v>
      </c>
      <c r="S46" s="97">
        <v>15.650999999999993</v>
      </c>
      <c r="T46" s="97">
        <v>11.066999999999997</v>
      </c>
      <c r="U46" s="97">
        <v>7.8679999999999986</v>
      </c>
      <c r="V46" s="97">
        <v>6.283999999999998</v>
      </c>
      <c r="W46" s="97">
        <v>5.0169999999999986</v>
      </c>
      <c r="X46" s="97">
        <v>4.1709999999999994</v>
      </c>
      <c r="Y46" s="97">
        <v>3.6660000000000004</v>
      </c>
      <c r="Z46" s="97">
        <v>3.3169999999999997</v>
      </c>
      <c r="AA46" s="97">
        <v>2.9419999999999988</v>
      </c>
      <c r="AB46" s="97">
        <v>2.6729999999999996</v>
      </c>
      <c r="AC46" s="97">
        <v>2.2950000000000004</v>
      </c>
      <c r="AD46" s="97">
        <v>2.1769999999999996</v>
      </c>
      <c r="AE46" s="97">
        <v>1.998</v>
      </c>
      <c r="AF46" s="97">
        <v>1.9339999999999999</v>
      </c>
      <c r="AG46" s="97">
        <v>1.8259999999999998</v>
      </c>
      <c r="AH46" s="97">
        <v>1.5990000000000004</v>
      </c>
      <c r="AI46" s="97">
        <v>1.431</v>
      </c>
      <c r="AJ46" s="97">
        <v>1.3130000000000002</v>
      </c>
      <c r="AK46" s="97">
        <v>0.85200000000000009</v>
      </c>
      <c r="AL46" s="97">
        <v>0.44400000000000001</v>
      </c>
      <c r="AM46" s="97">
        <v>0.249</v>
      </c>
      <c r="AN46" s="97">
        <v>8.5999999999999993E-2</v>
      </c>
      <c r="AO46" s="97">
        <v>0</v>
      </c>
      <c r="AP46" s="97">
        <v>1956.7189999999998</v>
      </c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58" x14ac:dyDescent="0.35">
      <c r="A47" s="35" t="s">
        <v>65</v>
      </c>
      <c r="B47" s="35">
        <v>113.864</v>
      </c>
      <c r="C47" s="35">
        <v>103.95600000000002</v>
      </c>
      <c r="D47" s="35">
        <v>94.850999999999999</v>
      </c>
      <c r="E47" s="35">
        <v>85.658999999999992</v>
      </c>
      <c r="F47" s="35">
        <v>76.792000000000002</v>
      </c>
      <c r="G47" s="35">
        <v>69.105000000000004</v>
      </c>
      <c r="H47" s="35">
        <v>62.727000000000004</v>
      </c>
      <c r="I47" s="35">
        <v>56.485000000000007</v>
      </c>
      <c r="J47" s="35">
        <v>50.494</v>
      </c>
      <c r="K47" s="35">
        <v>44.341999999999999</v>
      </c>
      <c r="L47" s="35">
        <v>38.363</v>
      </c>
      <c r="M47" s="35">
        <v>32.417000000000002</v>
      </c>
      <c r="N47" s="35">
        <v>26.562999999999999</v>
      </c>
      <c r="O47" s="35">
        <v>21.141000000000002</v>
      </c>
      <c r="P47" s="35">
        <v>14.466999999999999</v>
      </c>
      <c r="Q47" s="35">
        <v>10.243</v>
      </c>
      <c r="R47" s="35">
        <v>6.1590000000000007</v>
      </c>
      <c r="S47" s="35">
        <v>2.8499999999999996</v>
      </c>
      <c r="T47" s="35">
        <v>1.163</v>
      </c>
      <c r="U47" s="35">
        <v>8.5999999999999993E-2</v>
      </c>
      <c r="V47" s="35">
        <v>5.7999999999999996E-2</v>
      </c>
      <c r="W47" s="35">
        <v>2.8000000000000001E-2</v>
      </c>
      <c r="X47" s="35">
        <v>4.0000000000000001E-3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911.81700000000001</v>
      </c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</row>
    <row r="48" spans="1:58" x14ac:dyDescent="0.35">
      <c r="A48" s="35" t="s">
        <v>66</v>
      </c>
      <c r="B48" s="35">
        <v>88.609000000000052</v>
      </c>
      <c r="C48" s="35">
        <v>84.981000000000037</v>
      </c>
      <c r="D48" s="35">
        <v>80.696000000000041</v>
      </c>
      <c r="E48" s="35">
        <v>76.159000000000049</v>
      </c>
      <c r="F48" s="35">
        <v>71.65800000000003</v>
      </c>
      <c r="G48" s="35">
        <v>66.584000000000017</v>
      </c>
      <c r="H48" s="35">
        <v>61.69000000000004</v>
      </c>
      <c r="I48" s="35">
        <v>56.76100000000001</v>
      </c>
      <c r="J48" s="35">
        <v>51.923999999999999</v>
      </c>
      <c r="K48" s="35">
        <v>46.907000000000025</v>
      </c>
      <c r="L48" s="35">
        <v>42.005999999999993</v>
      </c>
      <c r="M48" s="35">
        <v>37.100999999999999</v>
      </c>
      <c r="N48" s="35">
        <v>32.201999999999991</v>
      </c>
      <c r="O48" s="35">
        <v>27.226000000000006</v>
      </c>
      <c r="P48" s="35">
        <v>22.456000000000007</v>
      </c>
      <c r="Q48" s="35">
        <v>17.975999999999992</v>
      </c>
      <c r="R48" s="35">
        <v>14.187999999999995</v>
      </c>
      <c r="S48" s="35">
        <v>10.718999999999992</v>
      </c>
      <c r="T48" s="35">
        <v>7.9829999999999952</v>
      </c>
      <c r="U48" s="35">
        <v>6.0059999999999985</v>
      </c>
      <c r="V48" s="35">
        <v>4.5919999999999987</v>
      </c>
      <c r="W48" s="35">
        <v>3.5369999999999986</v>
      </c>
      <c r="X48" s="35">
        <v>2.9609999999999999</v>
      </c>
      <c r="Y48" s="35">
        <v>2.7530000000000001</v>
      </c>
      <c r="Z48" s="35">
        <v>2.6959999999999997</v>
      </c>
      <c r="AA48" s="35">
        <v>2.613999999999999</v>
      </c>
      <c r="AB48" s="35">
        <v>2.5639999999999996</v>
      </c>
      <c r="AC48" s="35">
        <v>2.2800000000000002</v>
      </c>
      <c r="AD48" s="35">
        <v>2.1769999999999996</v>
      </c>
      <c r="AE48" s="35">
        <v>1.998</v>
      </c>
      <c r="AF48" s="35">
        <v>1.9339999999999999</v>
      </c>
      <c r="AG48" s="35">
        <v>1.8259999999999998</v>
      </c>
      <c r="AH48" s="35">
        <v>1.5990000000000004</v>
      </c>
      <c r="AI48" s="35">
        <v>1.431</v>
      </c>
      <c r="AJ48" s="35">
        <v>1.3130000000000002</v>
      </c>
      <c r="AK48" s="35">
        <v>0.85200000000000009</v>
      </c>
      <c r="AL48" s="35">
        <v>0.44400000000000001</v>
      </c>
      <c r="AM48" s="35">
        <v>0.249</v>
      </c>
      <c r="AN48" s="35">
        <v>8.5999999999999993E-2</v>
      </c>
      <c r="AO48" s="35">
        <v>0</v>
      </c>
      <c r="AP48" s="35">
        <v>941.73799999999972</v>
      </c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</row>
    <row r="49" spans="1:58" x14ac:dyDescent="0.35">
      <c r="A49" s="35" t="s">
        <v>67</v>
      </c>
      <c r="B49" s="35">
        <v>2.1000000000000001E-2</v>
      </c>
      <c r="C49" s="35">
        <v>2.1999999999999999E-2</v>
      </c>
      <c r="D49" s="35">
        <v>2.1999999999999999E-2</v>
      </c>
      <c r="E49" s="35">
        <v>2.1999999999999999E-2</v>
      </c>
      <c r="F49" s="35">
        <v>2.1000000000000001E-2</v>
      </c>
      <c r="G49" s="35">
        <v>0.02</v>
      </c>
      <c r="H49" s="35">
        <v>0.02</v>
      </c>
      <c r="I49" s="35">
        <v>1.9E-2</v>
      </c>
      <c r="J49" s="35">
        <v>1.7999999999999999E-2</v>
      </c>
      <c r="K49" s="35">
        <v>1.7999999999999999E-2</v>
      </c>
      <c r="L49" s="35">
        <v>1.7000000000000001E-2</v>
      </c>
      <c r="M49" s="35">
        <v>1.6E-2</v>
      </c>
      <c r="N49" s="35">
        <v>1.6E-2</v>
      </c>
      <c r="O49" s="35">
        <v>1.4999999999999999E-2</v>
      </c>
      <c r="P49" s="35">
        <v>1.4E-2</v>
      </c>
      <c r="Q49" s="35">
        <v>1.4E-2</v>
      </c>
      <c r="R49" s="35">
        <v>1.2999999999999999E-2</v>
      </c>
      <c r="S49" s="35">
        <v>1.2E-2</v>
      </c>
      <c r="T49" s="35">
        <v>1.2E-2</v>
      </c>
      <c r="U49" s="35">
        <v>1.0999999999999999E-2</v>
      </c>
      <c r="V49" s="35">
        <v>0.01</v>
      </c>
      <c r="W49" s="35">
        <v>0.01</v>
      </c>
      <c r="X49" s="35">
        <v>8.9999999999999993E-3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0.37200000000000011</v>
      </c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  <row r="50" spans="1:58" x14ac:dyDescent="0.35">
      <c r="A50" s="35" t="s">
        <v>68</v>
      </c>
      <c r="B50" s="35">
        <v>7.3929999999999998</v>
      </c>
      <c r="C50" s="35">
        <v>7.3179999999999996</v>
      </c>
      <c r="D50" s="35">
        <v>7.0969999999999995</v>
      </c>
      <c r="E50" s="35">
        <v>6.8269999999999991</v>
      </c>
      <c r="F50" s="35">
        <v>6.5229999999999997</v>
      </c>
      <c r="G50" s="35">
        <v>6.2</v>
      </c>
      <c r="H50" s="35">
        <v>5.8659999999999997</v>
      </c>
      <c r="I50" s="35">
        <v>5.5</v>
      </c>
      <c r="J50" s="35">
        <v>5.1100000000000003</v>
      </c>
      <c r="K50" s="35">
        <v>4.7170000000000005</v>
      </c>
      <c r="L50" s="35">
        <v>4.32</v>
      </c>
      <c r="M50" s="35">
        <v>3.9239999999999995</v>
      </c>
      <c r="N50" s="35">
        <v>3.5249999999999999</v>
      </c>
      <c r="O50" s="35">
        <v>3.145</v>
      </c>
      <c r="P50" s="35">
        <v>2.8220000000000001</v>
      </c>
      <c r="Q50" s="35">
        <v>2.5359999999999996</v>
      </c>
      <c r="R50" s="35">
        <v>2.2710000000000004</v>
      </c>
      <c r="S50" s="35">
        <v>2.0700000000000003</v>
      </c>
      <c r="T50" s="35">
        <v>1.9089999999999998</v>
      </c>
      <c r="U50" s="35">
        <v>1.7649999999999999</v>
      </c>
      <c r="V50" s="35">
        <v>1.6239999999999999</v>
      </c>
      <c r="W50" s="35">
        <v>1.4419999999999999</v>
      </c>
      <c r="X50" s="35">
        <v>1.1970000000000001</v>
      </c>
      <c r="Y50" s="35">
        <v>0.91300000000000003</v>
      </c>
      <c r="Z50" s="35">
        <v>0.621</v>
      </c>
      <c r="AA50" s="35">
        <v>0.32800000000000001</v>
      </c>
      <c r="AB50" s="35">
        <v>0.109</v>
      </c>
      <c r="AC50" s="35">
        <v>1.4999999999999999E-2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</v>
      </c>
      <c r="AK50" s="35">
        <v>0</v>
      </c>
      <c r="AL50" s="35">
        <v>0</v>
      </c>
      <c r="AM50" s="35">
        <v>0</v>
      </c>
      <c r="AN50" s="35">
        <v>0</v>
      </c>
      <c r="AO50" s="35">
        <v>0</v>
      </c>
      <c r="AP50" s="35">
        <v>97.087000000000003</v>
      </c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x14ac:dyDescent="0.35">
      <c r="A51" s="35" t="s">
        <v>70</v>
      </c>
      <c r="B51" s="35">
        <v>0.97900000000000009</v>
      </c>
      <c r="C51" s="35">
        <v>0.87000000000000011</v>
      </c>
      <c r="D51" s="35">
        <v>0.77200000000000002</v>
      </c>
      <c r="E51" s="35">
        <v>0.67400000000000004</v>
      </c>
      <c r="F51" s="35">
        <v>0.57599999999999996</v>
      </c>
      <c r="G51" s="35">
        <v>0.47599999999999998</v>
      </c>
      <c r="H51" s="35">
        <v>0.38400000000000001</v>
      </c>
      <c r="I51" s="35">
        <v>0.30599999999999999</v>
      </c>
      <c r="J51" s="35">
        <v>0.23500000000000001</v>
      </c>
      <c r="K51" s="35">
        <v>0.17100000000000001</v>
      </c>
      <c r="L51" s="35">
        <v>0.122</v>
      </c>
      <c r="M51" s="35">
        <v>8.4000000000000005E-2</v>
      </c>
      <c r="N51" s="35">
        <v>4.7E-2</v>
      </c>
      <c r="O51" s="35">
        <v>8.9999999999999993E-3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0</v>
      </c>
      <c r="AK51" s="35">
        <v>0</v>
      </c>
      <c r="AL51" s="35">
        <v>0</v>
      </c>
      <c r="AM51" s="35">
        <v>0</v>
      </c>
      <c r="AN51" s="35">
        <v>0</v>
      </c>
      <c r="AO51" s="35">
        <v>0</v>
      </c>
      <c r="AP51" s="35">
        <v>5.705000000000001</v>
      </c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x14ac:dyDescent="0.35">
      <c r="A52" s="97" t="s">
        <v>71</v>
      </c>
      <c r="B52" s="97">
        <v>83.75</v>
      </c>
      <c r="C52" s="97">
        <v>77.5</v>
      </c>
      <c r="D52" s="97">
        <v>77.5</v>
      </c>
      <c r="E52" s="97">
        <v>55.625</v>
      </c>
      <c r="F52" s="97">
        <v>33.75</v>
      </c>
      <c r="G52" s="97">
        <v>33.75</v>
      </c>
      <c r="H52" s="97">
        <v>16.875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7">
        <v>0</v>
      </c>
      <c r="W52" s="97">
        <v>0</v>
      </c>
      <c r="X52" s="97">
        <v>0</v>
      </c>
      <c r="Y52" s="97">
        <v>0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97">
        <v>0</v>
      </c>
      <c r="AJ52" s="97">
        <v>0</v>
      </c>
      <c r="AK52" s="97">
        <v>0</v>
      </c>
      <c r="AL52" s="97">
        <v>0</v>
      </c>
      <c r="AM52" s="97">
        <v>0</v>
      </c>
      <c r="AN52" s="97">
        <v>0</v>
      </c>
      <c r="AO52" s="97">
        <v>0</v>
      </c>
      <c r="AP52" s="97">
        <v>378.75</v>
      </c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x14ac:dyDescent="0.35">
      <c r="A53" s="35" t="s">
        <v>71</v>
      </c>
      <c r="B53" s="35">
        <v>83.75</v>
      </c>
      <c r="C53" s="35">
        <v>77.5</v>
      </c>
      <c r="D53" s="35">
        <v>77.5</v>
      </c>
      <c r="E53" s="35">
        <v>55.625</v>
      </c>
      <c r="F53" s="35">
        <v>33.75</v>
      </c>
      <c r="G53" s="35">
        <v>33.75</v>
      </c>
      <c r="H53" s="35">
        <v>16.875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378.75</v>
      </c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x14ac:dyDescent="0.35">
      <c r="A54" s="97" t="s">
        <v>171</v>
      </c>
      <c r="B54" s="97">
        <v>32.625000000000007</v>
      </c>
      <c r="C54" s="97">
        <v>31.766999999999996</v>
      </c>
      <c r="D54" s="97">
        <v>30.584000000000003</v>
      </c>
      <c r="E54" s="97">
        <v>29.249000000000002</v>
      </c>
      <c r="F54" s="97">
        <v>27.985000000000003</v>
      </c>
      <c r="G54" s="97">
        <v>26.605</v>
      </c>
      <c r="H54" s="97">
        <v>25.159000000000002</v>
      </c>
      <c r="I54" s="97">
        <v>22.992000000000004</v>
      </c>
      <c r="J54" s="97">
        <v>21.12</v>
      </c>
      <c r="K54" s="97">
        <v>19.221</v>
      </c>
      <c r="L54" s="97">
        <v>17.184999999999995</v>
      </c>
      <c r="M54" s="97">
        <v>15.435</v>
      </c>
      <c r="N54" s="97">
        <v>14.235999999999999</v>
      </c>
      <c r="O54" s="97">
        <v>13.123000000000001</v>
      </c>
      <c r="P54" s="97">
        <v>12.086</v>
      </c>
      <c r="Q54" s="97">
        <v>11.055999999999999</v>
      </c>
      <c r="R54" s="97">
        <v>10.058</v>
      </c>
      <c r="S54" s="97">
        <v>9.0030000000000001</v>
      </c>
      <c r="T54" s="97">
        <v>7.9799999999999995</v>
      </c>
      <c r="U54" s="97">
        <v>6.9610000000000003</v>
      </c>
      <c r="V54" s="97">
        <v>5.9559999999999995</v>
      </c>
      <c r="W54" s="97">
        <v>4.9180000000000001</v>
      </c>
      <c r="X54" s="97">
        <v>3.8979999999999997</v>
      </c>
      <c r="Y54" s="97">
        <v>2.8779999999999997</v>
      </c>
      <c r="Z54" s="97">
        <v>1.863</v>
      </c>
      <c r="AA54" s="97">
        <v>0.83600000000000008</v>
      </c>
      <c r="AB54" s="97">
        <v>4.0999999999999995E-2</v>
      </c>
      <c r="AC54" s="97">
        <v>3.1E-2</v>
      </c>
      <c r="AD54" s="97">
        <v>2.1999999999999999E-2</v>
      </c>
      <c r="AE54" s="97">
        <v>1.3000000000000001E-2</v>
      </c>
      <c r="AF54" s="97">
        <v>8.0000000000000002E-3</v>
      </c>
      <c r="AG54" s="97">
        <v>5.0000000000000001E-3</v>
      </c>
      <c r="AH54" s="97">
        <v>3.0000000000000001E-3</v>
      </c>
      <c r="AI54" s="97">
        <v>2E-3</v>
      </c>
      <c r="AJ54" s="97">
        <v>1E-3</v>
      </c>
      <c r="AK54" s="97">
        <v>0</v>
      </c>
      <c r="AL54" s="97">
        <v>0</v>
      </c>
      <c r="AM54" s="97">
        <v>0</v>
      </c>
      <c r="AN54" s="97">
        <v>0</v>
      </c>
      <c r="AO54" s="97">
        <v>0</v>
      </c>
      <c r="AP54" s="97">
        <v>404.90499999999997</v>
      </c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5">
      <c r="A55" s="35" t="s">
        <v>73</v>
      </c>
      <c r="B55" s="35">
        <v>0.67400000000000004</v>
      </c>
      <c r="C55" s="35">
        <v>0.627</v>
      </c>
      <c r="D55" s="35">
        <v>0.58199999999999996</v>
      </c>
      <c r="E55" s="35">
        <v>0.53600000000000003</v>
      </c>
      <c r="F55" s="35">
        <v>0.49099999999999999</v>
      </c>
      <c r="G55" s="35">
        <v>0.44500000000000001</v>
      </c>
      <c r="H55" s="35">
        <v>0.39900000000000002</v>
      </c>
      <c r="I55" s="35">
        <v>0.35399999999999998</v>
      </c>
      <c r="J55" s="35">
        <v>0.308</v>
      </c>
      <c r="K55" s="35">
        <v>0.26200000000000001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4.677999999999999</v>
      </c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5">
      <c r="A56" s="35" t="s">
        <v>83</v>
      </c>
      <c r="B56" s="35">
        <v>0.748</v>
      </c>
      <c r="C56" s="35">
        <v>0.60399999999999998</v>
      </c>
      <c r="D56" s="35">
        <v>0.46200000000000002</v>
      </c>
      <c r="E56" s="35">
        <v>0.32</v>
      </c>
      <c r="F56" s="35">
        <v>0.17799999999999999</v>
      </c>
      <c r="G56" s="35">
        <v>3.5999999999999997E-2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2.3479999999999999</v>
      </c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5">
      <c r="A57" s="35" t="s">
        <v>198</v>
      </c>
      <c r="B57" s="35">
        <v>0.11299999999999999</v>
      </c>
      <c r="C57" s="35">
        <v>0.10999999999999999</v>
      </c>
      <c r="D57" s="35">
        <v>0.10999999999999999</v>
      </c>
      <c r="E57" s="35">
        <v>0.10699999999999998</v>
      </c>
      <c r="F57" s="35">
        <v>0.104</v>
      </c>
      <c r="G57" s="35">
        <v>0.1</v>
      </c>
      <c r="H57" s="35">
        <v>9.1999999999999998E-2</v>
      </c>
      <c r="I57" s="35">
        <v>8.2000000000000003E-2</v>
      </c>
      <c r="J57" s="35">
        <v>7.5999999999999998E-2</v>
      </c>
      <c r="K57" s="35">
        <v>6.5000000000000002E-2</v>
      </c>
      <c r="L57" s="35">
        <v>0.06</v>
      </c>
      <c r="M57" s="35">
        <v>4.9000000000000002E-2</v>
      </c>
      <c r="N57" s="35">
        <v>4.3000000000000003E-2</v>
      </c>
      <c r="O57" s="35">
        <v>3.1E-2</v>
      </c>
      <c r="P57" s="35">
        <v>2.1000000000000001E-2</v>
      </c>
      <c r="Q57" s="35">
        <v>1.2E-2</v>
      </c>
      <c r="R57" s="35">
        <v>7.0000000000000001E-3</v>
      </c>
      <c r="S57" s="35">
        <v>1E-3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1.1830000000000003</v>
      </c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5">
      <c r="A58" s="35" t="s">
        <v>74</v>
      </c>
      <c r="B58" s="35">
        <v>29.059000000000001</v>
      </c>
      <c r="C58" s="35">
        <v>28.656999999999996</v>
      </c>
      <c r="D58" s="35">
        <v>27.850999999999999</v>
      </c>
      <c r="E58" s="35">
        <v>26.884999999999998</v>
      </c>
      <c r="F58" s="35">
        <v>25.991</v>
      </c>
      <c r="G58" s="35">
        <v>24.954000000000001</v>
      </c>
      <c r="H58" s="35">
        <v>23.748000000000001</v>
      </c>
      <c r="I58" s="35">
        <v>21.786000000000001</v>
      </c>
      <c r="J58" s="35">
        <v>20.108000000000001</v>
      </c>
      <c r="K58" s="35">
        <v>18.398</v>
      </c>
      <c r="L58" s="35">
        <v>16.742999999999999</v>
      </c>
      <c r="M58" s="35">
        <v>15.09</v>
      </c>
      <c r="N58" s="35">
        <v>13.958</v>
      </c>
      <c r="O58" s="35">
        <v>12.909000000000001</v>
      </c>
      <c r="P58" s="35">
        <v>11.898999999999999</v>
      </c>
      <c r="Q58" s="35">
        <v>10.888999999999999</v>
      </c>
      <c r="R58" s="35">
        <v>9.9060000000000006</v>
      </c>
      <c r="S58" s="35">
        <v>8.8680000000000003</v>
      </c>
      <c r="T58" s="35">
        <v>7.8570000000000002</v>
      </c>
      <c r="U58" s="35">
        <v>6.8470000000000004</v>
      </c>
      <c r="V58" s="35">
        <v>5.8529999999999998</v>
      </c>
      <c r="W58" s="35">
        <v>4.8259999999999996</v>
      </c>
      <c r="X58" s="35">
        <v>3.8159999999999998</v>
      </c>
      <c r="Y58" s="35">
        <v>2.806</v>
      </c>
      <c r="Z58" s="35">
        <v>1.8009999999999999</v>
      </c>
      <c r="AA58" s="35">
        <v>0.78500000000000003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0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382.28999999999996</v>
      </c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5">
      <c r="A59" s="35" t="s">
        <v>75</v>
      </c>
      <c r="B59" s="35">
        <v>0.20200000000000001</v>
      </c>
      <c r="C59" s="35">
        <v>0.16500000000000001</v>
      </c>
      <c r="D59" s="35">
        <v>0.129</v>
      </c>
      <c r="E59" s="35">
        <v>9.2999999999999999E-2</v>
      </c>
      <c r="F59" s="35">
        <v>6.2E-2</v>
      </c>
      <c r="G59" s="35">
        <v>5.5E-2</v>
      </c>
      <c r="H59" s="35">
        <v>4.8000000000000001E-2</v>
      </c>
      <c r="I59" s="35">
        <v>4.1000000000000002E-2</v>
      </c>
      <c r="J59" s="35">
        <v>3.4000000000000002E-2</v>
      </c>
      <c r="K59" s="35">
        <v>2.5999999999999999E-2</v>
      </c>
      <c r="L59" s="35">
        <v>1.9E-2</v>
      </c>
      <c r="M59" s="35">
        <v>1.2E-2</v>
      </c>
      <c r="N59" s="35">
        <v>4.0000000000000001E-3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0.89000000000000012</v>
      </c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5">
      <c r="A60" s="35" t="s">
        <v>76</v>
      </c>
      <c r="B60" s="35">
        <v>0.22800000000000001</v>
      </c>
      <c r="C60" s="35">
        <v>0.20700000000000002</v>
      </c>
      <c r="D60" s="35">
        <v>0.187</v>
      </c>
      <c r="E60" s="35">
        <v>0.16600000000000001</v>
      </c>
      <c r="F60" s="35">
        <v>0.14600000000000002</v>
      </c>
      <c r="G60" s="35">
        <v>0.125</v>
      </c>
      <c r="H60" s="35">
        <v>0.107</v>
      </c>
      <c r="I60" s="35">
        <v>8.4999999999999992E-2</v>
      </c>
      <c r="J60" s="35">
        <v>7.0000000000000007E-2</v>
      </c>
      <c r="K60" s="35">
        <v>5.4000000000000006E-2</v>
      </c>
      <c r="L60" s="35">
        <v>0.04</v>
      </c>
      <c r="M60" s="35">
        <v>2.4E-2</v>
      </c>
      <c r="N60" s="35">
        <v>0.01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1.4489999999999998</v>
      </c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5">
      <c r="A61" s="35" t="s">
        <v>77</v>
      </c>
      <c r="B61" s="35">
        <v>2.4E-2</v>
      </c>
      <c r="C61" s="35">
        <v>1.7000000000000001E-2</v>
      </c>
      <c r="D61" s="35">
        <v>1.3000000000000001E-2</v>
      </c>
      <c r="E61" s="35">
        <v>8.0000000000000002E-3</v>
      </c>
      <c r="F61" s="35">
        <v>3.0000000000000001E-3</v>
      </c>
      <c r="G61" s="35">
        <v>1E-3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6.6000000000000003E-2</v>
      </c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5">
      <c r="A62" s="35" t="s">
        <v>78</v>
      </c>
      <c r="B62" s="35">
        <v>5.1999999999999998E-2</v>
      </c>
      <c r="C62" s="35">
        <v>4.3999999999999997E-2</v>
      </c>
      <c r="D62" s="35">
        <v>3.6999999999999998E-2</v>
      </c>
      <c r="E62" s="35">
        <v>0.03</v>
      </c>
      <c r="F62" s="35">
        <v>2.3E-2</v>
      </c>
      <c r="G62" s="35">
        <v>1.6E-2</v>
      </c>
      <c r="H62" s="35">
        <v>8.9999999999999993E-3</v>
      </c>
      <c r="I62" s="35">
        <v>2E-3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0.21300000000000002</v>
      </c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5">
      <c r="A63" s="35" t="s">
        <v>79</v>
      </c>
      <c r="B63" s="35">
        <v>0.11099999999999999</v>
      </c>
      <c r="C63" s="35">
        <v>7.2000000000000008E-2</v>
      </c>
      <c r="D63" s="35">
        <v>7.0000000000000007E-2</v>
      </c>
      <c r="E63" s="35">
        <v>6.8000000000000005E-2</v>
      </c>
      <c r="F63" s="35">
        <v>6.5000000000000002E-2</v>
      </c>
      <c r="G63" s="35">
        <v>6.0999999999999999E-2</v>
      </c>
      <c r="H63" s="35">
        <v>5.8999999999999997E-2</v>
      </c>
      <c r="I63" s="35">
        <v>5.5999999999999994E-2</v>
      </c>
      <c r="J63" s="35">
        <v>5.3000000000000005E-2</v>
      </c>
      <c r="K63" s="35">
        <v>5.1000000000000004E-2</v>
      </c>
      <c r="L63" s="35">
        <v>4.8000000000000001E-2</v>
      </c>
      <c r="M63" s="35">
        <v>4.3999999999999997E-2</v>
      </c>
      <c r="N63" s="35">
        <v>4.2000000000000003E-2</v>
      </c>
      <c r="O63" s="35">
        <v>3.9E-2</v>
      </c>
      <c r="P63" s="35">
        <v>3.6999999999999998E-2</v>
      </c>
      <c r="Q63" s="35">
        <v>3.5000000000000003E-2</v>
      </c>
      <c r="R63" s="35">
        <v>3.3000000000000002E-2</v>
      </c>
      <c r="S63" s="35">
        <v>3.1E-2</v>
      </c>
      <c r="T63" s="35">
        <v>2.8000000000000001E-2</v>
      </c>
      <c r="U63" s="35">
        <v>2.5999999999999999E-2</v>
      </c>
      <c r="V63" s="35">
        <v>2.4E-2</v>
      </c>
      <c r="W63" s="35">
        <v>2.1999999999999999E-2</v>
      </c>
      <c r="X63" s="35">
        <v>0.02</v>
      </c>
      <c r="Y63" s="35">
        <v>1.7999999999999999E-2</v>
      </c>
      <c r="Z63" s="35">
        <v>1.6E-2</v>
      </c>
      <c r="AA63" s="35">
        <v>1.2999999999999999E-2</v>
      </c>
      <c r="AB63" s="35">
        <v>1.0999999999999999E-2</v>
      </c>
      <c r="AC63" s="35">
        <v>8.9999999999999993E-3</v>
      </c>
      <c r="AD63" s="35">
        <v>7.0000000000000001E-3</v>
      </c>
      <c r="AE63" s="35">
        <v>5.0000000000000001E-3</v>
      </c>
      <c r="AF63" s="35">
        <v>3.0000000000000001E-3</v>
      </c>
      <c r="AG63" s="35">
        <v>1E-3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1.1779999999999997</v>
      </c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5">
      <c r="A64" s="35" t="s">
        <v>80</v>
      </c>
      <c r="B64" s="35">
        <v>0.625</v>
      </c>
      <c r="C64" s="35">
        <v>0.53700000000000003</v>
      </c>
      <c r="D64" s="35">
        <v>0.47599999999999998</v>
      </c>
      <c r="E64" s="35">
        <v>0.42300000000000004</v>
      </c>
      <c r="F64" s="35">
        <v>0.37</v>
      </c>
      <c r="G64" s="35">
        <v>0.318</v>
      </c>
      <c r="H64" s="35">
        <v>0.26500000000000001</v>
      </c>
      <c r="I64" s="35">
        <v>0.21300000000000002</v>
      </c>
      <c r="J64" s="35">
        <v>0.16</v>
      </c>
      <c r="K64" s="35">
        <v>0.113</v>
      </c>
      <c r="L64" s="35">
        <v>8.6999999999999994E-2</v>
      </c>
      <c r="M64" s="35">
        <v>0.06</v>
      </c>
      <c r="N64" s="35">
        <v>3.3000000000000002E-2</v>
      </c>
      <c r="O64" s="35">
        <v>7.0000000000000001E-3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3.6870000000000007</v>
      </c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5">
      <c r="A65" s="35" t="s">
        <v>123</v>
      </c>
      <c r="B65" s="35">
        <v>0.27800000000000002</v>
      </c>
      <c r="C65" s="35">
        <v>0.26700000000000002</v>
      </c>
      <c r="D65" s="35">
        <v>0.25900000000000001</v>
      </c>
      <c r="E65" s="35">
        <v>0.24800000000000003</v>
      </c>
      <c r="F65" s="35">
        <v>0.23500000000000001</v>
      </c>
      <c r="G65" s="35">
        <v>0.224</v>
      </c>
      <c r="H65" s="35">
        <v>0.21299999999999999</v>
      </c>
      <c r="I65" s="35">
        <v>0.20099999999999998</v>
      </c>
      <c r="J65" s="35">
        <v>0.19</v>
      </c>
      <c r="K65" s="35">
        <v>0.17799999999999999</v>
      </c>
      <c r="L65" s="35">
        <v>0.16700000000000001</v>
      </c>
      <c r="M65" s="35">
        <v>0.156</v>
      </c>
      <c r="N65" s="35">
        <v>0.14599999999999999</v>
      </c>
      <c r="O65" s="35">
        <v>0.13700000000000001</v>
      </c>
      <c r="P65" s="35">
        <v>0.129</v>
      </c>
      <c r="Q65" s="35">
        <v>0.12</v>
      </c>
      <c r="R65" s="35">
        <v>0.112</v>
      </c>
      <c r="S65" s="35">
        <v>0.10300000000000001</v>
      </c>
      <c r="T65" s="35">
        <v>9.5000000000000001E-2</v>
      </c>
      <c r="U65" s="35">
        <v>8.8000000000000009E-2</v>
      </c>
      <c r="V65" s="35">
        <v>7.9000000000000001E-2</v>
      </c>
      <c r="W65" s="35">
        <v>7.0000000000000007E-2</v>
      </c>
      <c r="X65" s="35">
        <v>6.2E-2</v>
      </c>
      <c r="Y65" s="35">
        <v>5.3999999999999992E-2</v>
      </c>
      <c r="Z65" s="35">
        <v>4.5999999999999999E-2</v>
      </c>
      <c r="AA65" s="35">
        <v>3.7999999999999992E-2</v>
      </c>
      <c r="AB65" s="35">
        <v>0.03</v>
      </c>
      <c r="AC65" s="35">
        <v>2.1999999999999999E-2</v>
      </c>
      <c r="AD65" s="35">
        <v>1.4999999999999999E-2</v>
      </c>
      <c r="AE65" s="35">
        <v>8.0000000000000002E-3</v>
      </c>
      <c r="AF65" s="35">
        <v>5.0000000000000001E-3</v>
      </c>
      <c r="AG65" s="35">
        <v>4.0000000000000001E-3</v>
      </c>
      <c r="AH65" s="35">
        <v>3.0000000000000001E-3</v>
      </c>
      <c r="AI65" s="35">
        <v>2E-3</v>
      </c>
      <c r="AJ65" s="35">
        <v>1E-3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3.9850000000000003</v>
      </c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5">
      <c r="A66" s="35" t="s">
        <v>81</v>
      </c>
      <c r="B66" s="35">
        <v>0.51100000000000023</v>
      </c>
      <c r="C66" s="35">
        <v>0.46000000000000013</v>
      </c>
      <c r="D66" s="35">
        <v>0.40800000000000014</v>
      </c>
      <c r="E66" s="35">
        <v>0.3650000000000001</v>
      </c>
      <c r="F66" s="35">
        <v>0.31700000000000017</v>
      </c>
      <c r="G66" s="35">
        <v>0.27000000000000013</v>
      </c>
      <c r="H66" s="35">
        <v>0.21900000000000006</v>
      </c>
      <c r="I66" s="35">
        <v>0.1720000000000001</v>
      </c>
      <c r="J66" s="35">
        <v>0.12100000000000002</v>
      </c>
      <c r="K66" s="35">
        <v>7.400000000000001E-2</v>
      </c>
      <c r="L66" s="35">
        <v>2.1000000000000005E-2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2.9380000000000002</v>
      </c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5">
      <c r="A67" s="97" t="s">
        <v>38</v>
      </c>
      <c r="B67" s="97">
        <v>5.6769999999999996</v>
      </c>
      <c r="C67" s="97">
        <v>5.0370000000000008</v>
      </c>
      <c r="D67" s="97">
        <v>4.472999999999999</v>
      </c>
      <c r="E67" s="97">
        <v>3.8850000000000002</v>
      </c>
      <c r="F67" s="97">
        <v>3.3600000000000003</v>
      </c>
      <c r="G67" s="97">
        <v>2.9139999999999997</v>
      </c>
      <c r="H67" s="97">
        <v>2.5710000000000002</v>
      </c>
      <c r="I67" s="97">
        <v>2.2509999999999999</v>
      </c>
      <c r="J67" s="97">
        <v>1.9419999999999999</v>
      </c>
      <c r="K67" s="97">
        <v>1.643</v>
      </c>
      <c r="L67" s="97">
        <v>1.3480000000000001</v>
      </c>
      <c r="M67" s="97">
        <v>1.0529999999999999</v>
      </c>
      <c r="N67" s="97">
        <v>0.76100000000000001</v>
      </c>
      <c r="O67" s="97">
        <v>0.46400000000000002</v>
      </c>
      <c r="P67" s="97">
        <v>0.24099999999999999</v>
      </c>
      <c r="Q67" s="97">
        <v>6.9000000000000006E-2</v>
      </c>
      <c r="R67" s="97">
        <v>3.4000000000000002E-2</v>
      </c>
      <c r="S67" s="97">
        <v>1.2999999999999999E-2</v>
      </c>
      <c r="T67" s="97">
        <v>0</v>
      </c>
      <c r="U67" s="97">
        <v>0</v>
      </c>
      <c r="V67" s="97">
        <v>0</v>
      </c>
      <c r="W67" s="97">
        <v>0</v>
      </c>
      <c r="X67" s="97">
        <v>0</v>
      </c>
      <c r="Y67" s="97">
        <v>0</v>
      </c>
      <c r="Z67" s="97">
        <v>0</v>
      </c>
      <c r="AA67" s="97">
        <v>0</v>
      </c>
      <c r="AB67" s="97">
        <v>0</v>
      </c>
      <c r="AC67" s="97">
        <v>0</v>
      </c>
      <c r="AD67" s="97">
        <v>0</v>
      </c>
      <c r="AE67" s="97">
        <v>0</v>
      </c>
      <c r="AF67" s="97">
        <v>0</v>
      </c>
      <c r="AG67" s="97">
        <v>0</v>
      </c>
      <c r="AH67" s="97">
        <v>0</v>
      </c>
      <c r="AI67" s="97">
        <v>0</v>
      </c>
      <c r="AJ67" s="97">
        <v>0</v>
      </c>
      <c r="AK67" s="97">
        <v>0</v>
      </c>
      <c r="AL67" s="97">
        <v>0</v>
      </c>
      <c r="AM67" s="97">
        <v>0</v>
      </c>
      <c r="AN67" s="97">
        <v>0</v>
      </c>
      <c r="AO67" s="97">
        <v>0</v>
      </c>
      <c r="AP67" s="97">
        <v>37.735999999999997</v>
      </c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5">
      <c r="A68" s="35" t="s">
        <v>82</v>
      </c>
      <c r="B68" s="35">
        <v>4.2610000000000001</v>
      </c>
      <c r="C68" s="35">
        <v>3.9870000000000001</v>
      </c>
      <c r="D68" s="35">
        <v>3.706</v>
      </c>
      <c r="E68" s="35">
        <v>3.4049999999999998</v>
      </c>
      <c r="F68" s="35">
        <v>3.1280000000000001</v>
      </c>
      <c r="G68" s="35">
        <v>2.8140000000000001</v>
      </c>
      <c r="H68" s="35">
        <v>2.524</v>
      </c>
      <c r="I68" s="35">
        <v>2.2309999999999999</v>
      </c>
      <c r="J68" s="35">
        <v>1.9419999999999999</v>
      </c>
      <c r="K68" s="35">
        <v>1.643</v>
      </c>
      <c r="L68" s="35">
        <v>1.3480000000000001</v>
      </c>
      <c r="M68" s="35">
        <v>1.0529999999999999</v>
      </c>
      <c r="N68" s="35">
        <v>0.76100000000000001</v>
      </c>
      <c r="O68" s="35">
        <v>0.46400000000000002</v>
      </c>
      <c r="P68" s="35">
        <v>0.24099999999999999</v>
      </c>
      <c r="Q68" s="35">
        <v>6.9000000000000006E-2</v>
      </c>
      <c r="R68" s="35">
        <v>3.4000000000000002E-2</v>
      </c>
      <c r="S68" s="35">
        <v>1.2999999999999999E-2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33.624000000000002</v>
      </c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5">
      <c r="A69" s="35" t="s">
        <v>84</v>
      </c>
      <c r="B69" s="35">
        <v>0.57200000000000006</v>
      </c>
      <c r="C69" s="35">
        <v>0.44500000000000001</v>
      </c>
      <c r="D69" s="35">
        <v>0.34100000000000003</v>
      </c>
      <c r="E69" s="35">
        <v>0.23599999999999999</v>
      </c>
      <c r="F69" s="35">
        <v>0.13100000000000001</v>
      </c>
      <c r="G69" s="35">
        <v>2.5999999999999999E-2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1.7509999999999999</v>
      </c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5">
      <c r="A70" s="35" t="s">
        <v>85</v>
      </c>
      <c r="B70" s="35">
        <v>5.6000000000000001E-2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5.6000000000000001E-2</v>
      </c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5">
      <c r="A71" s="35" t="s">
        <v>86</v>
      </c>
      <c r="B71" s="35">
        <v>0.77299999999999991</v>
      </c>
      <c r="C71" s="35">
        <v>0.59399999999999997</v>
      </c>
      <c r="D71" s="35">
        <v>0.41900000000000004</v>
      </c>
      <c r="E71" s="35">
        <v>0.24099999999999999</v>
      </c>
      <c r="F71" s="35">
        <v>0.10100000000000001</v>
      </c>
      <c r="G71" s="35">
        <v>7.3999999999999996E-2</v>
      </c>
      <c r="H71" s="35">
        <v>4.7E-2</v>
      </c>
      <c r="I71" s="35">
        <v>0.02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2.2690000000000001</v>
      </c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5">
      <c r="A72" s="35" t="s">
        <v>87</v>
      </c>
      <c r="B72" s="35">
        <v>1.4999999999999999E-2</v>
      </c>
      <c r="C72" s="35">
        <v>1.0999999999999999E-2</v>
      </c>
      <c r="D72" s="35">
        <v>7.0000000000000001E-3</v>
      </c>
      <c r="E72" s="35">
        <v>3.0000000000000001E-3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3.6000000000000004E-2</v>
      </c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5">
      <c r="A73" s="98" t="s">
        <v>201</v>
      </c>
      <c r="B73" s="99">
        <v>12.094999999999999</v>
      </c>
      <c r="C73" s="99">
        <v>10.85</v>
      </c>
      <c r="D73" s="99">
        <v>9.979000000000001</v>
      </c>
      <c r="E73" s="99">
        <v>9.134999999999998</v>
      </c>
      <c r="F73" s="99">
        <v>8.1490000000000009</v>
      </c>
      <c r="G73" s="99">
        <v>7.4290000000000003</v>
      </c>
      <c r="H73" s="99">
        <v>6.8710000000000013</v>
      </c>
      <c r="I73" s="99">
        <v>6.3469999999999995</v>
      </c>
      <c r="J73" s="99">
        <v>5.8749999999999991</v>
      </c>
      <c r="K73" s="99">
        <v>5.3519999999999994</v>
      </c>
      <c r="L73" s="99">
        <v>4.8850000000000007</v>
      </c>
      <c r="M73" s="99">
        <v>4.4269999999999996</v>
      </c>
      <c r="N73" s="99">
        <v>3.9659999999999997</v>
      </c>
      <c r="O73" s="99">
        <v>3.5179999999999998</v>
      </c>
      <c r="P73" s="99">
        <v>3.1159999999999997</v>
      </c>
      <c r="Q73" s="99">
        <v>2.7390000000000003</v>
      </c>
      <c r="R73" s="99">
        <v>2.3860000000000001</v>
      </c>
      <c r="S73" s="99">
        <v>2.109</v>
      </c>
      <c r="T73" s="99">
        <v>1.9040000000000001</v>
      </c>
      <c r="U73" s="99">
        <v>1.7209999999999999</v>
      </c>
      <c r="V73" s="99">
        <v>1.5559999999999994</v>
      </c>
      <c r="W73" s="99">
        <v>1.3820000000000001</v>
      </c>
      <c r="X73" s="99">
        <v>1.1560000000000001</v>
      </c>
      <c r="Y73" s="99">
        <v>0.71399999999999997</v>
      </c>
      <c r="Z73" s="99">
        <v>0.46700000000000003</v>
      </c>
      <c r="AA73" s="99">
        <v>0.22100000000000003</v>
      </c>
      <c r="AB73" s="99">
        <v>5.2000000000000005E-2</v>
      </c>
      <c r="AC73" s="99">
        <v>4.0000000000000001E-3</v>
      </c>
      <c r="AD73" s="99">
        <v>0</v>
      </c>
      <c r="AE73" s="99">
        <v>0</v>
      </c>
      <c r="AF73" s="99">
        <v>0</v>
      </c>
      <c r="AG73" s="99">
        <v>0</v>
      </c>
      <c r="AH73" s="99">
        <v>0</v>
      </c>
      <c r="AI73" s="99">
        <v>0</v>
      </c>
      <c r="AJ73" s="99">
        <v>0</v>
      </c>
      <c r="AK73" s="99">
        <v>0</v>
      </c>
      <c r="AL73" s="99">
        <v>0</v>
      </c>
      <c r="AM73" s="99">
        <v>0</v>
      </c>
      <c r="AN73" s="99">
        <v>0</v>
      </c>
      <c r="AO73" s="99">
        <v>0</v>
      </c>
      <c r="AP73" s="99">
        <v>118.40499999999999</v>
      </c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5">
      <c r="A74" s="97" t="s">
        <v>88</v>
      </c>
      <c r="B74" s="97">
        <v>11.36</v>
      </c>
      <c r="C74" s="97">
        <v>10.274999999999999</v>
      </c>
      <c r="D74" s="97">
        <v>9.527000000000001</v>
      </c>
      <c r="E74" s="97">
        <v>8.8059999999999974</v>
      </c>
      <c r="F74" s="97">
        <v>7.9390000000000001</v>
      </c>
      <c r="G74" s="97">
        <v>7.3849999999999998</v>
      </c>
      <c r="H74" s="97">
        <v>6.862000000000001</v>
      </c>
      <c r="I74" s="97">
        <v>6.3469999999999995</v>
      </c>
      <c r="J74" s="97">
        <v>5.8749999999999991</v>
      </c>
      <c r="K74" s="97">
        <v>5.3519999999999994</v>
      </c>
      <c r="L74" s="97">
        <v>4.8850000000000007</v>
      </c>
      <c r="M74" s="97">
        <v>4.4269999999999996</v>
      </c>
      <c r="N74" s="97">
        <v>3.9659999999999997</v>
      </c>
      <c r="O74" s="97">
        <v>3.5179999999999998</v>
      </c>
      <c r="P74" s="97">
        <v>3.1159999999999997</v>
      </c>
      <c r="Q74" s="97">
        <v>2.7390000000000003</v>
      </c>
      <c r="R74" s="97">
        <v>2.3860000000000001</v>
      </c>
      <c r="S74" s="97">
        <v>2.109</v>
      </c>
      <c r="T74" s="97">
        <v>1.9040000000000001</v>
      </c>
      <c r="U74" s="97">
        <v>1.7209999999999999</v>
      </c>
      <c r="V74" s="97">
        <v>1.5559999999999994</v>
      </c>
      <c r="W74" s="97">
        <v>1.3820000000000001</v>
      </c>
      <c r="X74" s="97">
        <v>1.1560000000000001</v>
      </c>
      <c r="Y74" s="97">
        <v>0.71399999999999997</v>
      </c>
      <c r="Z74" s="97">
        <v>0.46700000000000003</v>
      </c>
      <c r="AA74" s="97">
        <v>0.22100000000000003</v>
      </c>
      <c r="AB74" s="97">
        <v>5.2000000000000005E-2</v>
      </c>
      <c r="AC74" s="97">
        <v>4.0000000000000001E-3</v>
      </c>
      <c r="AD74" s="97">
        <v>0</v>
      </c>
      <c r="AE74" s="97">
        <v>0</v>
      </c>
      <c r="AF74" s="97">
        <v>0</v>
      </c>
      <c r="AG74" s="97">
        <v>0</v>
      </c>
      <c r="AH74" s="97">
        <v>0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116.05099999999999</v>
      </c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5">
      <c r="A75" s="35" t="s">
        <v>65</v>
      </c>
      <c r="B75" s="35">
        <v>0.11599999999999999</v>
      </c>
      <c r="C75" s="35">
        <v>5.2999999999999992E-2</v>
      </c>
      <c r="D75" s="35">
        <v>3.2000000000000001E-2</v>
      </c>
      <c r="E75" s="35">
        <v>1.0999999999999999E-2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0.21200000000000002</v>
      </c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5">
      <c r="A76" s="35" t="s">
        <v>66</v>
      </c>
      <c r="B76" s="35">
        <v>0.79</v>
      </c>
      <c r="C76" s="35">
        <v>0.41199999999999998</v>
      </c>
      <c r="D76" s="35">
        <v>0.313</v>
      </c>
      <c r="E76" s="35">
        <v>0.24199999999999999</v>
      </c>
      <c r="F76" s="35">
        <v>1E-3</v>
      </c>
      <c r="G76" s="35">
        <v>1E-3</v>
      </c>
      <c r="H76" s="35">
        <v>1E-3</v>
      </c>
      <c r="I76" s="35">
        <v>1E-3</v>
      </c>
      <c r="J76" s="35">
        <v>1E-3</v>
      </c>
      <c r="K76" s="35">
        <v>1E-3</v>
      </c>
      <c r="L76" s="35">
        <v>1E-3</v>
      </c>
      <c r="M76" s="35">
        <v>1E-3</v>
      </c>
      <c r="N76" s="35">
        <v>1E-3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1.766</v>
      </c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5">
      <c r="A77" s="35" t="s">
        <v>67</v>
      </c>
      <c r="B77" s="35">
        <v>0.65100000000000002</v>
      </c>
      <c r="C77" s="35">
        <v>0.60899999999999999</v>
      </c>
      <c r="D77" s="35">
        <v>0.56500000000000006</v>
      </c>
      <c r="E77" s="35">
        <v>0.51600000000000001</v>
      </c>
      <c r="F77" s="35">
        <v>0.47799999999999998</v>
      </c>
      <c r="G77" s="35">
        <v>0.45900000000000002</v>
      </c>
      <c r="H77" s="35">
        <v>0.43800000000000006</v>
      </c>
      <c r="I77" s="35">
        <v>0.42000000000000004</v>
      </c>
      <c r="J77" s="35">
        <v>0.39700000000000002</v>
      </c>
      <c r="K77" s="35">
        <v>0.32800000000000001</v>
      </c>
      <c r="L77" s="35">
        <v>0.31600000000000006</v>
      </c>
      <c r="M77" s="35">
        <v>0.30100000000000005</v>
      </c>
      <c r="N77" s="35">
        <v>0.28600000000000003</v>
      </c>
      <c r="O77" s="35">
        <v>0.27400000000000002</v>
      </c>
      <c r="P77" s="35">
        <v>0.26600000000000001</v>
      </c>
      <c r="Q77" s="35">
        <v>0.255</v>
      </c>
      <c r="R77" s="35">
        <v>0.248</v>
      </c>
      <c r="S77" s="35">
        <v>0.24200000000000002</v>
      </c>
      <c r="T77" s="35">
        <v>0.23799999999999999</v>
      </c>
      <c r="U77" s="35">
        <v>0.23199999999999998</v>
      </c>
      <c r="V77" s="35">
        <v>0.22699999999999998</v>
      </c>
      <c r="W77" s="35">
        <v>0.22100000000000003</v>
      </c>
      <c r="X77" s="35">
        <v>0.21400000000000002</v>
      </c>
      <c r="Y77" s="35">
        <v>1.0000000000000002E-2</v>
      </c>
      <c r="Z77" s="35">
        <v>7.0000000000000001E-3</v>
      </c>
      <c r="AA77" s="35">
        <v>5.0000000000000001E-3</v>
      </c>
      <c r="AB77" s="35">
        <v>2E-3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8.2050000000000001</v>
      </c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5">
      <c r="A78" s="35" t="s">
        <v>68</v>
      </c>
      <c r="B78" s="35">
        <v>9.2439999999999998</v>
      </c>
      <c r="C78" s="35">
        <v>8.6949999999999985</v>
      </c>
      <c r="D78" s="35">
        <v>8.16</v>
      </c>
      <c r="E78" s="35">
        <v>7.6269999999999971</v>
      </c>
      <c r="F78" s="35">
        <v>7.0979999999999999</v>
      </c>
      <c r="G78" s="35">
        <v>6.6139999999999999</v>
      </c>
      <c r="H78" s="35">
        <v>6.1560000000000006</v>
      </c>
      <c r="I78" s="35">
        <v>5.6959999999999988</v>
      </c>
      <c r="J78" s="35">
        <v>5.282</v>
      </c>
      <c r="K78" s="35">
        <v>4.8639999999999999</v>
      </c>
      <c r="L78" s="35">
        <v>4.4370000000000003</v>
      </c>
      <c r="M78" s="35">
        <v>4.0190000000000001</v>
      </c>
      <c r="N78" s="35">
        <v>3.5959999999999996</v>
      </c>
      <c r="O78" s="35">
        <v>3.1839999999999997</v>
      </c>
      <c r="P78" s="35">
        <v>2.8029999999999995</v>
      </c>
      <c r="Q78" s="35">
        <v>2.4480000000000004</v>
      </c>
      <c r="R78" s="35">
        <v>2.1120000000000001</v>
      </c>
      <c r="S78" s="35">
        <v>1.85</v>
      </c>
      <c r="T78" s="35">
        <v>1.6550000000000002</v>
      </c>
      <c r="U78" s="35">
        <v>1.482</v>
      </c>
      <c r="V78" s="35">
        <v>1.3259999999999996</v>
      </c>
      <c r="W78" s="35">
        <v>1.161</v>
      </c>
      <c r="X78" s="35">
        <v>0.94200000000000006</v>
      </c>
      <c r="Y78" s="35">
        <v>0.70399999999999996</v>
      </c>
      <c r="Z78" s="35">
        <v>0.46</v>
      </c>
      <c r="AA78" s="35">
        <v>0.21600000000000003</v>
      </c>
      <c r="AB78" s="35">
        <v>0.05</v>
      </c>
      <c r="AC78" s="35">
        <v>4.0000000000000001E-3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101.88499999999999</v>
      </c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5">
      <c r="A79" s="37" t="s">
        <v>69</v>
      </c>
      <c r="B79" s="45">
        <v>0.19700000000000001</v>
      </c>
      <c r="C79" s="45">
        <v>0.188</v>
      </c>
      <c r="D79" s="45">
        <v>0.17600000000000002</v>
      </c>
      <c r="E79" s="45">
        <v>0.16600000000000001</v>
      </c>
      <c r="F79" s="45">
        <v>0.155</v>
      </c>
      <c r="G79" s="45">
        <v>0.14300000000000002</v>
      </c>
      <c r="H79" s="45">
        <v>0.13300000000000001</v>
      </c>
      <c r="I79" s="45">
        <v>0.123</v>
      </c>
      <c r="J79" s="45">
        <v>0.11299999999999999</v>
      </c>
      <c r="K79" s="45">
        <v>0.10100000000000001</v>
      </c>
      <c r="L79" s="45">
        <v>9.0000000000000011E-2</v>
      </c>
      <c r="M79" s="45">
        <v>7.8E-2</v>
      </c>
      <c r="N79" s="45">
        <v>6.7000000000000004E-2</v>
      </c>
      <c r="O79" s="45">
        <v>5.6999999999999995E-2</v>
      </c>
      <c r="P79" s="45">
        <v>4.7E-2</v>
      </c>
      <c r="Q79" s="45">
        <v>3.6000000000000004E-2</v>
      </c>
      <c r="R79" s="45">
        <v>2.6000000000000002E-2</v>
      </c>
      <c r="S79" s="45">
        <v>1.7000000000000001E-2</v>
      </c>
      <c r="T79" s="45">
        <v>1.0999999999999999E-2</v>
      </c>
      <c r="U79" s="45">
        <v>7.0000000000000001E-3</v>
      </c>
      <c r="V79" s="45">
        <v>3.0000000000000001E-3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5">
        <v>0</v>
      </c>
      <c r="AL79" s="45">
        <v>0</v>
      </c>
      <c r="AM79" s="45">
        <v>0</v>
      </c>
      <c r="AN79" s="45">
        <v>0</v>
      </c>
      <c r="AO79" s="45">
        <v>0</v>
      </c>
      <c r="AP79" s="45">
        <v>1.9340000000000008</v>
      </c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5">
      <c r="A80" s="37" t="s">
        <v>70</v>
      </c>
      <c r="B80" s="45">
        <v>0.36199999999999999</v>
      </c>
      <c r="C80" s="45">
        <v>0.318</v>
      </c>
      <c r="D80" s="45">
        <v>0.28100000000000003</v>
      </c>
      <c r="E80" s="45">
        <v>0.24399999999999999</v>
      </c>
      <c r="F80" s="45">
        <v>0.20700000000000002</v>
      </c>
      <c r="G80" s="45">
        <v>0.16799999999999998</v>
      </c>
      <c r="H80" s="45">
        <v>0.13400000000000001</v>
      </c>
      <c r="I80" s="45">
        <v>0.10700000000000001</v>
      </c>
      <c r="J80" s="45">
        <v>8.2000000000000003E-2</v>
      </c>
      <c r="K80" s="45">
        <v>5.7999999999999996E-2</v>
      </c>
      <c r="L80" s="45">
        <v>4.1000000000000002E-2</v>
      </c>
      <c r="M80" s="45">
        <v>2.8000000000000001E-2</v>
      </c>
      <c r="N80" s="45">
        <v>1.6E-2</v>
      </c>
      <c r="O80" s="45">
        <v>3.0000000000000001E-3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5">
        <v>0</v>
      </c>
      <c r="AL80" s="45">
        <v>0</v>
      </c>
      <c r="AM80" s="45">
        <v>0</v>
      </c>
      <c r="AN80" s="45">
        <v>0</v>
      </c>
      <c r="AO80" s="45">
        <v>0</v>
      </c>
      <c r="AP80" s="45">
        <v>2.0489999999999995</v>
      </c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5">
      <c r="A81" s="97" t="s">
        <v>71</v>
      </c>
      <c r="B81" s="97">
        <v>1.2E-2</v>
      </c>
      <c r="C81" s="97">
        <v>1.2E-2</v>
      </c>
      <c r="D81" s="97">
        <v>1.2E-2</v>
      </c>
      <c r="E81" s="97">
        <v>1.2E-2</v>
      </c>
      <c r="F81" s="97">
        <v>6.0000000000000001E-3</v>
      </c>
      <c r="G81" s="97">
        <v>6.0000000000000001E-3</v>
      </c>
      <c r="H81" s="97">
        <v>6.0000000000000001E-3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97">
        <v>0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0</v>
      </c>
      <c r="AF81" s="97">
        <v>0</v>
      </c>
      <c r="AG81" s="97">
        <v>0</v>
      </c>
      <c r="AH81" s="97">
        <v>0</v>
      </c>
      <c r="AI81" s="97">
        <v>0</v>
      </c>
      <c r="AJ81" s="97">
        <v>0</v>
      </c>
      <c r="AK81" s="97">
        <v>0</v>
      </c>
      <c r="AL81" s="97">
        <v>0</v>
      </c>
      <c r="AM81" s="97">
        <v>0</v>
      </c>
      <c r="AN81" s="97">
        <v>0</v>
      </c>
      <c r="AO81" s="97">
        <v>0</v>
      </c>
      <c r="AP81" s="97">
        <v>6.6000000000000003E-2</v>
      </c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5">
      <c r="A82" s="35" t="s">
        <v>71</v>
      </c>
      <c r="B82" s="35">
        <v>1.2E-2</v>
      </c>
      <c r="C82" s="35">
        <v>1.2E-2</v>
      </c>
      <c r="D82" s="35">
        <v>1.2E-2</v>
      </c>
      <c r="E82" s="35">
        <v>1.2E-2</v>
      </c>
      <c r="F82" s="35">
        <v>6.0000000000000001E-3</v>
      </c>
      <c r="G82" s="35">
        <v>6.0000000000000001E-3</v>
      </c>
      <c r="H82" s="35">
        <v>6.0000000000000001E-3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6.6000000000000003E-2</v>
      </c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5">
      <c r="A83" s="97" t="s">
        <v>171</v>
      </c>
      <c r="B83" s="97">
        <v>0.45600000000000002</v>
      </c>
      <c r="C83" s="97">
        <v>0.36799999999999999</v>
      </c>
      <c r="D83" s="97">
        <v>0.28199999999999997</v>
      </c>
      <c r="E83" s="97">
        <v>0.19500000000000001</v>
      </c>
      <c r="F83" s="97">
        <v>0.109</v>
      </c>
      <c r="G83" s="97">
        <v>2.1999999999999999E-2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0</v>
      </c>
      <c r="W83" s="97">
        <v>0</v>
      </c>
      <c r="X83" s="97">
        <v>0</v>
      </c>
      <c r="Y83" s="97">
        <v>0</v>
      </c>
      <c r="Z83" s="97">
        <v>0</v>
      </c>
      <c r="AA83" s="97">
        <v>0</v>
      </c>
      <c r="AB83" s="97">
        <v>0</v>
      </c>
      <c r="AC83" s="97">
        <v>0</v>
      </c>
      <c r="AD83" s="97">
        <v>0</v>
      </c>
      <c r="AE83" s="97">
        <v>0</v>
      </c>
      <c r="AF83" s="97">
        <v>0</v>
      </c>
      <c r="AG83" s="97">
        <v>0</v>
      </c>
      <c r="AH83" s="97">
        <v>0</v>
      </c>
      <c r="AI83" s="97">
        <v>0</v>
      </c>
      <c r="AJ83" s="97">
        <v>0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1.4320000000000002</v>
      </c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5">
      <c r="A84" s="35" t="s">
        <v>83</v>
      </c>
      <c r="B84" s="35">
        <v>0.45600000000000002</v>
      </c>
      <c r="C84" s="35">
        <v>0.36799999999999999</v>
      </c>
      <c r="D84" s="35">
        <v>0.28199999999999997</v>
      </c>
      <c r="E84" s="35">
        <v>0.19500000000000001</v>
      </c>
      <c r="F84" s="35">
        <v>0.109</v>
      </c>
      <c r="G84" s="35">
        <v>2.1999999999999999E-2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1.4320000000000002</v>
      </c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5">
      <c r="A85" s="97" t="s">
        <v>38</v>
      </c>
      <c r="B85" s="97">
        <v>0.26700000000000002</v>
      </c>
      <c r="C85" s="97">
        <v>0.19500000000000001</v>
      </c>
      <c r="D85" s="97">
        <v>0.158</v>
      </c>
      <c r="E85" s="97">
        <v>0.122</v>
      </c>
      <c r="F85" s="97">
        <v>9.5000000000000001E-2</v>
      </c>
      <c r="G85" s="97">
        <v>1.6E-2</v>
      </c>
      <c r="H85" s="97">
        <v>3.0000000000000001E-3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97">
        <v>0</v>
      </c>
      <c r="AD85" s="97">
        <v>0</v>
      </c>
      <c r="AE85" s="97">
        <v>0</v>
      </c>
      <c r="AF85" s="97">
        <v>0</v>
      </c>
      <c r="AG85" s="97">
        <v>0</v>
      </c>
      <c r="AH85" s="97">
        <v>0</v>
      </c>
      <c r="AI85" s="97">
        <v>0</v>
      </c>
      <c r="AJ85" s="97">
        <v>0</v>
      </c>
      <c r="AK85" s="97">
        <v>0</v>
      </c>
      <c r="AL85" s="97">
        <v>0</v>
      </c>
      <c r="AM85" s="97">
        <v>0</v>
      </c>
      <c r="AN85" s="97">
        <v>0</v>
      </c>
      <c r="AO85" s="97">
        <v>0</v>
      </c>
      <c r="AP85" s="97">
        <v>0.85600000000000009</v>
      </c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5">
      <c r="A86" s="35" t="s">
        <v>87</v>
      </c>
      <c r="B86" s="35">
        <v>0.26700000000000002</v>
      </c>
      <c r="C86" s="35">
        <v>0.19500000000000001</v>
      </c>
      <c r="D86" s="35">
        <v>0.158</v>
      </c>
      <c r="E86" s="35">
        <v>0.122</v>
      </c>
      <c r="F86" s="35">
        <v>9.5000000000000001E-2</v>
      </c>
      <c r="G86" s="35">
        <v>1.6E-2</v>
      </c>
      <c r="H86" s="35">
        <v>3.0000000000000001E-3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0.85600000000000009</v>
      </c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5">
      <c r="A87" s="100" t="s">
        <v>177</v>
      </c>
      <c r="B87" s="100">
        <v>859.87599700870453</v>
      </c>
      <c r="C87" s="100">
        <v>936.17604460551308</v>
      </c>
      <c r="D87" s="100">
        <v>672.2325246073965</v>
      </c>
      <c r="E87" s="100">
        <v>1337.6673283514472</v>
      </c>
      <c r="F87" s="100">
        <v>576.42404226391807</v>
      </c>
      <c r="G87" s="100">
        <v>521.76675652739254</v>
      </c>
      <c r="H87" s="100">
        <v>1097.5174707908677</v>
      </c>
      <c r="I87" s="100">
        <v>451.90136351796963</v>
      </c>
      <c r="J87" s="100">
        <v>429.43498844738917</v>
      </c>
      <c r="K87" s="100">
        <v>412.4389911257785</v>
      </c>
      <c r="L87" s="100">
        <v>391.67905507246354</v>
      </c>
      <c r="M87" s="100">
        <v>370.03705507246349</v>
      </c>
      <c r="N87" s="100">
        <v>344.17905507246383</v>
      </c>
      <c r="O87" s="100">
        <v>355.62905507246381</v>
      </c>
      <c r="P87" s="100">
        <v>277.98905507246383</v>
      </c>
      <c r="Q87" s="100">
        <v>249.19152173913042</v>
      </c>
      <c r="R87" s="100">
        <v>220.80952173913036</v>
      </c>
      <c r="S87" s="100">
        <v>162.8955217391304</v>
      </c>
      <c r="T87" s="100">
        <v>132.53452173913044</v>
      </c>
      <c r="U87" s="100">
        <v>95.279521739130416</v>
      </c>
      <c r="V87" s="100">
        <v>80.53152173913044</v>
      </c>
      <c r="W87" s="100">
        <v>68.987521739130443</v>
      </c>
      <c r="X87" s="100">
        <v>59.90652173913044</v>
      </c>
      <c r="Y87" s="100">
        <v>50.904521739128434</v>
      </c>
      <c r="Z87" s="100">
        <v>85.005521739130444</v>
      </c>
      <c r="AA87" s="100">
        <v>63.974000000000004</v>
      </c>
      <c r="AB87" s="100">
        <v>139.52000000000001</v>
      </c>
      <c r="AC87" s="100">
        <v>44.562999999999995</v>
      </c>
      <c r="AD87" s="100">
        <v>63.801999999999992</v>
      </c>
      <c r="AE87" s="100">
        <v>68.547999999999988</v>
      </c>
      <c r="AF87" s="100">
        <v>42.855999999999995</v>
      </c>
      <c r="AG87" s="100">
        <v>94.571000000000012</v>
      </c>
      <c r="AH87" s="100">
        <v>67.058000000000007</v>
      </c>
      <c r="AI87" s="100">
        <v>31.796000000000003</v>
      </c>
      <c r="AJ87" s="100">
        <v>162.85399999999998</v>
      </c>
      <c r="AK87" s="100">
        <v>162.61799999999999</v>
      </c>
      <c r="AL87" s="100">
        <v>93.623000000000005</v>
      </c>
      <c r="AM87" s="100">
        <v>62.055000000000007</v>
      </c>
      <c r="AN87" s="100">
        <v>68.346000000000004</v>
      </c>
      <c r="AO87" s="100">
        <v>0.17599999999999999</v>
      </c>
      <c r="AP87" s="100">
        <v>11407.354999999996</v>
      </c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5">
      <c r="A88" s="222"/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5">
      <c r="A89" s="220" t="s">
        <v>175</v>
      </c>
      <c r="B89" s="223"/>
      <c r="C89" s="223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5">
      <c r="A90" s="224" t="s">
        <v>158</v>
      </c>
      <c r="B90" s="223"/>
      <c r="C90" s="223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5">
      <c r="A91" s="201" t="s">
        <v>186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</row>
    <row r="94" spans="1:58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</row>
    <row r="95" spans="1:58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</row>
    <row r="96" spans="1:58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</row>
    <row r="97" spans="1:56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</row>
    <row r="98" spans="1:56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</row>
    <row r="99" spans="1:56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</row>
    <row r="100" spans="1:56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</row>
    <row r="101" spans="1:56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</row>
    <row r="102" spans="1:56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</row>
    <row r="103" spans="1:56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</row>
    <row r="104" spans="1:56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</row>
    <row r="105" spans="1:56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</row>
    <row r="106" spans="1:56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</row>
    <row r="107" spans="1:56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</row>
  </sheetData>
  <hyperlinks>
    <hyperlink ref="A91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Portada</vt:lpstr>
      <vt:lpstr>1. Saldos SPNF 2017- 2023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'21. Tipos de Cambio'!__bookmark_1</vt:lpstr>
      <vt:lpstr>'21. Tipos de Cambio'!__bookmark_2</vt:lpstr>
      <vt:lpstr>'1. Saldos SPNF 2017- 2023'!Área_de_impresión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2024-06-28T21:13:22Z</dcterms:modified>
</cp:coreProperties>
</file>