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fin1-my.sharepoint.com/personal/mmduron_sefin_gob_hn/Documents/Imágenes/Escritorio/EFP SEFIN/"/>
    </mc:Choice>
  </mc:AlternateContent>
  <xr:revisionPtr revIDLastSave="86" documentId="8_{3088BAE8-AB41-49CB-98A3-458B661482F1}" xr6:coauthVersionLast="47" xr6:coauthVersionMax="47" xr10:uidLastSave="{38A6476D-1D53-4AC6-B1BF-4C8A75B45E87}"/>
  <bookViews>
    <workbookView xWindow="-108" yWindow="-108" windowWidth="23256" windowHeight="12456" activeTab="1" xr2:uid="{31D80B11-87C8-48FB-AC19-665EF8E8AA0B}"/>
  </bookViews>
  <sheets>
    <sheet name="Resumen Transacciones" sheetId="4" r:id="rId1"/>
    <sheet name="Transacciones" sheetId="1" r:id="rId2"/>
  </sheets>
  <externalReferences>
    <externalReference r:id="rId3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32" i="1" l="1"/>
  <c r="AE132" i="1"/>
  <c r="P133" i="1" l="1"/>
  <c r="P148" i="1"/>
  <c r="AC148" i="1" l="1"/>
  <c r="AC149" i="1" s="1"/>
  <c r="AC132" i="1"/>
  <c r="AC133" i="1"/>
  <c r="P149" i="1"/>
  <c r="P132" i="1"/>
  <c r="E33" i="4" l="1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F25" i="4"/>
  <c r="G25" i="4"/>
  <c r="H25" i="4"/>
  <c r="I25" i="4"/>
  <c r="J25" i="4"/>
  <c r="K25" i="4"/>
  <c r="L25" i="4"/>
  <c r="M25" i="4"/>
  <c r="N25" i="4"/>
  <c r="O25" i="4"/>
  <c r="P25" i="4"/>
  <c r="Q25" i="4"/>
  <c r="S25" i="4"/>
  <c r="T25" i="4"/>
  <c r="U25" i="4"/>
  <c r="V25" i="4"/>
  <c r="W25" i="4"/>
  <c r="X25" i="4"/>
  <c r="Y25" i="4"/>
  <c r="Z25" i="4"/>
  <c r="AA25" i="4"/>
  <c r="AB25" i="4"/>
  <c r="AC25" i="4"/>
  <c r="AD25" i="4"/>
  <c r="AF25" i="4"/>
  <c r="AG25" i="4"/>
  <c r="AH25" i="4"/>
  <c r="AI25" i="4"/>
  <c r="AJ25" i="4"/>
  <c r="AK25" i="4"/>
  <c r="AL25" i="4"/>
  <c r="AM25" i="4"/>
  <c r="AN25" i="4"/>
  <c r="F26" i="4"/>
  <c r="G26" i="4"/>
  <c r="H26" i="4"/>
  <c r="I26" i="4"/>
  <c r="J26" i="4"/>
  <c r="K26" i="4"/>
  <c r="L26" i="4"/>
  <c r="M26" i="4"/>
  <c r="N26" i="4"/>
  <c r="O26" i="4"/>
  <c r="P26" i="4"/>
  <c r="Q26" i="4"/>
  <c r="S26" i="4"/>
  <c r="T26" i="4"/>
  <c r="U26" i="4"/>
  <c r="V26" i="4"/>
  <c r="W26" i="4"/>
  <c r="X26" i="4"/>
  <c r="Y26" i="4"/>
  <c r="Z26" i="4"/>
  <c r="AA26" i="4"/>
  <c r="AB26" i="4"/>
  <c r="AC26" i="4"/>
  <c r="AD26" i="4"/>
  <c r="AF26" i="4"/>
  <c r="AG26" i="4"/>
  <c r="AH26" i="4"/>
  <c r="AI26" i="4"/>
  <c r="AJ26" i="4"/>
  <c r="AK26" i="4"/>
  <c r="AL26" i="4"/>
  <c r="AM26" i="4"/>
  <c r="AN26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F28" i="4"/>
  <c r="G28" i="4"/>
  <c r="H28" i="4"/>
  <c r="I28" i="4"/>
  <c r="J28" i="4"/>
  <c r="K28" i="4"/>
  <c r="L28" i="4"/>
  <c r="M28" i="4"/>
  <c r="N28" i="4"/>
  <c r="O28" i="4"/>
  <c r="P28" i="4"/>
  <c r="Q28" i="4"/>
  <c r="S28" i="4"/>
  <c r="T28" i="4"/>
  <c r="U28" i="4"/>
  <c r="V28" i="4"/>
  <c r="W28" i="4"/>
  <c r="X28" i="4"/>
  <c r="Y28" i="4"/>
  <c r="Z28" i="4"/>
  <c r="AA28" i="4"/>
  <c r="AB28" i="4"/>
  <c r="AC28" i="4"/>
  <c r="AD28" i="4"/>
  <c r="AF28" i="4"/>
  <c r="AG28" i="4"/>
  <c r="AH28" i="4"/>
  <c r="AI28" i="4"/>
  <c r="AJ28" i="4"/>
  <c r="AK28" i="4"/>
  <c r="AL28" i="4"/>
  <c r="AM28" i="4"/>
  <c r="AN28" i="4"/>
  <c r="F29" i="4"/>
  <c r="G29" i="4"/>
  <c r="H29" i="4"/>
  <c r="I29" i="4"/>
  <c r="J29" i="4"/>
  <c r="K29" i="4"/>
  <c r="L29" i="4"/>
  <c r="M29" i="4"/>
  <c r="N29" i="4"/>
  <c r="O29" i="4"/>
  <c r="P29" i="4"/>
  <c r="Q29" i="4"/>
  <c r="S29" i="4"/>
  <c r="T29" i="4"/>
  <c r="U29" i="4"/>
  <c r="V29" i="4"/>
  <c r="W29" i="4"/>
  <c r="X29" i="4"/>
  <c r="Y29" i="4"/>
  <c r="Z29" i="4"/>
  <c r="AA29" i="4"/>
  <c r="AB29" i="4"/>
  <c r="AC29" i="4"/>
  <c r="AD29" i="4"/>
  <c r="AF29" i="4"/>
  <c r="AG29" i="4"/>
  <c r="AH29" i="4"/>
  <c r="AI29" i="4"/>
  <c r="AJ29" i="4"/>
  <c r="AK29" i="4"/>
  <c r="AL29" i="4"/>
  <c r="AM29" i="4"/>
  <c r="AN29" i="4"/>
  <c r="F8" i="4"/>
  <c r="G8" i="4"/>
  <c r="H8" i="4"/>
  <c r="I8" i="4"/>
  <c r="J8" i="4"/>
  <c r="K8" i="4"/>
  <c r="L8" i="4"/>
  <c r="M8" i="4"/>
  <c r="N8" i="4"/>
  <c r="O8" i="4"/>
  <c r="P8" i="4"/>
  <c r="Q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F9" i="4"/>
  <c r="G9" i="4"/>
  <c r="H9" i="4"/>
  <c r="I9" i="4"/>
  <c r="J9" i="4"/>
  <c r="K9" i="4"/>
  <c r="L9" i="4"/>
  <c r="M9" i="4"/>
  <c r="N9" i="4"/>
  <c r="O9" i="4"/>
  <c r="P9" i="4"/>
  <c r="Q9" i="4"/>
  <c r="S9" i="4"/>
  <c r="T9" i="4"/>
  <c r="U9" i="4"/>
  <c r="V9" i="4"/>
  <c r="W9" i="4"/>
  <c r="X9" i="4"/>
  <c r="Y9" i="4"/>
  <c r="Z9" i="4"/>
  <c r="AA9" i="4"/>
  <c r="AB9" i="4"/>
  <c r="AC9" i="4"/>
  <c r="AD9" i="4"/>
  <c r="AF9" i="4"/>
  <c r="AG9" i="4"/>
  <c r="AH9" i="4"/>
  <c r="AI9" i="4"/>
  <c r="AJ9" i="4"/>
  <c r="AK9" i="4"/>
  <c r="AL9" i="4"/>
  <c r="AM9" i="4"/>
  <c r="AN9" i="4"/>
  <c r="F10" i="4"/>
  <c r="G10" i="4"/>
  <c r="H10" i="4"/>
  <c r="I10" i="4"/>
  <c r="J10" i="4"/>
  <c r="K10" i="4"/>
  <c r="L10" i="4"/>
  <c r="M10" i="4"/>
  <c r="N10" i="4"/>
  <c r="O10" i="4"/>
  <c r="P10" i="4"/>
  <c r="Q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F11" i="4"/>
  <c r="G11" i="4"/>
  <c r="H11" i="4"/>
  <c r="I11" i="4"/>
  <c r="J11" i="4"/>
  <c r="K11" i="4"/>
  <c r="L11" i="4"/>
  <c r="M11" i="4"/>
  <c r="N11" i="4"/>
  <c r="O11" i="4"/>
  <c r="P11" i="4"/>
  <c r="Q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F12" i="4"/>
  <c r="G12" i="4"/>
  <c r="H12" i="4"/>
  <c r="I12" i="4"/>
  <c r="J12" i="4"/>
  <c r="K12" i="4"/>
  <c r="L12" i="4"/>
  <c r="M12" i="4"/>
  <c r="N12" i="4"/>
  <c r="O12" i="4"/>
  <c r="P12" i="4"/>
  <c r="Q12" i="4"/>
  <c r="S12" i="4"/>
  <c r="T12" i="4"/>
  <c r="U12" i="4"/>
  <c r="V12" i="4"/>
  <c r="W12" i="4"/>
  <c r="X12" i="4"/>
  <c r="Y12" i="4"/>
  <c r="Z12" i="4"/>
  <c r="AA12" i="4"/>
  <c r="AB12" i="4"/>
  <c r="AC12" i="4"/>
  <c r="AD12" i="4"/>
  <c r="AF12" i="4"/>
  <c r="AG12" i="4"/>
  <c r="AH12" i="4"/>
  <c r="AI12" i="4"/>
  <c r="AJ12" i="4"/>
  <c r="AK12" i="4"/>
  <c r="AL12" i="4"/>
  <c r="AM12" i="4"/>
  <c r="AN12" i="4"/>
  <c r="F13" i="4"/>
  <c r="G13" i="4"/>
  <c r="H13" i="4"/>
  <c r="I13" i="4"/>
  <c r="J13" i="4"/>
  <c r="K13" i="4"/>
  <c r="L13" i="4"/>
  <c r="M13" i="4"/>
  <c r="N13" i="4"/>
  <c r="O13" i="4"/>
  <c r="P13" i="4"/>
  <c r="Q13" i="4"/>
  <c r="S13" i="4"/>
  <c r="T13" i="4"/>
  <c r="U13" i="4"/>
  <c r="V13" i="4"/>
  <c r="W13" i="4"/>
  <c r="X13" i="4"/>
  <c r="Y13" i="4"/>
  <c r="Z13" i="4"/>
  <c r="AA13" i="4"/>
  <c r="AB13" i="4"/>
  <c r="AB23" i="4" s="1"/>
  <c r="AC13" i="4"/>
  <c r="AD13" i="4"/>
  <c r="AE13" i="4"/>
  <c r="AF13" i="4"/>
  <c r="AF30" i="4" s="1"/>
  <c r="AG13" i="4"/>
  <c r="AH13" i="4"/>
  <c r="AH30" i="4" s="1"/>
  <c r="AI13" i="4"/>
  <c r="AJ13" i="4"/>
  <c r="AK13" i="4"/>
  <c r="AK30" i="4" s="1"/>
  <c r="AL13" i="4"/>
  <c r="AM13" i="4"/>
  <c r="AN13" i="4"/>
  <c r="F14" i="4"/>
  <c r="G14" i="4"/>
  <c r="H14" i="4"/>
  <c r="I14" i="4"/>
  <c r="J14" i="4"/>
  <c r="K14" i="4"/>
  <c r="L14" i="4"/>
  <c r="M14" i="4"/>
  <c r="N14" i="4"/>
  <c r="O14" i="4"/>
  <c r="P14" i="4"/>
  <c r="Q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F15" i="4"/>
  <c r="G15" i="4"/>
  <c r="H15" i="4"/>
  <c r="I15" i="4"/>
  <c r="J15" i="4"/>
  <c r="K15" i="4"/>
  <c r="L15" i="4"/>
  <c r="M15" i="4"/>
  <c r="N15" i="4"/>
  <c r="O15" i="4"/>
  <c r="P15" i="4"/>
  <c r="Q15" i="4"/>
  <c r="S15" i="4"/>
  <c r="T15" i="4"/>
  <c r="U15" i="4"/>
  <c r="V15" i="4"/>
  <c r="W15" i="4"/>
  <c r="X15" i="4"/>
  <c r="Y15" i="4"/>
  <c r="Z15" i="4"/>
  <c r="AA15" i="4"/>
  <c r="AB15" i="4"/>
  <c r="AC15" i="4"/>
  <c r="AD15" i="4"/>
  <c r="AF15" i="4"/>
  <c r="AG15" i="4"/>
  <c r="AH15" i="4"/>
  <c r="AI15" i="4"/>
  <c r="AJ15" i="4"/>
  <c r="AK15" i="4"/>
  <c r="AL15" i="4"/>
  <c r="AM15" i="4"/>
  <c r="AN15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F16" i="4"/>
  <c r="AG16" i="4"/>
  <c r="AH16" i="4"/>
  <c r="AI16" i="4"/>
  <c r="AJ16" i="4"/>
  <c r="AK16" i="4"/>
  <c r="AL16" i="4"/>
  <c r="AM16" i="4"/>
  <c r="AN16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F18" i="4"/>
  <c r="G18" i="4"/>
  <c r="H18" i="4"/>
  <c r="I18" i="4"/>
  <c r="J18" i="4"/>
  <c r="K18" i="4"/>
  <c r="L18" i="4"/>
  <c r="M18" i="4"/>
  <c r="N18" i="4"/>
  <c r="O18" i="4"/>
  <c r="P18" i="4"/>
  <c r="Q18" i="4"/>
  <c r="S18" i="4"/>
  <c r="T18" i="4"/>
  <c r="U18" i="4"/>
  <c r="V18" i="4"/>
  <c r="W18" i="4"/>
  <c r="X18" i="4"/>
  <c r="Y18" i="4"/>
  <c r="Z18" i="4"/>
  <c r="AA18" i="4"/>
  <c r="AB18" i="4"/>
  <c r="AC18" i="4"/>
  <c r="AD18" i="4"/>
  <c r="AF18" i="4"/>
  <c r="AG18" i="4"/>
  <c r="AH18" i="4"/>
  <c r="AI18" i="4"/>
  <c r="AJ18" i="4"/>
  <c r="AK18" i="4"/>
  <c r="AL18" i="4"/>
  <c r="AM18" i="4"/>
  <c r="AN18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F20" i="4"/>
  <c r="G20" i="4"/>
  <c r="H20" i="4"/>
  <c r="I20" i="4"/>
  <c r="J20" i="4"/>
  <c r="K20" i="4"/>
  <c r="L20" i="4"/>
  <c r="M20" i="4"/>
  <c r="N20" i="4"/>
  <c r="O20" i="4"/>
  <c r="P20" i="4"/>
  <c r="Q20" i="4"/>
  <c r="S20" i="4"/>
  <c r="T20" i="4"/>
  <c r="U20" i="4"/>
  <c r="V20" i="4"/>
  <c r="W20" i="4"/>
  <c r="X20" i="4"/>
  <c r="Y20" i="4"/>
  <c r="Z20" i="4"/>
  <c r="AA20" i="4"/>
  <c r="AB20" i="4"/>
  <c r="AC20" i="4"/>
  <c r="AD20" i="4"/>
  <c r="AF20" i="4"/>
  <c r="AG20" i="4"/>
  <c r="AH20" i="4"/>
  <c r="AI20" i="4"/>
  <c r="AJ20" i="4"/>
  <c r="AK20" i="4"/>
  <c r="AL20" i="4"/>
  <c r="AM20" i="4"/>
  <c r="AN20" i="4"/>
  <c r="F21" i="4"/>
  <c r="G21" i="4"/>
  <c r="H21" i="4"/>
  <c r="I21" i="4"/>
  <c r="J21" i="4"/>
  <c r="K21" i="4"/>
  <c r="L21" i="4"/>
  <c r="M21" i="4"/>
  <c r="N21" i="4"/>
  <c r="O21" i="4"/>
  <c r="P21" i="4"/>
  <c r="Q21" i="4"/>
  <c r="S21" i="4"/>
  <c r="T21" i="4"/>
  <c r="U21" i="4"/>
  <c r="V21" i="4"/>
  <c r="W21" i="4"/>
  <c r="X21" i="4"/>
  <c r="Y21" i="4"/>
  <c r="Z21" i="4"/>
  <c r="AA21" i="4"/>
  <c r="AB21" i="4"/>
  <c r="AC21" i="4"/>
  <c r="AD21" i="4"/>
  <c r="AF21" i="4"/>
  <c r="AG21" i="4"/>
  <c r="AH21" i="4"/>
  <c r="AI21" i="4"/>
  <c r="AJ21" i="4"/>
  <c r="AK21" i="4"/>
  <c r="AL21" i="4"/>
  <c r="AM21" i="4"/>
  <c r="AN21" i="4"/>
  <c r="D148" i="1"/>
  <c r="D149" i="1" s="1"/>
  <c r="E148" i="1"/>
  <c r="E149" i="1" s="1"/>
  <c r="F148" i="1"/>
  <c r="F149" i="1" s="1"/>
  <c r="G148" i="1"/>
  <c r="G149" i="1" s="1"/>
  <c r="H148" i="1"/>
  <c r="H149" i="1" s="1"/>
  <c r="I148" i="1"/>
  <c r="I149" i="1" s="1"/>
  <c r="J148" i="1"/>
  <c r="J149" i="1" s="1"/>
  <c r="K148" i="1"/>
  <c r="K149" i="1" s="1"/>
  <c r="L148" i="1"/>
  <c r="L149" i="1" s="1"/>
  <c r="M148" i="1"/>
  <c r="M149" i="1" s="1"/>
  <c r="N148" i="1"/>
  <c r="N149" i="1" s="1"/>
  <c r="O148" i="1"/>
  <c r="O149" i="1" s="1"/>
  <c r="Q148" i="1"/>
  <c r="Q149" i="1" s="1"/>
  <c r="R148" i="1"/>
  <c r="R149" i="1" s="1"/>
  <c r="S148" i="1"/>
  <c r="S149" i="1" s="1"/>
  <c r="T148" i="1"/>
  <c r="T149" i="1" s="1"/>
  <c r="U148" i="1"/>
  <c r="U149" i="1" s="1"/>
  <c r="V148" i="1"/>
  <c r="V149" i="1" s="1"/>
  <c r="W148" i="1"/>
  <c r="W149" i="1" s="1"/>
  <c r="X148" i="1"/>
  <c r="X149" i="1" s="1"/>
  <c r="Y148" i="1"/>
  <c r="Y149" i="1" s="1"/>
  <c r="Z148" i="1"/>
  <c r="Z149" i="1" s="1"/>
  <c r="AA148" i="1"/>
  <c r="AA149" i="1" s="1"/>
  <c r="AB148" i="1"/>
  <c r="AB149" i="1" s="1"/>
  <c r="AD148" i="1"/>
  <c r="AD149" i="1" s="1"/>
  <c r="AE148" i="1"/>
  <c r="AE149" i="1" s="1"/>
  <c r="AF148" i="1"/>
  <c r="AF149" i="1" s="1"/>
  <c r="AG148" i="1"/>
  <c r="AG149" i="1" s="1"/>
  <c r="AH148" i="1"/>
  <c r="AH149" i="1" s="1"/>
  <c r="AI148" i="1"/>
  <c r="AI149" i="1" s="1"/>
  <c r="AJ148" i="1"/>
  <c r="AJ149" i="1" s="1"/>
  <c r="AK148" i="1"/>
  <c r="AK149" i="1" s="1"/>
  <c r="AL148" i="1"/>
  <c r="AL149" i="1" s="1"/>
  <c r="AE29" i="4"/>
  <c r="AE28" i="4"/>
  <c r="AE26" i="4"/>
  <c r="AE25" i="4"/>
  <c r="R29" i="4"/>
  <c r="R28" i="4"/>
  <c r="R26" i="4"/>
  <c r="R25" i="4"/>
  <c r="E29" i="4"/>
  <c r="E28" i="4"/>
  <c r="E27" i="4"/>
  <c r="E26" i="4"/>
  <c r="E25" i="4"/>
  <c r="D133" i="1"/>
  <c r="E133" i="1"/>
  <c r="F133" i="1"/>
  <c r="G133" i="1"/>
  <c r="H133" i="1"/>
  <c r="I133" i="1"/>
  <c r="J133" i="1"/>
  <c r="K133" i="1"/>
  <c r="L133" i="1"/>
  <c r="M133" i="1"/>
  <c r="N133" i="1"/>
  <c r="O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D133" i="1"/>
  <c r="AE133" i="1"/>
  <c r="AF133" i="1"/>
  <c r="AG133" i="1"/>
  <c r="AH133" i="1"/>
  <c r="AI133" i="1"/>
  <c r="AJ133" i="1"/>
  <c r="AK133" i="1"/>
  <c r="AL133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D132" i="1"/>
  <c r="AF132" i="1"/>
  <c r="AG132" i="1"/>
  <c r="AH132" i="1"/>
  <c r="AI132" i="1"/>
  <c r="AJ132" i="1"/>
  <c r="AL132" i="1"/>
  <c r="AE21" i="4"/>
  <c r="AE20" i="4"/>
  <c r="AE18" i="4"/>
  <c r="AE16" i="4"/>
  <c r="AE15" i="4"/>
  <c r="R21" i="4"/>
  <c r="R20" i="4"/>
  <c r="R18" i="4"/>
  <c r="R15" i="4"/>
  <c r="R14" i="4"/>
  <c r="E21" i="4"/>
  <c r="E20" i="4"/>
  <c r="E19" i="4"/>
  <c r="E18" i="4"/>
  <c r="E17" i="4"/>
  <c r="E16" i="4"/>
  <c r="E15" i="4"/>
  <c r="E14" i="4"/>
  <c r="C148" i="1"/>
  <c r="AE12" i="4"/>
  <c r="AE9" i="4"/>
  <c r="R12" i="4"/>
  <c r="R11" i="4"/>
  <c r="R10" i="4"/>
  <c r="R9" i="4"/>
  <c r="E12" i="4"/>
  <c r="E11" i="4"/>
  <c r="E10" i="4"/>
  <c r="E9" i="4"/>
  <c r="AG30" i="4" l="1"/>
  <c r="S30" i="4"/>
  <c r="S31" i="4" s="1"/>
  <c r="F30" i="4"/>
  <c r="F31" i="4" s="1"/>
  <c r="T30" i="4"/>
  <c r="T31" i="4" s="1"/>
  <c r="G30" i="4"/>
  <c r="U30" i="4"/>
  <c r="U31" i="4" s="1"/>
  <c r="H30" i="4"/>
  <c r="H31" i="4" s="1"/>
  <c r="O23" i="4"/>
  <c r="Z30" i="4"/>
  <c r="Z31" i="4" s="1"/>
  <c r="V30" i="4"/>
  <c r="V31" i="4" s="1"/>
  <c r="I30" i="4"/>
  <c r="I31" i="4" s="1"/>
  <c r="AN23" i="4"/>
  <c r="P23" i="4"/>
  <c r="N23" i="4"/>
  <c r="M23" i="4"/>
  <c r="AL23" i="4"/>
  <c r="AF31" i="4"/>
  <c r="G31" i="4"/>
  <c r="Z23" i="4"/>
  <c r="AK23" i="4"/>
  <c r="Y23" i="4"/>
  <c r="AA30" i="4"/>
  <c r="AA31" i="4" s="1"/>
  <c r="N30" i="4"/>
  <c r="N31" i="4" s="1"/>
  <c r="M30" i="4"/>
  <c r="M31" i="4" s="1"/>
  <c r="J30" i="4"/>
  <c r="J31" i="4" s="1"/>
  <c r="C132" i="1"/>
  <c r="AA23" i="4"/>
  <c r="AL30" i="4"/>
  <c r="AL31" i="4" s="1"/>
  <c r="Y30" i="4"/>
  <c r="Y31" i="4" s="1"/>
  <c r="AM30" i="4"/>
  <c r="AM31" i="4" s="1"/>
  <c r="O30" i="4"/>
  <c r="O31" i="4" s="1"/>
  <c r="AD30" i="4"/>
  <c r="AD31" i="4" s="1"/>
  <c r="P30" i="4"/>
  <c r="P31" i="4" s="1"/>
  <c r="AC30" i="4"/>
  <c r="AC31" i="4" s="1"/>
  <c r="Q30" i="4"/>
  <c r="Q31" i="4" s="1"/>
  <c r="AB30" i="4"/>
  <c r="AB31" i="4" s="1"/>
  <c r="AN30" i="4"/>
  <c r="AN31" i="4" s="1"/>
  <c r="C133" i="1"/>
  <c r="C149" i="1"/>
  <c r="AE30" i="4"/>
  <c r="AE31" i="4" s="1"/>
  <c r="R13" i="4"/>
  <c r="R30" i="4" s="1"/>
  <c r="E13" i="4"/>
  <c r="E30" i="4" s="1"/>
  <c r="R8" i="4"/>
  <c r="AM23" i="4"/>
  <c r="E8" i="4"/>
  <c r="K30" i="4"/>
  <c r="K31" i="4" s="1"/>
  <c r="W30" i="4"/>
  <c r="W31" i="4" s="1"/>
  <c r="AI30" i="4"/>
  <c r="AI31" i="4" s="1"/>
  <c r="L30" i="4"/>
  <c r="L31" i="4" s="1"/>
  <c r="X30" i="4"/>
  <c r="X31" i="4" s="1"/>
  <c r="AJ30" i="4"/>
  <c r="AJ31" i="4" s="1"/>
  <c r="AG31" i="4"/>
  <c r="AH31" i="4"/>
  <c r="N22" i="4"/>
  <c r="Y22" i="4"/>
  <c r="AL22" i="4"/>
  <c r="Q23" i="4"/>
  <c r="AM22" i="4"/>
  <c r="AK31" i="4"/>
  <c r="AC23" i="4"/>
  <c r="AD23" i="4"/>
  <c r="M22" i="4"/>
  <c r="O22" i="4"/>
  <c r="Z22" i="4"/>
  <c r="AA22" i="4"/>
  <c r="F23" i="4"/>
  <c r="AK22" i="4"/>
  <c r="P22" i="4"/>
  <c r="AB22" i="4"/>
  <c r="AN22" i="4"/>
  <c r="G23" i="4"/>
  <c r="S23" i="4"/>
  <c r="AE23" i="4"/>
  <c r="Q22" i="4"/>
  <c r="AC22" i="4"/>
  <c r="H23" i="4"/>
  <c r="T23" i="4"/>
  <c r="AF23" i="4"/>
  <c r="F22" i="4"/>
  <c r="AD22" i="4"/>
  <c r="I23" i="4"/>
  <c r="U23" i="4"/>
  <c r="AG23" i="4"/>
  <c r="G22" i="4"/>
  <c r="S22" i="4"/>
  <c r="AE22" i="4"/>
  <c r="J23" i="4"/>
  <c r="V23" i="4"/>
  <c r="AH23" i="4"/>
  <c r="H22" i="4"/>
  <c r="T22" i="4"/>
  <c r="AF22" i="4"/>
  <c r="K23" i="4"/>
  <c r="W23" i="4"/>
  <c r="AI23" i="4"/>
  <c r="I22" i="4"/>
  <c r="U22" i="4"/>
  <c r="AG22" i="4"/>
  <c r="L23" i="4"/>
  <c r="X23" i="4"/>
  <c r="AJ23" i="4"/>
  <c r="J22" i="4"/>
  <c r="V22" i="4"/>
  <c r="AH22" i="4"/>
  <c r="K22" i="4"/>
  <c r="W22" i="4"/>
  <c r="AI22" i="4"/>
  <c r="L22" i="4"/>
  <c r="X22" i="4"/>
  <c r="AJ22" i="4"/>
  <c r="E31" i="4" l="1"/>
  <c r="R23" i="4"/>
  <c r="E22" i="4"/>
  <c r="E23" i="4"/>
  <c r="R22" i="4"/>
  <c r="R31" i="4"/>
</calcChain>
</file>

<file path=xl/sharedStrings.xml><?xml version="1.0" encoding="utf-8"?>
<sst xmlns="http://schemas.openxmlformats.org/spreadsheetml/2006/main" count="515" uniqueCount="334">
  <si>
    <t>1</t>
  </si>
  <si>
    <t xml:space="preserve">INGRESO </t>
  </si>
  <si>
    <t>11</t>
  </si>
  <si>
    <t xml:space="preserve">Impuestos </t>
  </si>
  <si>
    <t>111</t>
  </si>
  <si>
    <t>Impuestos sobre el ingreso, las utilidades y las ganancias de capital</t>
  </si>
  <si>
    <t>1111</t>
  </si>
  <si>
    <t xml:space="preserve">Pagaderos por personas físicas </t>
  </si>
  <si>
    <t>1112</t>
  </si>
  <si>
    <t xml:space="preserve">Pagaderos por sociedades y otras empresas </t>
  </si>
  <si>
    <t>1113</t>
  </si>
  <si>
    <t xml:space="preserve">Otros </t>
  </si>
  <si>
    <t>112</t>
  </si>
  <si>
    <t xml:space="preserve">Impuestos sobre la nómina y la fuerza de trabajo </t>
  </si>
  <si>
    <t>113</t>
  </si>
  <si>
    <t xml:space="preserve">Impuestos sobre la propiedad </t>
  </si>
  <si>
    <t>1131</t>
  </si>
  <si>
    <t xml:space="preserve">Impuestos recurrentes sobre la propiedad inmueble </t>
  </si>
  <si>
    <t>1132</t>
  </si>
  <si>
    <t xml:space="preserve">Impuestos recurrentes sobre el patrimonio neto </t>
  </si>
  <si>
    <t>1133</t>
  </si>
  <si>
    <t xml:space="preserve">Impuestos sobre sucesiones, herencia y regalos </t>
  </si>
  <si>
    <t>1135</t>
  </si>
  <si>
    <t xml:space="preserve">Gravámenes sobre el capital </t>
  </si>
  <si>
    <t>1136</t>
  </si>
  <si>
    <t xml:space="preserve">Otros impuestos recurrentes sobre la propiedad </t>
  </si>
  <si>
    <t>114</t>
  </si>
  <si>
    <t xml:space="preserve">Impuestos sobre los bienes y servicios </t>
  </si>
  <si>
    <t>1141</t>
  </si>
  <si>
    <t xml:space="preserve">Impuestos generales sobre los bienes y servicios </t>
  </si>
  <si>
    <t>11411</t>
  </si>
  <si>
    <t xml:space="preserve">Impuestos sobre el valor agregado </t>
  </si>
  <si>
    <t>11412</t>
  </si>
  <si>
    <t xml:space="preserve">Impuestos sobre las ventas </t>
  </si>
  <si>
    <t>11413</t>
  </si>
  <si>
    <t xml:space="preserve">Impuestos sobre el volumen de ventas y otros impuestos generales sobre los bienes y servicios </t>
  </si>
  <si>
    <t>11414</t>
  </si>
  <si>
    <t xml:space="preserve">Impuestos sobre transacciones financieras y de capital </t>
  </si>
  <si>
    <t>1142</t>
  </si>
  <si>
    <t xml:space="preserve">Impuestos selectivos </t>
  </si>
  <si>
    <t>1143</t>
  </si>
  <si>
    <t xml:space="preserve">Utilidades de los monopolios fiscales </t>
  </si>
  <si>
    <t>1144</t>
  </si>
  <si>
    <t xml:space="preserve">Impuestos sobre servicios específicos </t>
  </si>
  <si>
    <t>1145</t>
  </si>
  <si>
    <t xml:space="preserve">Impuestos sobre el uso de bienes y sobre el permiso para usar bienes o realizar actividades </t>
  </si>
  <si>
    <t>11451</t>
  </si>
  <si>
    <t xml:space="preserve"> Impuestos sobre los vehículos automotores </t>
  </si>
  <si>
    <t>11452</t>
  </si>
  <si>
    <t>1146</t>
  </si>
  <si>
    <t xml:space="preserve">Otros impuestos sobre los bienes y servicios </t>
  </si>
  <si>
    <t>115</t>
  </si>
  <si>
    <t xml:space="preserve">Impuestos sobre el comercio y las transacciones internacionales </t>
  </si>
  <si>
    <t>1151</t>
  </si>
  <si>
    <t xml:space="preserve">Derechos de aduana y otros derechos de importación </t>
  </si>
  <si>
    <t>1152</t>
  </si>
  <si>
    <t xml:space="preserve">Impuestos sobre las exportaciones </t>
  </si>
  <si>
    <t>1153</t>
  </si>
  <si>
    <t xml:space="preserve">Utilidades de los monopolios de exportación o de importación </t>
  </si>
  <si>
    <t>1154</t>
  </si>
  <si>
    <t xml:space="preserve">Utilidades de operaciones cambiarias </t>
  </si>
  <si>
    <t>1155</t>
  </si>
  <si>
    <t xml:space="preserve">Impuestos sobre las operaciones cambiarias </t>
  </si>
  <si>
    <t>1156</t>
  </si>
  <si>
    <t xml:space="preserve">Otros impuestos sobre el comercio y las transacciones internacionales </t>
  </si>
  <si>
    <t>116</t>
  </si>
  <si>
    <t xml:space="preserve">Otros impuestos </t>
  </si>
  <si>
    <t>12</t>
  </si>
  <si>
    <t xml:space="preserve">Contribuciones sociales </t>
  </si>
  <si>
    <t>121</t>
  </si>
  <si>
    <t xml:space="preserve">Contribuciones a la seguridad social </t>
  </si>
  <si>
    <t>1211</t>
  </si>
  <si>
    <t xml:space="preserve">Contribuciones de los empleados </t>
  </si>
  <si>
    <t>1212</t>
  </si>
  <si>
    <t xml:space="preserve">Contribuciones de los empleadores </t>
  </si>
  <si>
    <t>1213</t>
  </si>
  <si>
    <t xml:space="preserve">Contribuciones de los trabajadores por cuenta propia o no empleados </t>
  </si>
  <si>
    <t>1214</t>
  </si>
  <si>
    <t xml:space="preserve">Contribuciones no clasificables </t>
  </si>
  <si>
    <t>122</t>
  </si>
  <si>
    <t xml:space="preserve">Otras contribuciones sociales </t>
  </si>
  <si>
    <t>1221</t>
  </si>
  <si>
    <t>1222</t>
  </si>
  <si>
    <t>1223</t>
  </si>
  <si>
    <t xml:space="preserve">Contribuciones imputadas </t>
  </si>
  <si>
    <t>13</t>
  </si>
  <si>
    <t xml:space="preserve">Donaciones </t>
  </si>
  <si>
    <t>131</t>
  </si>
  <si>
    <t xml:space="preserve">De gobiernos extranjeros </t>
  </si>
  <si>
    <t>1311</t>
  </si>
  <si>
    <t xml:space="preserve">Corrientes </t>
  </si>
  <si>
    <t>1312</t>
  </si>
  <si>
    <t xml:space="preserve">Capital </t>
  </si>
  <si>
    <t>132</t>
  </si>
  <si>
    <t>De organismos internacionales</t>
  </si>
  <si>
    <t>1321</t>
  </si>
  <si>
    <t>1322</t>
  </si>
  <si>
    <t>133</t>
  </si>
  <si>
    <t xml:space="preserve">De otras unidades del gobierno general </t>
  </si>
  <si>
    <t>1331</t>
  </si>
  <si>
    <t>1332</t>
  </si>
  <si>
    <t>14</t>
  </si>
  <si>
    <t xml:space="preserve">Otros ingresos </t>
  </si>
  <si>
    <t>141</t>
  </si>
  <si>
    <t xml:space="preserve">Rentas de la propiedad </t>
  </si>
  <si>
    <t>1411</t>
  </si>
  <si>
    <t xml:space="preserve">Intereses </t>
  </si>
  <si>
    <t>14111</t>
  </si>
  <si>
    <t>De no residentes</t>
  </si>
  <si>
    <t>14112</t>
  </si>
  <si>
    <t xml:space="preserve">De residentes distintos del gobierno general </t>
  </si>
  <si>
    <t>14113</t>
  </si>
  <si>
    <t>1412</t>
  </si>
  <si>
    <t xml:space="preserve">Dividendos  </t>
  </si>
  <si>
    <t>1413</t>
  </si>
  <si>
    <t xml:space="preserve">Retiros de los ingresos de las cuasisociedades </t>
  </si>
  <si>
    <t>1414</t>
  </si>
  <si>
    <t xml:space="preserve">Rentas de la propiedad relac con distribución de rentas de la inversión </t>
  </si>
  <si>
    <t>1415</t>
  </si>
  <si>
    <t xml:space="preserve">Arriendo de activos públicos naturales </t>
  </si>
  <si>
    <t>1416</t>
  </si>
  <si>
    <t xml:space="preserve">Utilidades reinvertidas en inversión extranjera directa </t>
  </si>
  <si>
    <t>142</t>
  </si>
  <si>
    <t xml:space="preserve">Venta de bienes y servicios  </t>
  </si>
  <si>
    <t>1421</t>
  </si>
  <si>
    <t xml:space="preserve">Ventas de establecimientos de mercado </t>
  </si>
  <si>
    <t>1422</t>
  </si>
  <si>
    <t xml:space="preserve">Derechos administrativos </t>
  </si>
  <si>
    <t>1423</t>
  </si>
  <si>
    <t xml:space="preserve">Ventas incidentales de establecimientos no de mercado </t>
  </si>
  <si>
    <t>1424</t>
  </si>
  <si>
    <t xml:space="preserve">Ventas imputadas de bienes y servicios </t>
  </si>
  <si>
    <t>143</t>
  </si>
  <si>
    <t xml:space="preserve">Multas, sanciones pecuniarias y depósitos en caución transferidos </t>
  </si>
  <si>
    <t>144</t>
  </si>
  <si>
    <t xml:space="preserve">Transferencias no clasificadas en otra parte </t>
  </si>
  <si>
    <t>1441</t>
  </si>
  <si>
    <t>1442</t>
  </si>
  <si>
    <t>145</t>
  </si>
  <si>
    <t xml:space="preserve">Primas, tasas y acreencias relacionadas con seguros no de vida y sistemas de garantías estandarizadas </t>
  </si>
  <si>
    <t>1451</t>
  </si>
  <si>
    <t xml:space="preserve">Primas, tasas y derechos corrientes </t>
  </si>
  <si>
    <t>14511</t>
  </si>
  <si>
    <t xml:space="preserve">Primas </t>
  </si>
  <si>
    <t>14512</t>
  </si>
  <si>
    <t xml:space="preserve">Tasas para sistemas de garantías estandarizadas  </t>
  </si>
  <si>
    <t>14513</t>
  </si>
  <si>
    <t xml:space="preserve">Derechos corrientes </t>
  </si>
  <si>
    <t>1452</t>
  </si>
  <si>
    <t xml:space="preserve">Indemnizaciones de capital </t>
  </si>
  <si>
    <t>2</t>
  </si>
  <si>
    <t xml:space="preserve">GASTO </t>
  </si>
  <si>
    <t>21</t>
  </si>
  <si>
    <t xml:space="preserve">Remuneración a los empleados </t>
  </si>
  <si>
    <t>211</t>
  </si>
  <si>
    <t xml:space="preserve">Sueldos y salarios </t>
  </si>
  <si>
    <t>212</t>
  </si>
  <si>
    <t xml:space="preserve">Contribuciones sociales de empleadores </t>
  </si>
  <si>
    <t>2121</t>
  </si>
  <si>
    <t xml:space="preserve">Contribuciones sociales efectivas de empleadores </t>
  </si>
  <si>
    <t>2122</t>
  </si>
  <si>
    <t xml:space="preserve">Contribuciones sociales imputadas de empleadores </t>
  </si>
  <si>
    <t>22</t>
  </si>
  <si>
    <t xml:space="preserve">Uso de bienes y servicios  </t>
  </si>
  <si>
    <t>23</t>
  </si>
  <si>
    <t>Consumo de capital fijo (Nota 1)</t>
  </si>
  <si>
    <t>24</t>
  </si>
  <si>
    <t>241</t>
  </si>
  <si>
    <t xml:space="preserve">A no residentes </t>
  </si>
  <si>
    <t>242</t>
  </si>
  <si>
    <t xml:space="preserve">A residentes distintos del gobierno general </t>
  </si>
  <si>
    <t>243</t>
  </si>
  <si>
    <t xml:space="preserve">A otras unidades del gobierno general </t>
  </si>
  <si>
    <t>25</t>
  </si>
  <si>
    <t xml:space="preserve">Subsidios </t>
  </si>
  <si>
    <t>251</t>
  </si>
  <si>
    <t xml:space="preserve">A corporaciones públicas </t>
  </si>
  <si>
    <t>252</t>
  </si>
  <si>
    <t xml:space="preserve">A empresas privadas </t>
  </si>
  <si>
    <t>253</t>
  </si>
  <si>
    <t xml:space="preserve">A otros sectores </t>
  </si>
  <si>
    <t>26</t>
  </si>
  <si>
    <t>261</t>
  </si>
  <si>
    <t xml:space="preserve">A gobiernos extranjeros </t>
  </si>
  <si>
    <t>2611</t>
  </si>
  <si>
    <t>2612</t>
  </si>
  <si>
    <t>262</t>
  </si>
  <si>
    <t xml:space="preserve">A organismos internacionales </t>
  </si>
  <si>
    <t>2621</t>
  </si>
  <si>
    <t>2622</t>
  </si>
  <si>
    <t>263</t>
  </si>
  <si>
    <t>2631</t>
  </si>
  <si>
    <t>2632</t>
  </si>
  <si>
    <t>27</t>
  </si>
  <si>
    <t xml:space="preserve">Prestaciones sociales </t>
  </si>
  <si>
    <t>271</t>
  </si>
  <si>
    <t xml:space="preserve">Prestaciones de la seguridad social </t>
  </si>
  <si>
    <t>272</t>
  </si>
  <si>
    <t xml:space="preserve">Prestaciones de asistencia social </t>
  </si>
  <si>
    <t>273</t>
  </si>
  <si>
    <t xml:space="preserve">Prestaciones sociales relacionadas al empleo </t>
  </si>
  <si>
    <t>28</t>
  </si>
  <si>
    <t xml:space="preserve">Otros gastos </t>
  </si>
  <si>
    <t>281</t>
  </si>
  <si>
    <t xml:space="preserve">Gasto de la propiedad distinto de intereses </t>
  </si>
  <si>
    <t>2811</t>
  </si>
  <si>
    <t xml:space="preserve">Dividendos </t>
  </si>
  <si>
    <t>2812</t>
  </si>
  <si>
    <t>2813</t>
  </si>
  <si>
    <t>2814</t>
  </si>
  <si>
    <t>2815</t>
  </si>
  <si>
    <t>282</t>
  </si>
  <si>
    <t>2821</t>
  </si>
  <si>
    <t>2822</t>
  </si>
  <si>
    <t>283</t>
  </si>
  <si>
    <t xml:space="preserve">Primas, tasas y derechos relacionados con seguros no de vida y sistemas de garantías estandarizadas </t>
  </si>
  <si>
    <t>2831</t>
  </si>
  <si>
    <t>28311</t>
  </si>
  <si>
    <t>28312</t>
  </si>
  <si>
    <t>28313</t>
  </si>
  <si>
    <t>2832</t>
  </si>
  <si>
    <t xml:space="preserve">Derechos de capital </t>
  </si>
  <si>
    <t>GOB</t>
  </si>
  <si>
    <t xml:space="preserve">Resultado operativo bruto   (1-2+23) </t>
  </si>
  <si>
    <t>NOB</t>
  </si>
  <si>
    <t xml:space="preserve">Resultado operativo neto       (1-2) </t>
  </si>
  <si>
    <t>TRANSACCIONES EN ACTIVOS NO FINANCIEROS:</t>
  </si>
  <si>
    <t>31</t>
  </si>
  <si>
    <t xml:space="preserve">Inversión neta/bruta en activos no financieros </t>
  </si>
  <si>
    <t>311</t>
  </si>
  <si>
    <t>Activos fijos (Nota 2)</t>
  </si>
  <si>
    <t>3111</t>
  </si>
  <si>
    <t xml:space="preserve">Edificios y estructuras </t>
  </si>
  <si>
    <t>3112</t>
  </si>
  <si>
    <t xml:space="preserve">Maquinaria y equipo </t>
  </si>
  <si>
    <t>3113</t>
  </si>
  <si>
    <t xml:space="preserve">Otros activos fijos </t>
  </si>
  <si>
    <t>3114</t>
  </si>
  <si>
    <t xml:space="preserve">Sistemas de armamentos </t>
  </si>
  <si>
    <t>312</t>
  </si>
  <si>
    <t xml:space="preserve">Existencias </t>
  </si>
  <si>
    <t>313</t>
  </si>
  <si>
    <t xml:space="preserve">Objetos de valor </t>
  </si>
  <si>
    <t>314</t>
  </si>
  <si>
    <t xml:space="preserve">Activos no producidos </t>
  </si>
  <si>
    <t>3141</t>
  </si>
  <si>
    <t xml:space="preserve">Tierras y terrenos </t>
  </si>
  <si>
    <t>3142</t>
  </si>
  <si>
    <t xml:space="preserve">Recursos minerales y energéticos </t>
  </si>
  <si>
    <t>3143</t>
  </si>
  <si>
    <t xml:space="preserve">Otros activos de origen natural </t>
  </si>
  <si>
    <t>3144</t>
  </si>
  <si>
    <t xml:space="preserve">Activos intangibles no producidos </t>
  </si>
  <si>
    <t>2M</t>
  </si>
  <si>
    <t xml:space="preserve">Erogación (2+31) </t>
  </si>
  <si>
    <t>NLB</t>
  </si>
  <si>
    <t xml:space="preserve">Préstamo neto (+) / endeudamiento neto (-) (1-2-31) o (1-2M) </t>
  </si>
  <si>
    <t>TRANSACCIONES EN ACTIVOS Y PASIVOS FINANCIEROS (FINANCIAMIENTO):</t>
  </si>
  <si>
    <t>32</t>
  </si>
  <si>
    <t xml:space="preserve">Adquisición neta de activos financieros </t>
  </si>
  <si>
    <t xml:space="preserve">Deudores internos </t>
  </si>
  <si>
    <t xml:space="preserve">   Oro monetario y Deg</t>
  </si>
  <si>
    <t xml:space="preserve">   Dinero legal y Depósitos</t>
  </si>
  <si>
    <t xml:space="preserve">   Títulos de Deuda</t>
  </si>
  <si>
    <t xml:space="preserve">   Préstamos</t>
  </si>
  <si>
    <t xml:space="preserve">   Participaciones de capital y en fondos de inversion</t>
  </si>
  <si>
    <t xml:space="preserve">   Seguros, pensiones y sistemas de garantias estandarizadas</t>
  </si>
  <si>
    <t xml:space="preserve">   Derivados fin. Y opciones de compra de acciones por parte de empleados</t>
  </si>
  <si>
    <t xml:space="preserve">   Otras cuentas por cobrar</t>
  </si>
  <si>
    <t>322</t>
  </si>
  <si>
    <t xml:space="preserve">Deudores externos </t>
  </si>
  <si>
    <t>33</t>
  </si>
  <si>
    <t xml:space="preserve">Incurrimiento neto de pasivos </t>
  </si>
  <si>
    <t>331</t>
  </si>
  <si>
    <t>Acreedores internos</t>
  </si>
  <si>
    <t>3313</t>
  </si>
  <si>
    <t xml:space="preserve">   Títulos de deuda </t>
  </si>
  <si>
    <t>3314</t>
  </si>
  <si>
    <t>3315</t>
  </si>
  <si>
    <t>3316</t>
  </si>
  <si>
    <t>3317</t>
  </si>
  <si>
    <t>3318</t>
  </si>
  <si>
    <t xml:space="preserve">   Otras cuentas por pagar </t>
  </si>
  <si>
    <t>332</t>
  </si>
  <si>
    <t xml:space="preserve">Acreedores externos </t>
  </si>
  <si>
    <t xml:space="preserve">   Derechos especiales de giro</t>
  </si>
  <si>
    <t>NLBz</t>
  </si>
  <si>
    <t>Discrepancia estadística global: Diferencia entre préstamo/endeudam neto y financiamiento (32-33-NLB)</t>
  </si>
  <si>
    <t xml:space="preserve">Estado de Operaciones </t>
  </si>
  <si>
    <t>ESTADO DE OPERACIONES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</si>
  <si>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</si>
  <si>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</si>
  <si>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</si>
  <si>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Impuestos .................................................................................................................................................................. </t>
  </si>
  <si>
    <t>Contribuciones sociales ...........................................................................................................................................</t>
  </si>
  <si>
    <t xml:space="preserve">Donaciones ............................................................................................................................................................ </t>
  </si>
  <si>
    <t>Otros ingresos..........................................................................................................................................................</t>
  </si>
  <si>
    <t>Gasto....................................................................................................................................................................................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</si>
  <si>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</si>
  <si>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Uso de bienes y servicios ............................................................................................................................................................ </t>
  </si>
  <si>
    <t xml:space="preserve">Consumo de capital fijo ............................................................................................................................................................ </t>
  </si>
  <si>
    <t xml:space="preserve">Intereses ............................................................................................................................................................ </t>
  </si>
  <si>
    <t xml:space="preserve">Subsidios ............................................................................................................................................................ </t>
  </si>
  <si>
    <t xml:space="preserve">Prestaciones sociales ............................................................................................................................................................. </t>
  </si>
  <si>
    <t xml:space="preserve">Otros gastos ............................................................................................................................................................ </t>
  </si>
  <si>
    <t>Resultado operativo bruto   (1-2+23) ..................................................................................................................................</t>
  </si>
  <si>
    <t>Resultado operativo neto       (1-2) ...............................................................................................................................................</t>
  </si>
  <si>
    <t>x</t>
  </si>
  <si>
    <t>Inversión neta/bruta en activos no financieros 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</si>
  <si>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</si>
  <si>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</si>
  <si>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</si>
  <si>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..............................................................................................................................................................................</t>
  </si>
  <si>
    <t>Erogación (2+31) .........................................................................................................................................</t>
  </si>
  <si>
    <t>Préstamo neto (+) / endeudamiento neto (-) (1-2-31) o (1-2M) 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</si>
  <si>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</si>
  <si>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</si>
  <si>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</si>
  <si>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</si>
  <si>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</si>
  <si>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....................................................................................................................................................................................</t>
  </si>
  <si>
    <t>Acreedores externos ...................................................................................................................................................................................</t>
  </si>
  <si>
    <t>Discrepancia estadística global: Diferencia entre préstamo/endeudam. neto y financiamiento (32-33-NLB) ..................................................................................................................</t>
  </si>
  <si>
    <t>Otros .............................................................................................................................................................</t>
  </si>
  <si>
    <t>14412</t>
  </si>
  <si>
    <t>Subsidios .............................................................................................................................................................</t>
  </si>
  <si>
    <t>14411</t>
  </si>
  <si>
    <t>Gobierno Locales</t>
  </si>
  <si>
    <t>I</t>
  </si>
  <si>
    <t>II</t>
  </si>
  <si>
    <t>III</t>
  </si>
  <si>
    <t>IV</t>
  </si>
  <si>
    <t>Millones de Lempiras</t>
  </si>
  <si>
    <t>Gobiernos Locales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</si>
</sst>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_-&quot;₡&quot;* #,##0.00_-;\-&quot;₡&quot;* #,##0.00_-;_-&quot;₡&quot;* &quot;-&quot;??_-;_-@_-"/>
    <numFmt numFmtId="166" formatCode="#,##0.00_ ;[Red]\-#,##0.00\ "/>
    <numFmt numFmtId="167" formatCode="_-* #,##0.0_-;\-* #,##0.0_-;_-* &quot;-&quot;??_-;_-@_-"/>
    <numFmt numFmtId="168" formatCode="#,##0.0"/>
  </numFmts>
  <fonts count="2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theme="1"/>
      <name val="Aptos Narrow"/>
      <family val="2"/>
      <charset val="204"/>
      <scheme val="minor"/>
    </font>
    <font>
      <u/>
      <sz val="10"/>
      <color theme="10"/>
      <name val="Times New Roman"/>
      <family val="1"/>
    </font>
    <font>
      <b/>
      <sz val="14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0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b/>
      <sz val="12"/>
      <color theme="0"/>
      <name val="Futura Lt BT"/>
      <family val="2"/>
    </font>
    <font>
      <b/>
      <sz val="7.5"/>
      <name val="Futura Lt BT"/>
      <family val="2"/>
    </font>
    <font>
      <sz val="7.5"/>
      <name val="Futura Lt BT"/>
      <family val="2"/>
    </font>
    <font>
      <b/>
      <sz val="7.5"/>
      <color theme="1"/>
      <name val="Futura Lt BT"/>
    </font>
    <font>
      <sz val="7.5"/>
      <name val="Segoe Print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0"/>
      <name val="Futura Lt BT"/>
    </font>
    <font>
      <b/>
      <sz val="10"/>
      <color theme="0"/>
      <name val="Futura Lt BT"/>
      <family val="2"/>
    </font>
    <font>
      <b/>
      <sz val="10"/>
      <color theme="0"/>
      <name val="Futura Lt BT"/>
    </font>
    <font>
      <b/>
      <i/>
      <sz val="7.5"/>
      <color theme="1"/>
      <name val="Futura Lt BT"/>
    </font>
    <font>
      <b/>
      <sz val="7.5"/>
      <name val="Futura Lt BT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83838"/>
        <bgColor indexed="64"/>
      </patternFill>
    </fill>
    <fill>
      <patternFill patternType="solid">
        <fgColor rgb="FFCECECE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6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4" fillId="0" borderId="0" xfId="1" applyFont="1" applyAlignment="1">
      <alignment horizontal="left" vertical="center"/>
    </xf>
    <xf numFmtId="166" fontId="5" fillId="0" borderId="1" xfId="1" applyNumberFormat="1" applyFont="1" applyBorder="1"/>
    <xf numFmtId="0" fontId="8" fillId="0" borderId="0" xfId="0" applyFont="1"/>
    <xf numFmtId="49" fontId="10" fillId="4" borderId="0" xfId="0" applyNumberFormat="1" applyFont="1" applyFill="1" applyAlignment="1">
      <alignment horizontal="left"/>
    </xf>
    <xf numFmtId="0" fontId="12" fillId="4" borderId="0" xfId="0" applyFont="1" applyFill="1"/>
    <xf numFmtId="0" fontId="13" fillId="4" borderId="0" xfId="0" applyFont="1" applyFill="1"/>
    <xf numFmtId="0" fontId="11" fillId="4" borderId="0" xfId="0" applyFont="1" applyFill="1"/>
    <xf numFmtId="0" fontId="14" fillId="4" borderId="0" xfId="0" applyFont="1" applyFill="1" applyAlignment="1">
      <alignment vertical="center"/>
    </xf>
    <xf numFmtId="0" fontId="14" fillId="4" borderId="5" xfId="0" applyFont="1" applyFill="1" applyBorder="1" applyAlignment="1">
      <alignment vertical="center"/>
    </xf>
    <xf numFmtId="0" fontId="24" fillId="4" borderId="8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left"/>
    </xf>
    <xf numFmtId="0" fontId="15" fillId="3" borderId="0" xfId="0" applyFont="1" applyFill="1"/>
    <xf numFmtId="0" fontId="16" fillId="3" borderId="0" xfId="0" applyFont="1" applyFill="1"/>
    <xf numFmtId="0" fontId="16" fillId="3" borderId="0" xfId="0" applyFont="1" applyFill="1" applyAlignment="1">
      <alignment horizontal="left" indent="1"/>
    </xf>
    <xf numFmtId="0" fontId="16" fillId="3" borderId="10" xfId="0" applyFont="1" applyFill="1" applyBorder="1" applyAlignment="1">
      <alignment horizontal="left" indent="1"/>
    </xf>
    <xf numFmtId="0" fontId="16" fillId="3" borderId="10" xfId="0" applyFont="1" applyFill="1" applyBorder="1"/>
    <xf numFmtId="49" fontId="25" fillId="5" borderId="4" xfId="0" applyNumberFormat="1" applyFont="1" applyFill="1" applyBorder="1" applyAlignment="1">
      <alignment horizontal="left"/>
    </xf>
    <xf numFmtId="0" fontId="25" fillId="5" borderId="0" xfId="0" applyFont="1" applyFill="1"/>
    <xf numFmtId="0" fontId="17" fillId="5" borderId="0" xfId="0" applyFont="1" applyFill="1"/>
    <xf numFmtId="49" fontId="25" fillId="5" borderId="11" xfId="0" applyNumberFormat="1" applyFont="1" applyFill="1" applyBorder="1" applyAlignment="1">
      <alignment horizontal="left"/>
    </xf>
    <xf numFmtId="0" fontId="25" fillId="5" borderId="12" xfId="0" applyFont="1" applyFill="1" applyBorder="1"/>
    <xf numFmtId="0" fontId="17" fillId="5" borderId="12" xfId="0" applyFont="1" applyFill="1" applyBorder="1"/>
    <xf numFmtId="49" fontId="15" fillId="0" borderId="4" xfId="0" applyNumberFormat="1" applyFont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16" fillId="0" borderId="0" xfId="0" applyFont="1"/>
    <xf numFmtId="0" fontId="15" fillId="0" borderId="0" xfId="0" applyFont="1"/>
    <xf numFmtId="49" fontId="16" fillId="0" borderId="4" xfId="0" applyNumberFormat="1" applyFont="1" applyBorder="1" applyAlignment="1">
      <alignment horizontal="left"/>
    </xf>
    <xf numFmtId="0" fontId="16" fillId="0" borderId="0" xfId="0" applyFont="1" applyAlignment="1">
      <alignment horizontal="left" indent="1"/>
    </xf>
    <xf numFmtId="49" fontId="16" fillId="0" borderId="13" xfId="0" applyNumberFormat="1" applyFont="1" applyBorder="1" applyAlignment="1">
      <alignment horizontal="left"/>
    </xf>
    <xf numFmtId="0" fontId="16" fillId="0" borderId="10" xfId="0" applyFont="1" applyBorder="1" applyAlignment="1">
      <alignment horizontal="left" indent="1"/>
    </xf>
    <xf numFmtId="0" fontId="16" fillId="0" borderId="10" xfId="0" applyFont="1" applyBorder="1"/>
    <xf numFmtId="49" fontId="25" fillId="5" borderId="13" xfId="0" applyNumberFormat="1" applyFont="1" applyFill="1" applyBorder="1" applyAlignment="1">
      <alignment horizontal="left"/>
    </xf>
    <xf numFmtId="0" fontId="25" fillId="5" borderId="10" xfId="0" applyFont="1" applyFill="1" applyBorder="1"/>
    <xf numFmtId="0" fontId="17" fillId="5" borderId="10" xfId="0" applyFont="1" applyFill="1" applyBorder="1"/>
    <xf numFmtId="49" fontId="17" fillId="5" borderId="14" xfId="0" applyNumberFormat="1" applyFont="1" applyFill="1" applyBorder="1" applyAlignment="1">
      <alignment vertical="top" wrapText="1"/>
    </xf>
    <xf numFmtId="0" fontId="17" fillId="5" borderId="15" xfId="0" applyFont="1" applyFill="1" applyBorder="1" applyAlignment="1">
      <alignment vertical="center"/>
    </xf>
    <xf numFmtId="0" fontId="15" fillId="5" borderId="4" xfId="0" applyFont="1" applyFill="1" applyBorder="1" applyAlignment="1">
      <alignment horizontal="left"/>
    </xf>
    <xf numFmtId="0" fontId="16" fillId="5" borderId="0" xfId="0" applyFont="1" applyFill="1" applyAlignment="1">
      <alignment horizontal="left" indent="1"/>
    </xf>
    <xf numFmtId="0" fontId="16" fillId="5" borderId="0" xfId="0" applyFont="1" applyFill="1"/>
    <xf numFmtId="168" fontId="16" fillId="5" borderId="8" xfId="0" applyNumberFormat="1" applyFont="1" applyFill="1" applyBorder="1" applyAlignment="1">
      <alignment horizontal="right"/>
    </xf>
    <xf numFmtId="168" fontId="26" fillId="3" borderId="8" xfId="0" applyNumberFormat="1" applyFont="1" applyFill="1" applyBorder="1" applyAlignment="1">
      <alignment horizontal="right"/>
    </xf>
    <xf numFmtId="168" fontId="16" fillId="3" borderId="8" xfId="0" applyNumberFormat="1" applyFont="1" applyFill="1" applyBorder="1" applyAlignment="1">
      <alignment horizontal="right"/>
    </xf>
    <xf numFmtId="168" fontId="26" fillId="5" borderId="8" xfId="0" applyNumberFormat="1" applyFont="1" applyFill="1" applyBorder="1" applyAlignment="1">
      <alignment horizontal="right"/>
    </xf>
    <xf numFmtId="0" fontId="18" fillId="0" borderId="0" xfId="0" applyFont="1" applyAlignment="1">
      <alignment horizontal="right"/>
    </xf>
    <xf numFmtId="49" fontId="4" fillId="5" borderId="4" xfId="1" applyNumberFormat="1" applyFont="1" applyFill="1" applyBorder="1" applyAlignment="1">
      <alignment horizontal="left"/>
    </xf>
    <xf numFmtId="0" fontId="21" fillId="4" borderId="0" xfId="0" applyFont="1" applyFill="1"/>
    <xf numFmtId="0" fontId="21" fillId="4" borderId="17" xfId="0" applyFont="1" applyFill="1" applyBorder="1"/>
    <xf numFmtId="0" fontId="4" fillId="5" borderId="0" xfId="1" applyFont="1" applyFill="1"/>
    <xf numFmtId="167" fontId="27" fillId="6" borderId="0" xfId="0" applyNumberFormat="1" applyFont="1" applyFill="1" applyAlignment="1">
      <alignment horizontal="center"/>
    </xf>
    <xf numFmtId="167" fontId="27" fillId="6" borderId="0" xfId="22" applyNumberFormat="1" applyFont="1" applyFill="1" applyBorder="1" applyAlignment="1">
      <alignment horizontal="center"/>
    </xf>
    <xf numFmtId="167" fontId="27" fillId="6" borderId="17" xfId="22" applyNumberFormat="1" applyFont="1" applyFill="1" applyBorder="1" applyAlignment="1">
      <alignment horizontal="center"/>
    </xf>
    <xf numFmtId="49" fontId="4" fillId="0" borderId="4" xfId="1" applyNumberFormat="1" applyFont="1" applyBorder="1" applyAlignment="1">
      <alignment horizontal="left"/>
    </xf>
    <xf numFmtId="0" fontId="4" fillId="0" borderId="0" xfId="1" applyFont="1"/>
    <xf numFmtId="167" fontId="0" fillId="0" borderId="0" xfId="0" applyNumberFormat="1"/>
    <xf numFmtId="167" fontId="0" fillId="0" borderId="0" xfId="22" applyNumberFormat="1" applyFont="1" applyBorder="1"/>
    <xf numFmtId="167" fontId="0" fillId="0" borderId="17" xfId="22" applyNumberFormat="1" applyFont="1" applyBorder="1"/>
    <xf numFmtId="2" fontId="4" fillId="0" borderId="4" xfId="1" applyNumberFormat="1" applyFont="1" applyBorder="1" applyAlignment="1">
      <alignment horizontal="left"/>
    </xf>
    <xf numFmtId="0" fontId="4" fillId="0" borderId="0" xfId="1" applyFont="1" applyAlignment="1">
      <alignment horizontal="left" indent="1"/>
    </xf>
    <xf numFmtId="2" fontId="3" fillId="0" borderId="4" xfId="1" applyNumberFormat="1" applyFont="1" applyBorder="1" applyAlignment="1">
      <alignment horizontal="left"/>
    </xf>
    <xf numFmtId="0" fontId="3" fillId="0" borderId="0" xfId="1" applyFont="1" applyAlignment="1">
      <alignment horizontal="left" indent="2"/>
    </xf>
    <xf numFmtId="0" fontId="3" fillId="0" borderId="0" xfId="1" applyFont="1" applyAlignment="1">
      <alignment horizontal="left" indent="3"/>
    </xf>
    <xf numFmtId="0" fontId="3" fillId="0" borderId="0" xfId="1" applyFont="1" applyAlignment="1">
      <alignment horizontal="left" wrapText="1" indent="3"/>
    </xf>
    <xf numFmtId="0" fontId="3" fillId="0" borderId="0" xfId="1" applyFont="1"/>
    <xf numFmtId="0" fontId="4" fillId="0" borderId="0" xfId="1" applyFont="1" applyAlignment="1">
      <alignment horizontal="left" wrapText="1" indent="1"/>
    </xf>
    <xf numFmtId="49" fontId="4" fillId="6" borderId="4" xfId="1" applyNumberFormat="1" applyFont="1" applyFill="1" applyBorder="1" applyAlignment="1">
      <alignment horizontal="left"/>
    </xf>
    <xf numFmtId="0" fontId="4" fillId="6" borderId="0" xfId="1" applyFont="1" applyFill="1"/>
    <xf numFmtId="167" fontId="4" fillId="6" borderId="0" xfId="22" applyNumberFormat="1" applyFont="1" applyFill="1" applyBorder="1"/>
    <xf numFmtId="167" fontId="4" fillId="6" borderId="17" xfId="22" applyNumberFormat="1" applyFont="1" applyFill="1" applyBorder="1"/>
    <xf numFmtId="0" fontId="3" fillId="0" borderId="0" xfId="1" applyFont="1" applyAlignment="1">
      <alignment horizontal="left" indent="1"/>
    </xf>
    <xf numFmtId="2" fontId="5" fillId="6" borderId="4" xfId="1" applyNumberFormat="1" applyFont="1" applyFill="1" applyBorder="1" applyAlignment="1">
      <alignment horizontal="left"/>
    </xf>
    <xf numFmtId="0" fontId="5" fillId="6" borderId="0" xfId="1" applyFont="1" applyFill="1"/>
    <xf numFmtId="43" fontId="5" fillId="6" borderId="0" xfId="1" applyNumberFormat="1" applyFont="1" applyFill="1"/>
    <xf numFmtId="43" fontId="5" fillId="6" borderId="17" xfId="1" applyNumberFormat="1" applyFont="1" applyFill="1" applyBorder="1"/>
    <xf numFmtId="0" fontId="4" fillId="0" borderId="4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167" fontId="0" fillId="6" borderId="0" xfId="22" applyNumberFormat="1" applyFont="1" applyFill="1" applyBorder="1"/>
    <xf numFmtId="167" fontId="0" fillId="6" borderId="17" xfId="22" applyNumberFormat="1" applyFont="1" applyFill="1" applyBorder="1"/>
    <xf numFmtId="0" fontId="4" fillId="0" borderId="0" xfId="1" applyFont="1" applyAlignment="1">
      <alignment horizontal="left" indent="2"/>
    </xf>
    <xf numFmtId="43" fontId="20" fillId="6" borderId="0" xfId="0" applyNumberFormat="1" applyFont="1" applyFill="1"/>
    <xf numFmtId="43" fontId="20" fillId="6" borderId="17" xfId="0" applyNumberFormat="1" applyFont="1" applyFill="1" applyBorder="1"/>
    <xf numFmtId="0" fontId="4" fillId="2" borderId="4" xfId="1" applyFont="1" applyFill="1" applyBorder="1" applyAlignment="1">
      <alignment horizontal="left"/>
    </xf>
    <xf numFmtId="166" fontId="4" fillId="2" borderId="0" xfId="1" applyNumberFormat="1" applyFont="1" applyFill="1" applyAlignment="1">
      <alignment horizontal="left" vertical="center"/>
    </xf>
    <xf numFmtId="0" fontId="0" fillId="0" borderId="17" xfId="0" applyBorder="1"/>
    <xf numFmtId="0" fontId="3" fillId="0" borderId="4" xfId="1" applyFont="1" applyBorder="1" applyAlignment="1">
      <alignment horizontal="left"/>
    </xf>
    <xf numFmtId="166" fontId="4" fillId="0" borderId="0" xfId="1" applyNumberFormat="1" applyFont="1" applyAlignment="1">
      <alignment horizontal="left"/>
    </xf>
    <xf numFmtId="166" fontId="3" fillId="0" borderId="0" xfId="1" applyNumberFormat="1" applyFont="1" applyAlignment="1">
      <alignment horizontal="left"/>
    </xf>
    <xf numFmtId="0" fontId="4" fillId="0" borderId="4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166" fontId="5" fillId="0" borderId="16" xfId="1" applyNumberFormat="1" applyFont="1" applyBorder="1"/>
    <xf numFmtId="0" fontId="24" fillId="4" borderId="6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wrapText="1"/>
    </xf>
    <xf numFmtId="0" fontId="22" fillId="4" borderId="0" xfId="0" applyFont="1" applyFill="1" applyAlignment="1">
      <alignment horizontal="center" wrapText="1"/>
    </xf>
    <xf numFmtId="0" fontId="14" fillId="4" borderId="0" xfId="0" applyFont="1" applyFill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3" xfId="0" applyFont="1" applyFill="1" applyBorder="1" applyAlignment="1">
      <alignment horizontal="left" wrapText="1"/>
    </xf>
    <xf numFmtId="0" fontId="21" fillId="4" borderId="4" xfId="0" applyFont="1" applyFill="1" applyBorder="1" applyAlignment="1">
      <alignment horizontal="left" wrapText="1"/>
    </xf>
    <xf numFmtId="0" fontId="21" fillId="4" borderId="0" xfId="0" applyFont="1" applyFill="1" applyAlignment="1">
      <alignment horizontal="left" wrapText="1"/>
    </xf>
  </cellXfs>
  <cellStyles count="26">
    <cellStyle name="Comma 2" xfId="6" xr:uid="{AA1CB812-7094-4DD0-8165-D8AB75B44CD3}"/>
    <cellStyle name="Comma 2 2" xfId="7" xr:uid="{AE6C2C78-B502-4C70-884D-EF87CFC66F03}"/>
    <cellStyle name="Comma 3" xfId="2" xr:uid="{05D31044-734B-4673-9CE0-1B83FB852796}"/>
    <cellStyle name="Hipervínculo 2" xfId="23" xr:uid="{2B0F55D5-8555-47FF-8430-23CB9E6A6B7C}"/>
    <cellStyle name="Hipervínculo 2 2" xfId="25" xr:uid="{EBCC8D8B-4C82-4FB3-898A-34571E48B563}"/>
    <cellStyle name="Hyperlink" xfId="11" xr:uid="{9E0E508E-F691-4482-8278-53202121929C}"/>
    <cellStyle name="Millares" xfId="22" builtinId="3"/>
    <cellStyle name="Millares 2" xfId="20" xr:uid="{97086AA4-135D-4948-9876-9CEB94BCA3D7}"/>
    <cellStyle name="Millares 3" xfId="16" xr:uid="{B1CE7A20-3A32-42A5-9CA8-4ACC87EA1B36}"/>
    <cellStyle name="Millares 3 2" xfId="19" xr:uid="{A47A8B67-9BB4-4FDB-9004-50D3873D0F90}"/>
    <cellStyle name="Millares 4" xfId="12" xr:uid="{D5618F2E-2B4F-4FB0-8B40-F432F68CB561}"/>
    <cellStyle name="Millares 5" xfId="24" xr:uid="{3AA858CC-D599-496F-BF2B-042596BC5D46}"/>
    <cellStyle name="Moneda 2" xfId="13" xr:uid="{A747BA92-020E-451E-8BA2-38E7D27E3107}"/>
    <cellStyle name="Normal" xfId="0" builtinId="0"/>
    <cellStyle name="Normal 2" xfId="3" xr:uid="{3482AE13-8E3C-4E51-8A1C-9ABC2FDB9222}"/>
    <cellStyle name="Normal 3" xfId="5" xr:uid="{56DD9254-0976-4138-B79D-1590BEE3026B}"/>
    <cellStyle name="Normal 3 2" xfId="8" xr:uid="{31B41CCC-8A45-410D-BA5E-548761AA62E6}"/>
    <cellStyle name="Normal 3 3" xfId="17" xr:uid="{54C55E3A-DFC4-4C20-82F1-196DFDA92A11}"/>
    <cellStyle name="Normal 4" xfId="9" xr:uid="{05AC9B56-55FC-4DD1-BA8A-B6A32E30FF68}"/>
    <cellStyle name="Normal 4 2" xfId="18" xr:uid="{4BD21A52-8EBD-47E3-888B-1567D72602DA}"/>
    <cellStyle name="Normal 5" xfId="10" xr:uid="{83B00EA8-572D-4533-AC79-DEF7AE2FC7BF}"/>
    <cellStyle name="Normal 6" xfId="14" xr:uid="{058D3B81-F922-485E-AB42-9D117F1E78C4}"/>
    <cellStyle name="Normal 7" xfId="15" xr:uid="{31C6BDAD-5760-456E-B0C8-8EF4E0B05EC0}"/>
    <cellStyle name="Normal 8" xfId="1" xr:uid="{A9796D78-60B2-4A66-B0C6-F31254A1AAA5}"/>
    <cellStyle name="Percent 2" xfId="4" xr:uid="{08B37D03-FAED-42BF-9951-87E77F961F91}"/>
    <cellStyle name="Porcentaje 2" xfId="21" xr:uid="{2843B48B-541C-40F8-95EA-6F3998DB515E}"/>
  </cellStyles>
  <dxfs count="0"/>
  <tableStyles count="1" defaultTableStyle="TableStyleMedium2" defaultPivotStyle="PivotStyleLight16">
    <tableStyle name="Invisible" pivot="0" table="0" count="0" xr9:uid="{E762F64D-18F1-471A-B0F9-948A4D7F4476}"/>
  </tableStyles>
  <colors>
    <mruColors>
      <color rgb="FF383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rera/Desktop/Trabajo/FMI/EFP/MEFP2014/Cuadros%20para%20entrega/Reuni&#243;n%20GTEFP%20marzo%202019/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>
        <row r="8">
          <cell r="I8" t="str">
            <v>Guatemala</v>
          </cell>
        </row>
        <row r="9">
          <cell r="I9" t="str">
            <v>258</v>
          </cell>
        </row>
        <row r="10">
          <cell r="I10" t="str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B932E-B494-4E6A-9223-122E4BE76253}">
  <dimension ref="B2:AN40"/>
  <sheetViews>
    <sheetView showGridLines="0" zoomScale="106" zoomScaleNormal="106" workbookViewId="0">
      <pane xSplit="4" ySplit="1" topLeftCell="E2" activePane="bottomRight" state="frozen"/>
      <selection activeCell="E8" sqref="E8:BW1048576"/>
      <selection pane="topRight" activeCell="E8" sqref="E8:BW1048576"/>
      <selection pane="bottomLeft" activeCell="E8" sqref="E8:BW1048576"/>
      <selection pane="bottomRight" activeCell="E50" sqref="E50"/>
    </sheetView>
  </sheetViews>
  <sheetFormatPr baseColWidth="10" defaultRowHeight="14.4"/>
  <cols>
    <col min="2" max="2" width="8.5546875" customWidth="1"/>
    <col min="3" max="3" width="76.5546875" customWidth="1"/>
    <col min="4" max="4" width="7.33203125" customWidth="1"/>
  </cols>
  <sheetData>
    <row r="2" spans="2:40" ht="15.6">
      <c r="B2" s="4"/>
      <c r="C2" s="5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2:40" ht="15" customHeight="1">
      <c r="B3" s="96" t="s">
        <v>333</v>
      </c>
      <c r="C3" s="97"/>
      <c r="D3" s="9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2:40" ht="15" customHeight="1">
      <c r="B4" s="98" t="s">
        <v>332</v>
      </c>
      <c r="C4" s="98"/>
      <c r="D4" s="9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</row>
    <row r="5" spans="2:40" ht="14.4" customHeight="1">
      <c r="B5" s="99" t="s">
        <v>289</v>
      </c>
      <c r="C5" s="100"/>
      <c r="D5" s="100"/>
      <c r="E5" s="90">
        <v>2016</v>
      </c>
      <c r="F5" s="91"/>
      <c r="G5" s="91"/>
      <c r="H5" s="92"/>
      <c r="I5" s="90">
        <v>2017</v>
      </c>
      <c r="J5" s="91"/>
      <c r="K5" s="91"/>
      <c r="L5" s="92"/>
      <c r="M5" s="90">
        <v>2018</v>
      </c>
      <c r="N5" s="91"/>
      <c r="O5" s="91"/>
      <c r="P5" s="92"/>
      <c r="Q5" s="90">
        <v>2019</v>
      </c>
      <c r="R5" s="91"/>
      <c r="S5" s="91"/>
      <c r="T5" s="92"/>
      <c r="U5" s="90">
        <v>2020</v>
      </c>
      <c r="V5" s="91"/>
      <c r="W5" s="91"/>
      <c r="X5" s="92"/>
      <c r="Y5" s="90">
        <v>2021</v>
      </c>
      <c r="Z5" s="91"/>
      <c r="AA5" s="91"/>
      <c r="AB5" s="92"/>
      <c r="AC5" s="90">
        <v>2022</v>
      </c>
      <c r="AD5" s="91"/>
      <c r="AE5" s="91"/>
      <c r="AF5" s="92"/>
      <c r="AG5" s="90">
        <v>2023</v>
      </c>
      <c r="AH5" s="91"/>
      <c r="AI5" s="91"/>
      <c r="AJ5" s="92"/>
      <c r="AK5" s="90">
        <v>2024</v>
      </c>
      <c r="AL5" s="91"/>
      <c r="AM5" s="91"/>
      <c r="AN5" s="92"/>
    </row>
    <row r="6" spans="2:40">
      <c r="B6" s="101"/>
      <c r="C6" s="102"/>
      <c r="D6" s="102"/>
      <c r="E6" s="10" t="s">
        <v>328</v>
      </c>
      <c r="F6" s="10" t="s">
        <v>329</v>
      </c>
      <c r="G6" s="10" t="s">
        <v>330</v>
      </c>
      <c r="H6" s="10" t="s">
        <v>331</v>
      </c>
      <c r="I6" s="10" t="s">
        <v>328</v>
      </c>
      <c r="J6" s="10" t="s">
        <v>329</v>
      </c>
      <c r="K6" s="10" t="s">
        <v>330</v>
      </c>
      <c r="L6" s="10" t="s">
        <v>331</v>
      </c>
      <c r="M6" s="10" t="s">
        <v>328</v>
      </c>
      <c r="N6" s="10" t="s">
        <v>329</v>
      </c>
      <c r="O6" s="10" t="s">
        <v>330</v>
      </c>
      <c r="P6" s="10" t="s">
        <v>331</v>
      </c>
      <c r="Q6" s="10" t="s">
        <v>328</v>
      </c>
      <c r="R6" s="10" t="s">
        <v>329</v>
      </c>
      <c r="S6" s="10" t="s">
        <v>330</v>
      </c>
      <c r="T6" s="10" t="s">
        <v>331</v>
      </c>
      <c r="U6" s="10" t="s">
        <v>328</v>
      </c>
      <c r="V6" s="10" t="s">
        <v>329</v>
      </c>
      <c r="W6" s="10" t="s">
        <v>330</v>
      </c>
      <c r="X6" s="10" t="s">
        <v>331</v>
      </c>
      <c r="Y6" s="10" t="s">
        <v>328</v>
      </c>
      <c r="Z6" s="10" t="s">
        <v>329</v>
      </c>
      <c r="AA6" s="10" t="s">
        <v>330</v>
      </c>
      <c r="AB6" s="10" t="s">
        <v>331</v>
      </c>
      <c r="AC6" s="10" t="s">
        <v>328</v>
      </c>
      <c r="AD6" s="10" t="s">
        <v>329</v>
      </c>
      <c r="AE6" s="10" t="s">
        <v>330</v>
      </c>
      <c r="AF6" s="10" t="s">
        <v>331</v>
      </c>
      <c r="AG6" s="10" t="s">
        <v>328</v>
      </c>
      <c r="AH6" s="10" t="s">
        <v>329</v>
      </c>
      <c r="AI6" s="10" t="s">
        <v>330</v>
      </c>
      <c r="AJ6" s="10" t="s">
        <v>331</v>
      </c>
      <c r="AK6" s="10" t="s">
        <v>328</v>
      </c>
      <c r="AL6" s="10" t="s">
        <v>329</v>
      </c>
      <c r="AM6" s="10" t="s">
        <v>330</v>
      </c>
      <c r="AN6" s="10" t="s">
        <v>331</v>
      </c>
    </row>
    <row r="7" spans="2:40" ht="32.25" customHeight="1">
      <c r="B7" s="93" t="s">
        <v>290</v>
      </c>
      <c r="C7" s="94"/>
      <c r="D7" s="95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</row>
    <row r="8" spans="2:40">
      <c r="B8" s="11">
        <v>1</v>
      </c>
      <c r="C8" s="12" t="s">
        <v>291</v>
      </c>
      <c r="D8" s="13" t="s">
        <v>292</v>
      </c>
      <c r="E8" s="41">
        <f>+Transacciones!C4</f>
        <v>3758.5213696681835</v>
      </c>
      <c r="F8" s="41">
        <f>+Transacciones!D4</f>
        <v>2626.6187391181838</v>
      </c>
      <c r="G8" s="41">
        <f>+Transacciones!E4</f>
        <v>2875.2387593131812</v>
      </c>
      <c r="H8" s="41">
        <f>+Transacciones!F4</f>
        <v>3049.4524531631801</v>
      </c>
      <c r="I8" s="41">
        <f>+Transacciones!G4</f>
        <v>2484.9937394710296</v>
      </c>
      <c r="J8" s="41">
        <f>+Transacciones!H4</f>
        <v>2309.0159820919976</v>
      </c>
      <c r="K8" s="41">
        <f>+Transacciones!I4</f>
        <v>2167.1519762061198</v>
      </c>
      <c r="L8" s="41">
        <f>+Transacciones!J4</f>
        <v>2469.1128206449703</v>
      </c>
      <c r="M8" s="41">
        <f>+Transacciones!K4</f>
        <v>3398.6625906879308</v>
      </c>
      <c r="N8" s="41">
        <f>+Transacciones!L4</f>
        <v>3365.7004890213384</v>
      </c>
      <c r="O8" s="41">
        <f>+Transacciones!M4</f>
        <v>958.99918901468391</v>
      </c>
      <c r="P8" s="41">
        <f>+Transacciones!N4</f>
        <v>2415.5296161121769</v>
      </c>
      <c r="Q8" s="41">
        <f>+Transacciones!O4</f>
        <v>2747.6093952817696</v>
      </c>
      <c r="R8" s="41">
        <f>+Transacciones!P4</f>
        <v>2278.1821241950329</v>
      </c>
      <c r="S8" s="41">
        <f>+Transacciones!Q4</f>
        <v>2987.2118887098845</v>
      </c>
      <c r="T8" s="41">
        <f>+Transacciones!R4</f>
        <v>6024.66701634731</v>
      </c>
      <c r="U8" s="41">
        <f>+Transacciones!S4</f>
        <v>3575.1625450876045</v>
      </c>
      <c r="V8" s="41">
        <f>+Transacciones!T4</f>
        <v>2118.4586771384616</v>
      </c>
      <c r="W8" s="41">
        <f>+Transacciones!U4</f>
        <v>3043.9323657838381</v>
      </c>
      <c r="X8" s="41">
        <f>+Transacciones!V4</f>
        <v>5002.1098461868914</v>
      </c>
      <c r="Y8" s="41">
        <f>+Transacciones!W4</f>
        <v>3153.5472807443821</v>
      </c>
      <c r="Z8" s="41">
        <f>+Transacciones!X4</f>
        <v>2505.0214134199987</v>
      </c>
      <c r="AA8" s="41">
        <f>+Transacciones!Y4</f>
        <v>1906.0027574900005</v>
      </c>
      <c r="AB8" s="41">
        <f>+Transacciones!Z4</f>
        <v>9396.5902999233203</v>
      </c>
      <c r="AC8" s="41">
        <f>+Transacciones!AA4</f>
        <v>3703.9574332144448</v>
      </c>
      <c r="AD8" s="41">
        <f>+Transacciones!AB4</f>
        <v>3209.7247408278072</v>
      </c>
      <c r="AE8" s="41">
        <f>+Transacciones!AC4</f>
        <v>3044.1520735296044</v>
      </c>
      <c r="AF8" s="41">
        <f>+Transacciones!AD4</f>
        <v>7308.0046651438497</v>
      </c>
      <c r="AG8" s="41">
        <f>+Transacciones!AE4</f>
        <v>4396.1600898254828</v>
      </c>
      <c r="AH8" s="41">
        <f>+Transacciones!AF4</f>
        <v>4052.4694538400622</v>
      </c>
      <c r="AI8" s="41">
        <f>+Transacciones!AG4</f>
        <v>3207.4741921610157</v>
      </c>
      <c r="AJ8" s="41">
        <f>+Transacciones!AH4</f>
        <v>6723.9123981058465</v>
      </c>
      <c r="AK8" s="41">
        <f>+Transacciones!AI4</f>
        <v>4604.4165053269635</v>
      </c>
      <c r="AL8" s="41">
        <f>+Transacciones!AJ4</f>
        <v>5113.0834799086124</v>
      </c>
      <c r="AM8" s="41">
        <f>+Transacciones!AK4</f>
        <v>4905.741766905483</v>
      </c>
      <c r="AN8" s="41">
        <f>+Transacciones!AL4</f>
        <v>6551.5416673016571</v>
      </c>
    </row>
    <row r="9" spans="2:40">
      <c r="B9" s="11" t="s">
        <v>2</v>
      </c>
      <c r="C9" s="14" t="s">
        <v>293</v>
      </c>
      <c r="D9" s="13" t="s">
        <v>292</v>
      </c>
      <c r="E9" s="42">
        <f>+Transacciones!C5</f>
        <v>1694.27503968926</v>
      </c>
      <c r="F9" s="42">
        <f>+Transacciones!D5</f>
        <v>1162.9863095309101</v>
      </c>
      <c r="G9" s="42">
        <f>+Transacciones!E5</f>
        <v>1046.18630953091</v>
      </c>
      <c r="H9" s="42">
        <f>+Transacciones!F5</f>
        <v>1129.5863095309101</v>
      </c>
      <c r="I9" s="42">
        <f>+Transacciones!G5</f>
        <v>669.66285674962751</v>
      </c>
      <c r="J9" s="42">
        <f>+Transacciones!H5</f>
        <v>499.66285674962751</v>
      </c>
      <c r="K9" s="42">
        <f>+Transacciones!I5</f>
        <v>489.66285674962751</v>
      </c>
      <c r="L9" s="42">
        <f>+Transacciones!J5</f>
        <v>469.66285674962751</v>
      </c>
      <c r="M9" s="42">
        <f>+Transacciones!K5</f>
        <v>1322.82462347449</v>
      </c>
      <c r="N9" s="42">
        <f>+Transacciones!L5</f>
        <v>1367.1526551546121</v>
      </c>
      <c r="O9" s="42">
        <f>+Transacciones!M5</f>
        <v>-724.58223418960904</v>
      </c>
      <c r="P9" s="42">
        <f>+Transacciones!N5</f>
        <v>421.79834814649712</v>
      </c>
      <c r="Q9" s="42">
        <f>+Transacciones!O5</f>
        <v>742.03119678233304</v>
      </c>
      <c r="R9" s="42">
        <f>+Transacciones!P5</f>
        <v>437.29115142698004</v>
      </c>
      <c r="S9" s="42">
        <f>+Transacciones!Q5</f>
        <v>784.87787856745081</v>
      </c>
      <c r="T9" s="42">
        <f>+Transacciones!R5</f>
        <v>3237.6606763992368</v>
      </c>
      <c r="U9" s="42">
        <f>+Transacciones!S5</f>
        <v>1354.1883870535223</v>
      </c>
      <c r="V9" s="42">
        <f>+Transacciones!T5</f>
        <v>321.95128740186806</v>
      </c>
      <c r="W9" s="42">
        <f>+Transacciones!U5</f>
        <v>849.66139192744868</v>
      </c>
      <c r="X9" s="42">
        <f>+Transacciones!V5</f>
        <v>1779.8434559129573</v>
      </c>
      <c r="Y9" s="42">
        <f>+Transacciones!W5</f>
        <v>765.93875768991495</v>
      </c>
      <c r="Z9" s="42">
        <f>+Transacciones!X5</f>
        <v>594.29999999999984</v>
      </c>
      <c r="AA9" s="42">
        <f>+Transacciones!Y5</f>
        <v>150</v>
      </c>
      <c r="AB9" s="42">
        <f>+Transacciones!Z5</f>
        <v>3325.5929925854398</v>
      </c>
      <c r="AC9" s="42">
        <f>+Transacciones!AA5</f>
        <v>1349.6504014554482</v>
      </c>
      <c r="AD9" s="42">
        <f>+Transacciones!AB5</f>
        <v>927.88465100062047</v>
      </c>
      <c r="AE9" s="42">
        <f>+Transacciones!AC5</f>
        <v>809.79024087326889</v>
      </c>
      <c r="AF9" s="42">
        <f>+Transacciones!AD5</f>
        <v>2328.9969806721829</v>
      </c>
      <c r="AG9" s="42">
        <f>+Transacciones!AE5</f>
        <v>1742.429728512785</v>
      </c>
      <c r="AH9" s="42">
        <f>+Transacciones!AF5</f>
        <v>1142.429728512785</v>
      </c>
      <c r="AI9" s="42">
        <f>+Transacciones!AG5</f>
        <v>961.61981900852345</v>
      </c>
      <c r="AJ9" s="42">
        <f>+Transacciones!AH5</f>
        <v>1923.2396380170469</v>
      </c>
      <c r="AK9" s="42">
        <f>+Transacciones!AI5</f>
        <v>1859.9427380170382</v>
      </c>
      <c r="AL9" s="42">
        <f>+Transacciones!AJ5</f>
        <v>1222.248084982625</v>
      </c>
      <c r="AM9" s="42">
        <f>+Transacciones!AK5</f>
        <v>1700.5190747584343</v>
      </c>
      <c r="AN9" s="42">
        <f>+Transacciones!AL5</f>
        <v>1873.4664466785607</v>
      </c>
    </row>
    <row r="10" spans="2:40">
      <c r="B10" s="11" t="s">
        <v>67</v>
      </c>
      <c r="C10" s="14" t="s">
        <v>294</v>
      </c>
      <c r="D10" s="13" t="s">
        <v>292</v>
      </c>
      <c r="E10" s="42">
        <f>+Transacciones!C38</f>
        <v>0</v>
      </c>
      <c r="F10" s="42">
        <f>+Transacciones!D38</f>
        <v>0</v>
      </c>
      <c r="G10" s="42">
        <f>+Transacciones!E38</f>
        <v>0</v>
      </c>
      <c r="H10" s="42">
        <f>+Transacciones!F38</f>
        <v>0</v>
      </c>
      <c r="I10" s="42">
        <f>+Transacciones!G38</f>
        <v>0</v>
      </c>
      <c r="J10" s="42">
        <f>+Transacciones!H38</f>
        <v>0</v>
      </c>
      <c r="K10" s="42">
        <f>+Transacciones!I38</f>
        <v>0</v>
      </c>
      <c r="L10" s="42">
        <f>+Transacciones!J38</f>
        <v>0</v>
      </c>
      <c r="M10" s="42">
        <f>+Transacciones!K38</f>
        <v>0</v>
      </c>
      <c r="N10" s="42">
        <f>+Transacciones!L38</f>
        <v>0</v>
      </c>
      <c r="O10" s="42">
        <f>+Transacciones!M38</f>
        <v>0</v>
      </c>
      <c r="P10" s="42">
        <f>+Transacciones!N38</f>
        <v>0</v>
      </c>
      <c r="Q10" s="42">
        <f>+Transacciones!O38</f>
        <v>0</v>
      </c>
      <c r="R10" s="42">
        <f>+Transacciones!P38</f>
        <v>0</v>
      </c>
      <c r="S10" s="42">
        <f>+Transacciones!Q38</f>
        <v>0</v>
      </c>
      <c r="T10" s="42">
        <f>+Transacciones!R38</f>
        <v>0</v>
      </c>
      <c r="U10" s="42">
        <f>+Transacciones!S38</f>
        <v>0</v>
      </c>
      <c r="V10" s="42">
        <f>+Transacciones!T38</f>
        <v>0</v>
      </c>
      <c r="W10" s="42">
        <f>+Transacciones!U38</f>
        <v>0</v>
      </c>
      <c r="X10" s="42">
        <f>+Transacciones!V38</f>
        <v>0</v>
      </c>
      <c r="Y10" s="42">
        <f>+Transacciones!W38</f>
        <v>0</v>
      </c>
      <c r="Z10" s="42">
        <f>+Transacciones!X38</f>
        <v>0</v>
      </c>
      <c r="AA10" s="42">
        <f>+Transacciones!Y38</f>
        <v>0</v>
      </c>
      <c r="AB10" s="42">
        <f>+Transacciones!Z38</f>
        <v>0</v>
      </c>
      <c r="AC10" s="42">
        <f>+Transacciones!AA38</f>
        <v>0</v>
      </c>
      <c r="AD10" s="42">
        <f>+Transacciones!AB38</f>
        <v>0</v>
      </c>
      <c r="AE10" s="42">
        <f>+Transacciones!AC38</f>
        <v>0</v>
      </c>
      <c r="AF10" s="42">
        <f>+Transacciones!AD38</f>
        <v>0</v>
      </c>
      <c r="AG10" s="42">
        <f>+Transacciones!AE38</f>
        <v>0</v>
      </c>
      <c r="AH10" s="42">
        <f>+Transacciones!AF38</f>
        <v>0</v>
      </c>
      <c r="AI10" s="42">
        <f>+Transacciones!AG38</f>
        <v>0</v>
      </c>
      <c r="AJ10" s="42">
        <f>+Transacciones!AH38</f>
        <v>0</v>
      </c>
      <c r="AK10" s="42">
        <f>+Transacciones!AI38</f>
        <v>0</v>
      </c>
      <c r="AL10" s="42">
        <f>+Transacciones!AJ38</f>
        <v>0</v>
      </c>
      <c r="AM10" s="42">
        <f>+Transacciones!AK38</f>
        <v>0</v>
      </c>
      <c r="AN10" s="42">
        <f>+Transacciones!AL38</f>
        <v>0</v>
      </c>
    </row>
    <row r="11" spans="2:40">
      <c r="B11" s="11" t="s">
        <v>85</v>
      </c>
      <c r="C11" s="14" t="s">
        <v>295</v>
      </c>
      <c r="D11" s="13" t="s">
        <v>292</v>
      </c>
      <c r="E11" s="42">
        <f>+Transacciones!C48</f>
        <v>1136.3108178400005</v>
      </c>
      <c r="F11" s="42">
        <f>+Transacciones!D48</f>
        <v>1237.6144572900007</v>
      </c>
      <c r="G11" s="42">
        <f>+Transacciones!E48</f>
        <v>1288.533906109998</v>
      </c>
      <c r="H11" s="42">
        <f>+Transacciones!F48</f>
        <v>1578.194313709997</v>
      </c>
      <c r="I11" s="42">
        <f>+Transacciones!G48</f>
        <v>1300.3778530499994</v>
      </c>
      <c r="J11" s="42">
        <f>+Transacciones!H48</f>
        <v>1385.4521147499959</v>
      </c>
      <c r="K11" s="42">
        <f>+Transacciones!I48</f>
        <v>1358.2299512000038</v>
      </c>
      <c r="L11" s="42">
        <f>+Transacciones!J48</f>
        <v>1541.211828529998</v>
      </c>
      <c r="M11" s="42">
        <f>+Transacciones!K48</f>
        <v>1275.7079242499995</v>
      </c>
      <c r="N11" s="42">
        <f>+Transacciones!L48</f>
        <v>1497.8593984499996</v>
      </c>
      <c r="O11" s="42">
        <f>+Transacciones!M48</f>
        <v>1436.502484600001</v>
      </c>
      <c r="P11" s="42">
        <f>+Transacciones!N48</f>
        <v>1701.5551846499984</v>
      </c>
      <c r="Q11" s="42">
        <f>+Transacciones!O48</f>
        <v>1456.6580185899998</v>
      </c>
      <c r="R11" s="42">
        <f>+Transacciones!P48</f>
        <v>1579.8157470700021</v>
      </c>
      <c r="S11" s="42">
        <f>+Transacciones!Q48</f>
        <v>1605.9363331399989</v>
      </c>
      <c r="T11" s="42">
        <f>+Transacciones!R48</f>
        <v>1766.9692137799952</v>
      </c>
      <c r="U11" s="42">
        <f>+Transacciones!S48</f>
        <v>1621.0390374650538</v>
      </c>
      <c r="V11" s="42">
        <f>+Transacciones!T48</f>
        <v>1666.3156264183372</v>
      </c>
      <c r="W11" s="42">
        <f>+Transacciones!U48</f>
        <v>1883.3279540548695</v>
      </c>
      <c r="X11" s="42">
        <f>+Transacciones!V48</f>
        <v>1668.6177479617393</v>
      </c>
      <c r="Y11" s="42">
        <f>+Transacciones!W48</f>
        <v>1685.19230541</v>
      </c>
      <c r="Z11" s="42">
        <f>+Transacciones!X48</f>
        <v>1637.7032298099989</v>
      </c>
      <c r="AA11" s="42">
        <f>+Transacciones!Y48</f>
        <v>1638.1446767900002</v>
      </c>
      <c r="AB11" s="42">
        <f>+Transacciones!Z48</f>
        <v>3962.4994230600005</v>
      </c>
      <c r="AC11" s="42">
        <f>+Transacciones!AA48</f>
        <v>1468.3665508000001</v>
      </c>
      <c r="AD11" s="42">
        <f>+Transacciones!AB48</f>
        <v>1571.9188110600007</v>
      </c>
      <c r="AE11" s="42">
        <f>+Transacciones!AC48</f>
        <v>1677.6062357000033</v>
      </c>
      <c r="AF11" s="42">
        <f>+Transacciones!AD48</f>
        <v>3355.2712936799953</v>
      </c>
      <c r="AG11" s="42">
        <f>+Transacciones!AE48</f>
        <v>1787.4273057999994</v>
      </c>
      <c r="AH11" s="42">
        <f>+Transacciones!AF48</f>
        <v>2113.1797757000004</v>
      </c>
      <c r="AI11" s="42">
        <f>+Transacciones!AG48</f>
        <v>1698.0839785799935</v>
      </c>
      <c r="AJ11" s="42">
        <f>+Transacciones!AH48</f>
        <v>3604.0972259500063</v>
      </c>
      <c r="AK11" s="42">
        <f>+Transacciones!AI48</f>
        <v>1631.1596067399996</v>
      </c>
      <c r="AL11" s="42">
        <f>+Transacciones!AJ48</f>
        <v>3389.2156849900002</v>
      </c>
      <c r="AM11" s="42">
        <f>+Transacciones!AK48</f>
        <v>2053.85533132</v>
      </c>
      <c r="AN11" s="42">
        <f>+Transacciones!AL48</f>
        <v>4311.2088296900001</v>
      </c>
    </row>
    <row r="12" spans="2:40">
      <c r="B12" s="11" t="s">
        <v>101</v>
      </c>
      <c r="C12" s="14" t="s">
        <v>296</v>
      </c>
      <c r="D12" s="13" t="s">
        <v>292</v>
      </c>
      <c r="E12" s="42">
        <f>+Transacciones!C58</f>
        <v>842.62424229727299</v>
      </c>
      <c r="F12" s="42">
        <f>+Transacciones!D58</f>
        <v>226.01797229727305</v>
      </c>
      <c r="G12" s="42">
        <f>+Transacciones!E58</f>
        <v>540.51854367227315</v>
      </c>
      <c r="H12" s="42">
        <f>+Transacciones!F58</f>
        <v>341.67182992227288</v>
      </c>
      <c r="I12" s="42">
        <f>+Transacciones!G58</f>
        <v>514.95302967140231</v>
      </c>
      <c r="J12" s="42">
        <f>+Transacciones!H58</f>
        <v>423.90101059237412</v>
      </c>
      <c r="K12" s="42">
        <f>+Transacciones!I58</f>
        <v>319.25916825648824</v>
      </c>
      <c r="L12" s="42">
        <f>+Transacciones!J58</f>
        <v>458.23813536534459</v>
      </c>
      <c r="M12" s="42">
        <f>+Transacciones!K58</f>
        <v>800.13004296344275</v>
      </c>
      <c r="N12" s="42">
        <f>+Transacciones!L58</f>
        <v>500.68843541672686</v>
      </c>
      <c r="O12" s="42">
        <f>+Transacciones!M58</f>
        <v>247.07893860429181</v>
      </c>
      <c r="P12" s="42">
        <f>+Transacciones!N58</f>
        <v>292.17608331568164</v>
      </c>
      <c r="Q12" s="42">
        <f>+Transacciones!O58</f>
        <v>548.92017990943668</v>
      </c>
      <c r="R12" s="42">
        <f>+Transacciones!P58</f>
        <v>261.07522569805053</v>
      </c>
      <c r="S12" s="42">
        <f>+Transacciones!Q58</f>
        <v>596.39767700243476</v>
      </c>
      <c r="T12" s="42">
        <f>+Transacciones!R58</f>
        <v>1020.037126168078</v>
      </c>
      <c r="U12" s="42">
        <f>+Transacciones!S58</f>
        <v>599.93512056902864</v>
      </c>
      <c r="V12" s="42">
        <f>+Transacciones!T58</f>
        <v>130.19176331825633</v>
      </c>
      <c r="W12" s="42">
        <f>+Transacciones!U58</f>
        <v>310.94301980151994</v>
      </c>
      <c r="X12" s="42">
        <f>+Transacciones!V58</f>
        <v>1553.6486423121949</v>
      </c>
      <c r="Y12" s="42">
        <f>+Transacciones!W58</f>
        <v>702.41621764446677</v>
      </c>
      <c r="Z12" s="42">
        <f>+Transacciones!X58</f>
        <v>273.01818360999999</v>
      </c>
      <c r="AA12" s="42">
        <f>+Transacciones!Y58</f>
        <v>117.8580807</v>
      </c>
      <c r="AB12" s="42">
        <f>+Transacciones!Z58</f>
        <v>2108.4978842778796</v>
      </c>
      <c r="AC12" s="42">
        <f>+Transacciones!AA58</f>
        <v>885.94048095899598</v>
      </c>
      <c r="AD12" s="42">
        <f>+Transacciones!AB58</f>
        <v>709.92127876718564</v>
      </c>
      <c r="AE12" s="42">
        <f>+Transacciones!AC58</f>
        <v>556.75559695633262</v>
      </c>
      <c r="AF12" s="42">
        <f>+Transacciones!AD58</f>
        <v>1623.7363907916715</v>
      </c>
      <c r="AG12" s="42">
        <f>+Transacciones!AE58</f>
        <v>866.30305551269817</v>
      </c>
      <c r="AH12" s="42">
        <f>+Transacciones!AF58</f>
        <v>796.85994962727671</v>
      </c>
      <c r="AI12" s="42">
        <f>+Transacciones!AG58</f>
        <v>547.77039457249884</v>
      </c>
      <c r="AJ12" s="42">
        <f>+Transacciones!AH58</f>
        <v>1196.5755341387933</v>
      </c>
      <c r="AK12" s="42">
        <f>+Transacciones!AI58</f>
        <v>1113.3141605699252</v>
      </c>
      <c r="AL12" s="42">
        <f>+Transacciones!AJ58</f>
        <v>501.61970993598686</v>
      </c>
      <c r="AM12" s="42">
        <f>+Transacciones!AK58</f>
        <v>1151.367360827049</v>
      </c>
      <c r="AN12" s="42">
        <f>+Transacciones!AL58</f>
        <v>366.86639093309611</v>
      </c>
    </row>
    <row r="13" spans="2:40">
      <c r="B13" s="11" t="s">
        <v>150</v>
      </c>
      <c r="C13" s="12" t="s">
        <v>297</v>
      </c>
      <c r="D13" s="13" t="s">
        <v>292</v>
      </c>
      <c r="E13" s="42">
        <f>+Transacciones!C86</f>
        <v>1540.2635562499149</v>
      </c>
      <c r="F13" s="42">
        <f>+Transacciones!D86</f>
        <v>1759.9549150264338</v>
      </c>
      <c r="G13" s="42">
        <f>+Transacciones!E86</f>
        <v>1779.7721974733959</v>
      </c>
      <c r="H13" s="42">
        <f>+Transacciones!F86</f>
        <v>2418.2635562499154</v>
      </c>
      <c r="I13" s="42">
        <f>+Transacciones!G86</f>
        <v>819.33999750402813</v>
      </c>
      <c r="J13" s="42">
        <f>+Transacciones!H86</f>
        <v>1082.0638358878482</v>
      </c>
      <c r="K13" s="42">
        <f>+Transacciones!I86</f>
        <v>658.0541170390261</v>
      </c>
      <c r="L13" s="42">
        <f>+Transacciones!J86</f>
        <v>1194.0333333333333</v>
      </c>
      <c r="M13" s="42">
        <f>+Transacciones!K86</f>
        <v>966.26333250134269</v>
      </c>
      <c r="N13" s="42">
        <f>+Transacciones!L86</f>
        <v>1258.5488272158145</v>
      </c>
      <c r="O13" s="42">
        <f>+Transacciones!M86</f>
        <v>753.01646358766686</v>
      </c>
      <c r="P13" s="42">
        <f>+Transacciones!N86</f>
        <v>1527.743290546714</v>
      </c>
      <c r="Q13" s="42">
        <f>+Transacciones!O86</f>
        <v>648.81457344477508</v>
      </c>
      <c r="R13" s="42">
        <f>+Transacciones!P86</f>
        <v>998.45819185945413</v>
      </c>
      <c r="S13" s="42">
        <f>+Transacciones!Q86</f>
        <v>915.37881235012662</v>
      </c>
      <c r="T13" s="42">
        <f>+Transacciones!R86</f>
        <v>3809.3835607636433</v>
      </c>
      <c r="U13" s="42">
        <f>+Transacciones!S86</f>
        <v>1522.9174025226787</v>
      </c>
      <c r="V13" s="42">
        <f>+Transacciones!T86</f>
        <v>1700.3656122466405</v>
      </c>
      <c r="W13" s="42">
        <f>+Transacciones!U86</f>
        <v>1549.0796722628475</v>
      </c>
      <c r="X13" s="42">
        <f>+Transacciones!V86</f>
        <v>3282.916766145257</v>
      </c>
      <c r="Y13" s="42">
        <f>+Transacciones!W86</f>
        <v>1240.1547516687838</v>
      </c>
      <c r="Z13" s="42">
        <f>+Transacciones!X86</f>
        <v>932.00224784407101</v>
      </c>
      <c r="AA13" s="42">
        <f>+Transacciones!Y86</f>
        <v>925.00000000000011</v>
      </c>
      <c r="AB13" s="42">
        <f>+Transacciones!Z86</f>
        <v>7853.0746769792695</v>
      </c>
      <c r="AC13" s="42">
        <f>+Transacciones!AA86</f>
        <v>2162.5480873101233</v>
      </c>
      <c r="AD13" s="42">
        <f>+Transacciones!AB86</f>
        <v>2258.0828019394103</v>
      </c>
      <c r="AE13" s="42">
        <f>+Transacciones!AC86</f>
        <v>1793.639572816651</v>
      </c>
      <c r="AF13" s="42">
        <f>+Transacciones!AD86</f>
        <v>4575.5325716242623</v>
      </c>
      <c r="AG13" s="42">
        <f>+Transacciones!AE86</f>
        <v>2071.4820738275398</v>
      </c>
      <c r="AH13" s="42">
        <f>+Transacciones!AF86</f>
        <v>3151.8100734413802</v>
      </c>
      <c r="AI13" s="42">
        <f>+Transacciones!AG86</f>
        <v>2261.01007344138</v>
      </c>
      <c r="AJ13" s="42">
        <f>+Transacciones!AH86</f>
        <v>3932.4707403367283</v>
      </c>
      <c r="AK13" s="42">
        <f>+Transacciones!AI86</f>
        <v>2375.2400460658964</v>
      </c>
      <c r="AL13" s="42">
        <f>+Transacciones!AJ86</f>
        <v>3494.3058391070158</v>
      </c>
      <c r="AM13" s="42">
        <f>+Transacciones!AK86</f>
        <v>2134.2222418596575</v>
      </c>
      <c r="AN13" s="42">
        <f>+Transacciones!AL86</f>
        <v>2764.3070641249333</v>
      </c>
    </row>
    <row r="14" spans="2:40">
      <c r="B14" s="11" t="s">
        <v>152</v>
      </c>
      <c r="C14" s="14" t="s">
        <v>298</v>
      </c>
      <c r="D14" s="13" t="s">
        <v>292</v>
      </c>
      <c r="E14" s="41">
        <f>+Transacciones!C87</f>
        <v>692.33916937394201</v>
      </c>
      <c r="F14" s="41">
        <f>+Transacciones!D87</f>
        <v>862.13916937394197</v>
      </c>
      <c r="G14" s="41">
        <f>+Transacciones!E87</f>
        <v>831.7391693739421</v>
      </c>
      <c r="H14" s="41">
        <f>+Transacciones!F87</f>
        <v>970.33916937394224</v>
      </c>
      <c r="I14" s="41">
        <f>+Transacciones!G87</f>
        <v>464.90617555853919</v>
      </c>
      <c r="J14" s="41">
        <f>+Transacciones!H87</f>
        <v>666.08745037235963</v>
      </c>
      <c r="K14" s="41">
        <f>+Transacciones!I87</f>
        <v>273.28745037235939</v>
      </c>
      <c r="L14" s="41">
        <f>+Transacciones!J87</f>
        <v>734.25</v>
      </c>
      <c r="M14" s="41">
        <f>+Transacciones!K87</f>
        <v>584.46872518617965</v>
      </c>
      <c r="N14" s="41">
        <f>+Transacciones!L87</f>
        <v>784.25</v>
      </c>
      <c r="O14" s="41">
        <f>+Transacciones!M87</f>
        <v>202.32052559676026</v>
      </c>
      <c r="P14" s="41">
        <f>+Transacciones!N87</f>
        <v>915.26876948655286</v>
      </c>
      <c r="Q14" s="41">
        <f>+Transacciones!O87</f>
        <v>452.51355963304366</v>
      </c>
      <c r="R14" s="41">
        <f>+Transacciones!P87</f>
        <v>452.01739248445421</v>
      </c>
      <c r="S14" s="41">
        <f>+Transacciones!Q87</f>
        <v>723.22782797512662</v>
      </c>
      <c r="T14" s="41">
        <f>+Transacciones!R87</f>
        <v>1563.7771704573756</v>
      </c>
      <c r="U14" s="41">
        <f>+Transacciones!S87</f>
        <v>835.11606763173825</v>
      </c>
      <c r="V14" s="41">
        <f>+Transacciones!T87</f>
        <v>986.46914483348542</v>
      </c>
      <c r="W14" s="41">
        <f>+Transacciones!U87</f>
        <v>824.85185862511412</v>
      </c>
      <c r="X14" s="41">
        <f>+Transacciones!V87</f>
        <v>596.46914483348564</v>
      </c>
      <c r="Y14" s="41">
        <f>+Transacciones!W87</f>
        <v>511.70596189662342</v>
      </c>
      <c r="Z14" s="41">
        <f>+Transacciones!X87</f>
        <v>365</v>
      </c>
      <c r="AA14" s="41">
        <f>+Transacciones!Y87</f>
        <v>380</v>
      </c>
      <c r="AB14" s="41">
        <f>+Transacciones!Z87</f>
        <v>2498.7407879654493</v>
      </c>
      <c r="AC14" s="41">
        <f>+Transacciones!AA87</f>
        <v>725.09836665039597</v>
      </c>
      <c r="AD14" s="41">
        <f>+Transacciones!AB87</f>
        <v>1152.442633305234</v>
      </c>
      <c r="AE14" s="41">
        <f>+Transacciones!AC87</f>
        <v>1088.770499977808</v>
      </c>
      <c r="AF14" s="41">
        <f>+Transacciones!AD87</f>
        <v>1143.5409307879158</v>
      </c>
      <c r="AG14" s="41">
        <f>+Transacciones!AE87</f>
        <v>1067.366501373031</v>
      </c>
      <c r="AH14" s="41">
        <f>+Transacciones!AF87</f>
        <v>1335.366501373031</v>
      </c>
      <c r="AI14" s="41">
        <f>+Transacciones!AG87</f>
        <v>1099.366501373031</v>
      </c>
      <c r="AJ14" s="41">
        <f>+Transacciones!AH87</f>
        <v>1656.8385858505567</v>
      </c>
      <c r="AK14" s="41">
        <f>+Transacciones!AI87</f>
        <v>1041.5858923651424</v>
      </c>
      <c r="AL14" s="41">
        <f>+Transacciones!AJ87</f>
        <v>1379.2002077593331</v>
      </c>
      <c r="AM14" s="41">
        <f>+Transacciones!AK87</f>
        <v>558.642946182571</v>
      </c>
      <c r="AN14" s="41">
        <f>+Transacciones!AL87</f>
        <v>1846.0361097953573</v>
      </c>
    </row>
    <row r="15" spans="2:40">
      <c r="B15" s="11" t="s">
        <v>162</v>
      </c>
      <c r="C15" s="14" t="s">
        <v>299</v>
      </c>
      <c r="D15" s="13" t="s">
        <v>292</v>
      </c>
      <c r="E15" s="42">
        <f>+Transacciones!C92</f>
        <v>477.12035137694903</v>
      </c>
      <c r="F15" s="42">
        <f>+Transacciones!D92</f>
        <v>552.74781732182032</v>
      </c>
      <c r="G15" s="42">
        <f>+Transacciones!E92</f>
        <v>551.49288543207774</v>
      </c>
      <c r="H15" s="42">
        <f>+Transacciones!F92</f>
        <v>827.12035137694932</v>
      </c>
      <c r="I15" s="42">
        <f>+Transacciones!G92</f>
        <v>278.75</v>
      </c>
      <c r="J15" s="42">
        <f>+Transacciones!H92</f>
        <v>338.75</v>
      </c>
      <c r="K15" s="42">
        <f>+Transacciones!I92</f>
        <v>308.75</v>
      </c>
      <c r="L15" s="42">
        <f>+Transacciones!J92</f>
        <v>308.75</v>
      </c>
      <c r="M15" s="42">
        <f>+Transacciones!K92</f>
        <v>308.75</v>
      </c>
      <c r="N15" s="42">
        <f>+Transacciones!L92</f>
        <v>383.75</v>
      </c>
      <c r="O15" s="42">
        <f>+Transacciones!M92</f>
        <v>471.41875000000005</v>
      </c>
      <c r="P15" s="42">
        <f>+Transacciones!N92</f>
        <v>529.00624999999991</v>
      </c>
      <c r="Q15" s="42">
        <f>+Transacciones!O92</f>
        <v>140.91072187500001</v>
      </c>
      <c r="R15" s="42">
        <f>+Transacciones!P92</f>
        <v>499.59255937499984</v>
      </c>
      <c r="S15" s="42">
        <f>+Transacciones!Q92</f>
        <v>192.15098437500001</v>
      </c>
      <c r="T15" s="42">
        <f>+Transacciones!R92</f>
        <v>914.06024797499936</v>
      </c>
      <c r="U15" s="42">
        <f>+Transacciones!S92</f>
        <v>427.82665032456515</v>
      </c>
      <c r="V15" s="42">
        <f>+Transacciones!T92</f>
        <v>494.11266933254871</v>
      </c>
      <c r="W15" s="42">
        <f>+Transacciones!U92</f>
        <v>500.22781363773333</v>
      </c>
      <c r="X15" s="42">
        <f>+Transacciones!V92</f>
        <v>1934.2206113511529</v>
      </c>
      <c r="Y15" s="42">
        <f>+Transacciones!W92</f>
        <v>497.55561213363961</v>
      </c>
      <c r="Z15" s="42">
        <f>+Transacciones!X92</f>
        <v>520</v>
      </c>
      <c r="AA15" s="42">
        <f>+Transacciones!Y92</f>
        <v>520.00000000000011</v>
      </c>
      <c r="AB15" s="42">
        <f>+Transacciones!Z92</f>
        <v>3091.8938101912386</v>
      </c>
      <c r="AC15" s="42">
        <f>+Transacciones!AA92</f>
        <v>1048.4745114755747</v>
      </c>
      <c r="AD15" s="42">
        <f>+Transacciones!AB92</f>
        <v>1014.4062870618212</v>
      </c>
      <c r="AE15" s="42">
        <f>+Transacciones!AC92</f>
        <v>405.76251482472867</v>
      </c>
      <c r="AF15" s="42">
        <f>+Transacciones!AD92</f>
        <v>2627.9000341803803</v>
      </c>
      <c r="AG15" s="42">
        <f>+Transacciones!AE92</f>
        <v>886.64357206834927</v>
      </c>
      <c r="AH15" s="42">
        <f>+Transacciones!AF92</f>
        <v>1776.4435720683493</v>
      </c>
      <c r="AI15" s="42">
        <f>+Transacciones!AG92</f>
        <v>1161.6435720683489</v>
      </c>
      <c r="AJ15" s="42">
        <f>+Transacciones!AH92</f>
        <v>1057.536310056958</v>
      </c>
      <c r="AK15" s="42">
        <f>+Transacciones!AI92</f>
        <v>905.05698720428325</v>
      </c>
      <c r="AL15" s="42">
        <f>+Transacciones!AJ92</f>
        <v>1549.6478125477684</v>
      </c>
      <c r="AM15" s="42">
        <f>+Transacciones!AK92</f>
        <v>1237.0989549158867</v>
      </c>
      <c r="AN15" s="42">
        <f>+Transacciones!AL92</f>
        <v>-84.834841919983091</v>
      </c>
    </row>
    <row r="16" spans="2:40">
      <c r="B16" s="11" t="s">
        <v>164</v>
      </c>
      <c r="C16" s="14" t="s">
        <v>300</v>
      </c>
      <c r="D16" s="13" t="s">
        <v>292</v>
      </c>
      <c r="E16" s="42">
        <f>+Transacciones!C93</f>
        <v>0</v>
      </c>
      <c r="F16" s="42">
        <f>+Transacciones!D93</f>
        <v>0</v>
      </c>
      <c r="G16" s="42">
        <f>+Transacciones!E93</f>
        <v>0</v>
      </c>
      <c r="H16" s="42">
        <f>+Transacciones!F93</f>
        <v>0</v>
      </c>
      <c r="I16" s="42">
        <f>+Transacciones!G93</f>
        <v>0</v>
      </c>
      <c r="J16" s="42">
        <f>+Transacciones!H93</f>
        <v>0</v>
      </c>
      <c r="K16" s="42">
        <f>+Transacciones!I93</f>
        <v>0</v>
      </c>
      <c r="L16" s="42">
        <f>+Transacciones!J93</f>
        <v>0</v>
      </c>
      <c r="M16" s="42">
        <f>+Transacciones!K93</f>
        <v>0</v>
      </c>
      <c r="N16" s="42">
        <f>+Transacciones!L93</f>
        <v>0</v>
      </c>
      <c r="O16" s="42">
        <f>+Transacciones!M93</f>
        <v>0</v>
      </c>
      <c r="P16" s="42">
        <f>+Transacciones!N93</f>
        <v>0</v>
      </c>
      <c r="Q16" s="42">
        <f>+Transacciones!O93</f>
        <v>0</v>
      </c>
      <c r="R16" s="42">
        <f>+Transacciones!P93</f>
        <v>0</v>
      </c>
      <c r="S16" s="42">
        <f>+Transacciones!Q93</f>
        <v>0</v>
      </c>
      <c r="T16" s="42">
        <f>+Transacciones!R93</f>
        <v>0</v>
      </c>
      <c r="U16" s="42">
        <f>+Transacciones!S93</f>
        <v>0</v>
      </c>
      <c r="V16" s="42">
        <f>+Transacciones!T93</f>
        <v>0</v>
      </c>
      <c r="W16" s="42">
        <f>+Transacciones!U93</f>
        <v>0</v>
      </c>
      <c r="X16" s="42">
        <f>+Transacciones!V93</f>
        <v>0</v>
      </c>
      <c r="Y16" s="42">
        <f>+Transacciones!W93</f>
        <v>0</v>
      </c>
      <c r="Z16" s="42">
        <f>+Transacciones!X93</f>
        <v>0</v>
      </c>
      <c r="AA16" s="42">
        <f>+Transacciones!Y93</f>
        <v>0</v>
      </c>
      <c r="AB16" s="42">
        <f>+Transacciones!Z93</f>
        <v>0</v>
      </c>
      <c r="AC16" s="42">
        <f>+Transacciones!AA93</f>
        <v>0</v>
      </c>
      <c r="AD16" s="42">
        <f>+Transacciones!AB93</f>
        <v>0</v>
      </c>
      <c r="AE16" s="42">
        <f>+Transacciones!AC93</f>
        <v>0</v>
      </c>
      <c r="AF16" s="42">
        <f>+Transacciones!AD93</f>
        <v>0</v>
      </c>
      <c r="AG16" s="42">
        <f>+Transacciones!AE93</f>
        <v>0</v>
      </c>
      <c r="AH16" s="42">
        <f>+Transacciones!AF93</f>
        <v>0</v>
      </c>
      <c r="AI16" s="42">
        <f>+Transacciones!AG93</f>
        <v>0</v>
      </c>
      <c r="AJ16" s="42">
        <f>+Transacciones!AH93</f>
        <v>0</v>
      </c>
      <c r="AK16" s="42">
        <f>+Transacciones!AI93</f>
        <v>0</v>
      </c>
      <c r="AL16" s="42">
        <f>+Transacciones!AJ93</f>
        <v>0</v>
      </c>
      <c r="AM16" s="42">
        <f>+Transacciones!AK93</f>
        <v>0</v>
      </c>
      <c r="AN16" s="42">
        <f>+Transacciones!AL93</f>
        <v>0</v>
      </c>
    </row>
    <row r="17" spans="2:40">
      <c r="B17" s="11" t="s">
        <v>166</v>
      </c>
      <c r="C17" s="14" t="s">
        <v>301</v>
      </c>
      <c r="D17" s="13" t="s">
        <v>292</v>
      </c>
      <c r="E17" s="42">
        <f>+Transacciones!C94</f>
        <v>54.749247657799025</v>
      </c>
      <c r="F17" s="42">
        <f>+Transacciones!D94</f>
        <v>36.499498438532676</v>
      </c>
      <c r="G17" s="42">
        <f>+Transacciones!E94</f>
        <v>72.998996877065366</v>
      </c>
      <c r="H17" s="42">
        <f>+Transacciones!F94</f>
        <v>54.749247657799032</v>
      </c>
      <c r="I17" s="42">
        <f>+Transacciones!G94</f>
        <v>0</v>
      </c>
      <c r="J17" s="42">
        <f>+Transacciones!H94</f>
        <v>0</v>
      </c>
      <c r="K17" s="42">
        <f>+Transacciones!I94</f>
        <v>0</v>
      </c>
      <c r="L17" s="42">
        <f>+Transacciones!J94</f>
        <v>0</v>
      </c>
      <c r="M17" s="42">
        <f>+Transacciones!K94</f>
        <v>0</v>
      </c>
      <c r="N17" s="42">
        <f>+Transacciones!L94</f>
        <v>0</v>
      </c>
      <c r="O17" s="42">
        <f>+Transacciones!M94</f>
        <v>0</v>
      </c>
      <c r="P17" s="42">
        <f>+Transacciones!N94</f>
        <v>0</v>
      </c>
      <c r="Q17" s="42">
        <f>+Transacciones!O94</f>
        <v>0</v>
      </c>
      <c r="R17" s="42">
        <f>+Transacciones!P94</f>
        <v>0</v>
      </c>
      <c r="S17" s="42">
        <f>+Transacciones!Q94</f>
        <v>0</v>
      </c>
      <c r="T17" s="42">
        <f>+Transacciones!R94</f>
        <v>843.2568944279999</v>
      </c>
      <c r="U17" s="42">
        <f>+Transacciones!S94</f>
        <v>183</v>
      </c>
      <c r="V17" s="42">
        <f>+Transacciones!T94</f>
        <v>110</v>
      </c>
      <c r="W17" s="42">
        <f>+Transacciones!U94</f>
        <v>147</v>
      </c>
      <c r="X17" s="42">
        <f>+Transacciones!V94</f>
        <v>594.26904341199997</v>
      </c>
      <c r="Y17" s="42">
        <f>+Transacciones!W94</f>
        <v>136.58190448821981</v>
      </c>
      <c r="Z17" s="42">
        <f>+Transacciones!X94</f>
        <v>30</v>
      </c>
      <c r="AA17" s="42">
        <f>+Transacciones!Y94</f>
        <v>0</v>
      </c>
      <c r="AB17" s="42">
        <f>+Transacciones!Z94</f>
        <v>988.42355914458017</v>
      </c>
      <c r="AC17" s="42">
        <f>+Transacciones!AA94</f>
        <v>212.87905700216135</v>
      </c>
      <c r="AD17" s="42">
        <f>+Transacciones!AB94</f>
        <v>91.233881572354846</v>
      </c>
      <c r="AE17" s="42">
        <f>+Transacciones!AC94</f>
        <v>0</v>
      </c>
      <c r="AF17" s="42">
        <f>+Transacciones!AD94</f>
        <v>509.20693051948388</v>
      </c>
      <c r="AG17" s="42">
        <f>+Transacciones!AE94</f>
        <v>56.078154549319564</v>
      </c>
      <c r="AH17" s="42">
        <f>+Transacciones!AF94</f>
        <v>25</v>
      </c>
      <c r="AI17" s="42">
        <f>+Transacciones!AG94</f>
        <v>0</v>
      </c>
      <c r="AJ17" s="42">
        <f>+Transacciones!AH94</f>
        <v>661.4689272959173</v>
      </c>
      <c r="AK17" s="42">
        <f>+Transacciones!AI94</f>
        <v>225.4378995106714</v>
      </c>
      <c r="AL17" s="42">
        <f>+Transacciones!AJ94</f>
        <v>281.79737438833922</v>
      </c>
      <c r="AM17" s="42">
        <f>+Transacciones!AK94</f>
        <v>56.359474877667822</v>
      </c>
      <c r="AN17" s="42">
        <f>+Transacciones!AL94</f>
        <v>698.99625455932164</v>
      </c>
    </row>
    <row r="18" spans="2:40">
      <c r="B18" s="11" t="s">
        <v>173</v>
      </c>
      <c r="C18" s="14" t="s">
        <v>302</v>
      </c>
      <c r="D18" s="13" t="s">
        <v>292</v>
      </c>
      <c r="E18" s="42">
        <f>+Transacciones!C98</f>
        <v>0</v>
      </c>
      <c r="F18" s="42">
        <f>+Transacciones!D98</f>
        <v>0</v>
      </c>
      <c r="G18" s="42">
        <f>+Transacciones!E98</f>
        <v>0</v>
      </c>
      <c r="H18" s="42">
        <f>+Transacciones!F98</f>
        <v>0</v>
      </c>
      <c r="I18" s="42">
        <f>+Transacciones!G98</f>
        <v>0</v>
      </c>
      <c r="J18" s="42">
        <f>+Transacciones!H98</f>
        <v>0</v>
      </c>
      <c r="K18" s="42">
        <f>+Transacciones!I98</f>
        <v>0</v>
      </c>
      <c r="L18" s="42">
        <f>+Transacciones!J98</f>
        <v>0</v>
      </c>
      <c r="M18" s="42">
        <f>+Transacciones!K98</f>
        <v>0</v>
      </c>
      <c r="N18" s="42">
        <f>+Transacciones!L98</f>
        <v>0</v>
      </c>
      <c r="O18" s="42">
        <f>+Transacciones!M98</f>
        <v>0</v>
      </c>
      <c r="P18" s="42">
        <f>+Transacciones!N98</f>
        <v>0</v>
      </c>
      <c r="Q18" s="42">
        <f>+Transacciones!O98</f>
        <v>0</v>
      </c>
      <c r="R18" s="42">
        <f>+Transacciones!P98</f>
        <v>0</v>
      </c>
      <c r="S18" s="42">
        <f>+Transacciones!Q98</f>
        <v>0</v>
      </c>
      <c r="T18" s="42">
        <f>+Transacciones!R98</f>
        <v>0</v>
      </c>
      <c r="U18" s="42">
        <f>+Transacciones!S98</f>
        <v>0</v>
      </c>
      <c r="V18" s="42">
        <f>+Transacciones!T98</f>
        <v>0</v>
      </c>
      <c r="W18" s="42">
        <f>+Transacciones!U98</f>
        <v>0</v>
      </c>
      <c r="X18" s="42">
        <f>+Transacciones!V98</f>
        <v>0</v>
      </c>
      <c r="Y18" s="42">
        <f>+Transacciones!W98</f>
        <v>0</v>
      </c>
      <c r="Z18" s="42">
        <f>+Transacciones!X98</f>
        <v>0</v>
      </c>
      <c r="AA18" s="42">
        <f>+Transacciones!Y98</f>
        <v>0</v>
      </c>
      <c r="AB18" s="42">
        <f>+Transacciones!Z98</f>
        <v>0</v>
      </c>
      <c r="AC18" s="42">
        <f>+Transacciones!AA98</f>
        <v>0</v>
      </c>
      <c r="AD18" s="42">
        <f>+Transacciones!AB98</f>
        <v>0</v>
      </c>
      <c r="AE18" s="42">
        <f>+Transacciones!AC98</f>
        <v>0</v>
      </c>
      <c r="AF18" s="42">
        <f>+Transacciones!AD98</f>
        <v>0</v>
      </c>
      <c r="AG18" s="42">
        <f>+Transacciones!AE98</f>
        <v>0</v>
      </c>
      <c r="AH18" s="42">
        <f>+Transacciones!AF98</f>
        <v>0</v>
      </c>
      <c r="AI18" s="42">
        <f>+Transacciones!AG98</f>
        <v>0</v>
      </c>
      <c r="AJ18" s="42">
        <f>+Transacciones!AH98</f>
        <v>0</v>
      </c>
      <c r="AK18" s="42">
        <f>+Transacciones!AI98</f>
        <v>0</v>
      </c>
      <c r="AL18" s="42">
        <f>+Transacciones!AJ98</f>
        <v>0</v>
      </c>
      <c r="AM18" s="42">
        <f>+Transacciones!AK98</f>
        <v>0</v>
      </c>
      <c r="AN18" s="42">
        <f>+Transacciones!AL98</f>
        <v>0</v>
      </c>
    </row>
    <row r="19" spans="2:40">
      <c r="B19" s="11" t="s">
        <v>181</v>
      </c>
      <c r="C19" s="14" t="s">
        <v>295</v>
      </c>
      <c r="D19" s="13" t="s">
        <v>292</v>
      </c>
      <c r="E19" s="42">
        <f>+Transacciones!C102</f>
        <v>0</v>
      </c>
      <c r="F19" s="42">
        <f>+Transacciones!D102</f>
        <v>0</v>
      </c>
      <c r="G19" s="42">
        <f>+Transacciones!E102</f>
        <v>0</v>
      </c>
      <c r="H19" s="42">
        <f>+Transacciones!F102</f>
        <v>0</v>
      </c>
      <c r="I19" s="42">
        <f>+Transacciones!G102</f>
        <v>0</v>
      </c>
      <c r="J19" s="42">
        <f>+Transacciones!H102</f>
        <v>1.54256357</v>
      </c>
      <c r="K19" s="42">
        <f>+Transacciones!I102</f>
        <v>1.5499999999999998</v>
      </c>
      <c r="L19" s="42">
        <f>+Transacciones!J102</f>
        <v>0</v>
      </c>
      <c r="M19" s="42">
        <f>+Transacciones!K102</f>
        <v>0</v>
      </c>
      <c r="N19" s="42">
        <f>+Transacciones!L102</f>
        <v>1.92579064</v>
      </c>
      <c r="O19" s="42">
        <f>+Transacciones!M102</f>
        <v>1.36638426</v>
      </c>
      <c r="P19" s="42">
        <f>+Transacciones!N102</f>
        <v>5.2111965499999995</v>
      </c>
      <c r="Q19" s="42">
        <f>+Transacciones!O102</f>
        <v>0</v>
      </c>
      <c r="R19" s="42">
        <f>+Transacciones!P102</f>
        <v>0</v>
      </c>
      <c r="S19" s="42">
        <f>+Transacciones!Q102</f>
        <v>0</v>
      </c>
      <c r="T19" s="42">
        <f>+Transacciones!R102</f>
        <v>99.016577076000019</v>
      </c>
      <c r="U19" s="42">
        <f>+Transacciones!S102</f>
        <v>0</v>
      </c>
      <c r="V19" s="42">
        <f>+Transacciones!T102</f>
        <v>0</v>
      </c>
      <c r="W19" s="42">
        <f>+Transacciones!U102</f>
        <v>0</v>
      </c>
      <c r="X19" s="42">
        <f>+Transacciones!V102</f>
        <v>0</v>
      </c>
      <c r="Y19" s="42">
        <f>+Transacciones!W102</f>
        <v>0</v>
      </c>
      <c r="Z19" s="42">
        <f>+Transacciones!X102</f>
        <v>0</v>
      </c>
      <c r="AA19" s="42">
        <f>+Transacciones!Y102</f>
        <v>0</v>
      </c>
      <c r="AB19" s="42">
        <f>+Transacciones!Z102</f>
        <v>0</v>
      </c>
      <c r="AC19" s="42">
        <f>+Transacciones!AA102</f>
        <v>0</v>
      </c>
      <c r="AD19" s="42">
        <f>+Transacciones!AB102</f>
        <v>0</v>
      </c>
      <c r="AE19" s="42">
        <f>+Transacciones!AC102</f>
        <v>0</v>
      </c>
      <c r="AF19" s="42">
        <f>+Transacciones!AD102</f>
        <v>0</v>
      </c>
      <c r="AG19" s="42">
        <f>+Transacciones!AE102</f>
        <v>0</v>
      </c>
      <c r="AH19" s="42">
        <f>+Transacciones!AF102</f>
        <v>0</v>
      </c>
      <c r="AI19" s="42">
        <f>+Transacciones!AG102</f>
        <v>0</v>
      </c>
      <c r="AJ19" s="42">
        <f>+Transacciones!AH102</f>
        <v>0</v>
      </c>
      <c r="AK19" s="42">
        <f>+Transacciones!AI102</f>
        <v>0</v>
      </c>
      <c r="AL19" s="42">
        <f>+Transacciones!AJ102</f>
        <v>0</v>
      </c>
      <c r="AM19" s="42">
        <f>+Transacciones!AK102</f>
        <v>0</v>
      </c>
      <c r="AN19" s="42">
        <f>+Transacciones!AL102</f>
        <v>0</v>
      </c>
    </row>
    <row r="20" spans="2:40">
      <c r="B20" s="11" t="s">
        <v>193</v>
      </c>
      <c r="C20" s="14" t="s">
        <v>303</v>
      </c>
      <c r="D20" s="13" t="s">
        <v>292</v>
      </c>
      <c r="E20" s="42">
        <f>+Transacciones!C112</f>
        <v>0</v>
      </c>
      <c r="F20" s="42">
        <f>+Transacciones!D112</f>
        <v>0</v>
      </c>
      <c r="G20" s="42">
        <f>+Transacciones!E112</f>
        <v>0</v>
      </c>
      <c r="H20" s="42">
        <f>+Transacciones!F112</f>
        <v>0</v>
      </c>
      <c r="I20" s="42">
        <f>+Transacciones!G112</f>
        <v>0</v>
      </c>
      <c r="J20" s="42">
        <f>+Transacciones!H112</f>
        <v>0</v>
      </c>
      <c r="K20" s="42">
        <f>+Transacciones!I112</f>
        <v>0</v>
      </c>
      <c r="L20" s="42">
        <f>+Transacciones!J112</f>
        <v>0</v>
      </c>
      <c r="M20" s="42">
        <f>+Transacciones!K112</f>
        <v>0</v>
      </c>
      <c r="N20" s="42">
        <f>+Transacciones!L112</f>
        <v>0</v>
      </c>
      <c r="O20" s="42">
        <f>+Transacciones!M112</f>
        <v>0</v>
      </c>
      <c r="P20" s="42">
        <f>+Transacciones!N112</f>
        <v>0</v>
      </c>
      <c r="Q20" s="42">
        <f>+Transacciones!O112</f>
        <v>0</v>
      </c>
      <c r="R20" s="42">
        <f>+Transacciones!P112</f>
        <v>0</v>
      </c>
      <c r="S20" s="42">
        <f>+Transacciones!Q112</f>
        <v>0</v>
      </c>
      <c r="T20" s="42">
        <f>+Transacciones!R112</f>
        <v>0</v>
      </c>
      <c r="U20" s="42">
        <f>+Transacciones!S112</f>
        <v>0</v>
      </c>
      <c r="V20" s="42">
        <f>+Transacciones!T112</f>
        <v>0</v>
      </c>
      <c r="W20" s="42">
        <f>+Transacciones!U112</f>
        <v>0</v>
      </c>
      <c r="X20" s="42">
        <f>+Transacciones!V112</f>
        <v>0</v>
      </c>
      <c r="Y20" s="42">
        <f>+Transacciones!W112</f>
        <v>0</v>
      </c>
      <c r="Z20" s="42">
        <f>+Transacciones!X112</f>
        <v>0</v>
      </c>
      <c r="AA20" s="42">
        <f>+Transacciones!Y112</f>
        <v>0</v>
      </c>
      <c r="AB20" s="42">
        <f>+Transacciones!Z112</f>
        <v>0</v>
      </c>
      <c r="AC20" s="42">
        <f>+Transacciones!AA112</f>
        <v>0</v>
      </c>
      <c r="AD20" s="42">
        <f>+Transacciones!AB112</f>
        <v>0</v>
      </c>
      <c r="AE20" s="42">
        <f>+Transacciones!AC112</f>
        <v>0</v>
      </c>
      <c r="AF20" s="42">
        <f>+Transacciones!AD112</f>
        <v>0</v>
      </c>
      <c r="AG20" s="42">
        <f>+Transacciones!AE112</f>
        <v>0</v>
      </c>
      <c r="AH20" s="42">
        <f>+Transacciones!AF112</f>
        <v>0</v>
      </c>
      <c r="AI20" s="42">
        <f>+Transacciones!AG112</f>
        <v>0</v>
      </c>
      <c r="AJ20" s="42">
        <f>+Transacciones!AH112</f>
        <v>0</v>
      </c>
      <c r="AK20" s="42">
        <f>+Transacciones!AI112</f>
        <v>0</v>
      </c>
      <c r="AL20" s="42">
        <f>+Transacciones!AJ112</f>
        <v>0</v>
      </c>
      <c r="AM20" s="42">
        <f>+Transacciones!AK112</f>
        <v>0</v>
      </c>
      <c r="AN20" s="42">
        <f>+Transacciones!AL112</f>
        <v>0</v>
      </c>
    </row>
    <row r="21" spans="2:40">
      <c r="B21" s="11" t="s">
        <v>201</v>
      </c>
      <c r="C21" s="15" t="s">
        <v>304</v>
      </c>
      <c r="D21" s="16" t="s">
        <v>292</v>
      </c>
      <c r="E21" s="42">
        <f>+Transacciones!C116</f>
        <v>316.05478784122477</v>
      </c>
      <c r="F21" s="42">
        <f>+Transacciones!D116</f>
        <v>308.56842989213897</v>
      </c>
      <c r="G21" s="42">
        <f>+Transacciones!E116</f>
        <v>323.54114579031057</v>
      </c>
      <c r="H21" s="42">
        <f>+Transacciones!F116</f>
        <v>566.05478784122477</v>
      </c>
      <c r="I21" s="42">
        <f>+Transacciones!G116</f>
        <v>75.683821945488717</v>
      </c>
      <c r="J21" s="42">
        <f>+Transacciones!H116</f>
        <v>75.683821945488717</v>
      </c>
      <c r="K21" s="42">
        <f>+Transacciones!I116</f>
        <v>74.466666666666669</v>
      </c>
      <c r="L21" s="42">
        <f>+Transacciones!J116</f>
        <v>151.0333333333333</v>
      </c>
      <c r="M21" s="42">
        <f>+Transacciones!K116</f>
        <v>73.044607315162907</v>
      </c>
      <c r="N21" s="42">
        <f>+Transacciones!L116</f>
        <v>88.623036575814538</v>
      </c>
      <c r="O21" s="42">
        <f>+Transacciones!M116</f>
        <v>77.910803730906522</v>
      </c>
      <c r="P21" s="42">
        <f>+Transacciones!N116</f>
        <v>78.257074510161175</v>
      </c>
      <c r="Q21" s="42">
        <f>+Transacciones!O116</f>
        <v>55.390291936731373</v>
      </c>
      <c r="R21" s="42">
        <f>+Transacciones!P116</f>
        <v>46.84823999999999</v>
      </c>
      <c r="S21" s="42">
        <f>+Transacciones!Q116</f>
        <v>0</v>
      </c>
      <c r="T21" s="42">
        <f>+Transacciones!R116</f>
        <v>389.2726708272686</v>
      </c>
      <c r="U21" s="42">
        <f>+Transacciones!S116</f>
        <v>76.974684566375274</v>
      </c>
      <c r="V21" s="42">
        <f>+Transacciones!T116</f>
        <v>109.78379808060623</v>
      </c>
      <c r="W21" s="42">
        <f>+Transacciones!U116</f>
        <v>76.999999999999986</v>
      </c>
      <c r="X21" s="42">
        <f>+Transacciones!V116</f>
        <v>157.95796654861851</v>
      </c>
      <c r="Y21" s="42">
        <f>+Transacciones!W116</f>
        <v>94.311273150300948</v>
      </c>
      <c r="Z21" s="42">
        <f>+Transacciones!X116</f>
        <v>17.002247844071043</v>
      </c>
      <c r="AA21" s="42">
        <f>+Transacciones!Y116</f>
        <v>25</v>
      </c>
      <c r="AB21" s="42">
        <f>+Transacciones!Z116</f>
        <v>1274.0165196780008</v>
      </c>
      <c r="AC21" s="42">
        <f>+Transacciones!AA116</f>
        <v>176.0961521819913</v>
      </c>
      <c r="AD21" s="42">
        <f>+Transacciones!AB116</f>
        <v>0</v>
      </c>
      <c r="AE21" s="42">
        <f>+Transacciones!AC116</f>
        <v>299.10655801411434</v>
      </c>
      <c r="AF21" s="42">
        <f>+Transacciones!AD116</f>
        <v>294.88467613648174</v>
      </c>
      <c r="AG21" s="42">
        <f>+Transacciones!AE116</f>
        <v>61.393845836840043</v>
      </c>
      <c r="AH21" s="42">
        <f>+Transacciones!AF116</f>
        <v>15</v>
      </c>
      <c r="AI21" s="42">
        <f>+Transacciones!AG116</f>
        <v>0</v>
      </c>
      <c r="AJ21" s="42">
        <f>+Transacciones!AH116</f>
        <v>556.62691713329662</v>
      </c>
      <c r="AK21" s="42">
        <f>+Transacciones!AI116</f>
        <v>203.15926698579929</v>
      </c>
      <c r="AL21" s="42">
        <f>+Transacciones!AJ116</f>
        <v>283.66044441157527</v>
      </c>
      <c r="AM21" s="42">
        <f>+Transacciones!AK116</f>
        <v>282.12086588353168</v>
      </c>
      <c r="AN21" s="42">
        <f>+Transacciones!AL116</f>
        <v>304.10954169023745</v>
      </c>
    </row>
    <row r="22" spans="2:40">
      <c r="B22" s="17" t="s">
        <v>222</v>
      </c>
      <c r="C22" s="18" t="s">
        <v>305</v>
      </c>
      <c r="D22" s="19" t="s">
        <v>292</v>
      </c>
      <c r="E22" s="43">
        <f t="shared" ref="E22:AN22" si="0">+E8-E13+E16</f>
        <v>2218.2578134182686</v>
      </c>
      <c r="F22" s="43">
        <f t="shared" si="0"/>
        <v>866.66382409175003</v>
      </c>
      <c r="G22" s="43">
        <f t="shared" si="0"/>
        <v>1095.4665618397853</v>
      </c>
      <c r="H22" s="43">
        <f t="shared" si="0"/>
        <v>631.18889691326467</v>
      </c>
      <c r="I22" s="43">
        <f t="shared" si="0"/>
        <v>1665.6537419670015</v>
      </c>
      <c r="J22" s="43">
        <f t="shared" si="0"/>
        <v>1226.9521462041494</v>
      </c>
      <c r="K22" s="43">
        <f t="shared" si="0"/>
        <v>1509.0978591670937</v>
      </c>
      <c r="L22" s="43">
        <f t="shared" si="0"/>
        <v>1275.079487311637</v>
      </c>
      <c r="M22" s="43">
        <f t="shared" si="0"/>
        <v>2432.3992581865882</v>
      </c>
      <c r="N22" s="43">
        <f t="shared" si="0"/>
        <v>2107.1516618055239</v>
      </c>
      <c r="O22" s="43">
        <f t="shared" si="0"/>
        <v>205.98272542701704</v>
      </c>
      <c r="P22" s="43">
        <f t="shared" si="0"/>
        <v>887.7863255654629</v>
      </c>
      <c r="Q22" s="43">
        <f t="shared" si="0"/>
        <v>2098.7948218369947</v>
      </c>
      <c r="R22" s="43">
        <f t="shared" si="0"/>
        <v>1279.7239323355789</v>
      </c>
      <c r="S22" s="43">
        <f t="shared" si="0"/>
        <v>2071.8330763597578</v>
      </c>
      <c r="T22" s="43">
        <f t="shared" si="0"/>
        <v>2215.2834555836666</v>
      </c>
      <c r="U22" s="43">
        <f t="shared" si="0"/>
        <v>2052.245142564926</v>
      </c>
      <c r="V22" s="43">
        <f t="shared" si="0"/>
        <v>418.09306489182109</v>
      </c>
      <c r="W22" s="43">
        <f t="shared" si="0"/>
        <v>1494.8526935209907</v>
      </c>
      <c r="X22" s="43">
        <f t="shared" si="0"/>
        <v>1719.1930800416344</v>
      </c>
      <c r="Y22" s="43">
        <f t="shared" si="0"/>
        <v>1913.3925290755983</v>
      </c>
      <c r="Z22" s="43">
        <f t="shared" si="0"/>
        <v>1573.0191655759277</v>
      </c>
      <c r="AA22" s="43">
        <f t="shared" si="0"/>
        <v>981.00275749000036</v>
      </c>
      <c r="AB22" s="43">
        <f t="shared" si="0"/>
        <v>1543.5156229440508</v>
      </c>
      <c r="AC22" s="43">
        <f t="shared" si="0"/>
        <v>1541.4093459043215</v>
      </c>
      <c r="AD22" s="43">
        <f t="shared" si="0"/>
        <v>951.64193888839691</v>
      </c>
      <c r="AE22" s="43">
        <f t="shared" si="0"/>
        <v>1250.5125007129534</v>
      </c>
      <c r="AF22" s="43">
        <f t="shared" si="0"/>
        <v>2732.4720935195874</v>
      </c>
      <c r="AG22" s="43">
        <f t="shared" si="0"/>
        <v>2324.678015997943</v>
      </c>
      <c r="AH22" s="43">
        <f t="shared" si="0"/>
        <v>900.65938039868206</v>
      </c>
      <c r="AI22" s="43">
        <f t="shared" si="0"/>
        <v>946.46411871963574</v>
      </c>
      <c r="AJ22" s="43">
        <f t="shared" si="0"/>
        <v>2791.4416577691181</v>
      </c>
      <c r="AK22" s="43">
        <f t="shared" si="0"/>
        <v>2229.1764592610671</v>
      </c>
      <c r="AL22" s="43">
        <f t="shared" si="0"/>
        <v>1618.7776408015966</v>
      </c>
      <c r="AM22" s="43">
        <f t="shared" si="0"/>
        <v>2771.5195250458255</v>
      </c>
      <c r="AN22" s="43">
        <f t="shared" si="0"/>
        <v>3787.2346031767238</v>
      </c>
    </row>
    <row r="23" spans="2:40">
      <c r="B23" s="20" t="s">
        <v>224</v>
      </c>
      <c r="C23" s="21" t="s">
        <v>306</v>
      </c>
      <c r="D23" s="22" t="s">
        <v>292</v>
      </c>
      <c r="E23" s="43">
        <f t="shared" ref="E23:AN23" si="1">+E8-E13</f>
        <v>2218.2578134182686</v>
      </c>
      <c r="F23" s="43">
        <f t="shared" si="1"/>
        <v>866.66382409175003</v>
      </c>
      <c r="G23" s="43">
        <f t="shared" si="1"/>
        <v>1095.4665618397853</v>
      </c>
      <c r="H23" s="43">
        <f t="shared" si="1"/>
        <v>631.18889691326467</v>
      </c>
      <c r="I23" s="43">
        <f t="shared" si="1"/>
        <v>1665.6537419670015</v>
      </c>
      <c r="J23" s="43">
        <f t="shared" si="1"/>
        <v>1226.9521462041494</v>
      </c>
      <c r="K23" s="43">
        <f t="shared" si="1"/>
        <v>1509.0978591670937</v>
      </c>
      <c r="L23" s="43">
        <f t="shared" si="1"/>
        <v>1275.079487311637</v>
      </c>
      <c r="M23" s="43">
        <f t="shared" si="1"/>
        <v>2432.3992581865882</v>
      </c>
      <c r="N23" s="43">
        <f t="shared" si="1"/>
        <v>2107.1516618055239</v>
      </c>
      <c r="O23" s="43">
        <f t="shared" si="1"/>
        <v>205.98272542701704</v>
      </c>
      <c r="P23" s="43">
        <f t="shared" si="1"/>
        <v>887.7863255654629</v>
      </c>
      <c r="Q23" s="43">
        <f t="shared" si="1"/>
        <v>2098.7948218369947</v>
      </c>
      <c r="R23" s="43">
        <f t="shared" si="1"/>
        <v>1279.7239323355789</v>
      </c>
      <c r="S23" s="43">
        <f t="shared" si="1"/>
        <v>2071.8330763597578</v>
      </c>
      <c r="T23" s="43">
        <f t="shared" si="1"/>
        <v>2215.2834555836666</v>
      </c>
      <c r="U23" s="43">
        <f t="shared" si="1"/>
        <v>2052.245142564926</v>
      </c>
      <c r="V23" s="43">
        <f t="shared" si="1"/>
        <v>418.09306489182109</v>
      </c>
      <c r="W23" s="43">
        <f t="shared" si="1"/>
        <v>1494.8526935209907</v>
      </c>
      <c r="X23" s="43">
        <f t="shared" si="1"/>
        <v>1719.1930800416344</v>
      </c>
      <c r="Y23" s="43">
        <f t="shared" si="1"/>
        <v>1913.3925290755983</v>
      </c>
      <c r="Z23" s="43">
        <f t="shared" si="1"/>
        <v>1573.0191655759277</v>
      </c>
      <c r="AA23" s="43">
        <f t="shared" si="1"/>
        <v>981.00275749000036</v>
      </c>
      <c r="AB23" s="43">
        <f t="shared" si="1"/>
        <v>1543.5156229440508</v>
      </c>
      <c r="AC23" s="43">
        <f t="shared" si="1"/>
        <v>1541.4093459043215</v>
      </c>
      <c r="AD23" s="43">
        <f t="shared" si="1"/>
        <v>951.64193888839691</v>
      </c>
      <c r="AE23" s="43">
        <f t="shared" si="1"/>
        <v>1250.5125007129534</v>
      </c>
      <c r="AF23" s="43">
        <f t="shared" si="1"/>
        <v>2732.4720935195874</v>
      </c>
      <c r="AG23" s="43">
        <f t="shared" si="1"/>
        <v>2324.678015997943</v>
      </c>
      <c r="AH23" s="43">
        <f t="shared" si="1"/>
        <v>900.65938039868206</v>
      </c>
      <c r="AI23" s="43">
        <f t="shared" si="1"/>
        <v>946.46411871963574</v>
      </c>
      <c r="AJ23" s="43">
        <f t="shared" si="1"/>
        <v>2791.4416577691181</v>
      </c>
      <c r="AK23" s="43">
        <f t="shared" si="1"/>
        <v>2229.1764592610671</v>
      </c>
      <c r="AL23" s="43">
        <f t="shared" si="1"/>
        <v>1618.7776408015966</v>
      </c>
      <c r="AM23" s="43">
        <f t="shared" si="1"/>
        <v>2771.5195250458255</v>
      </c>
      <c r="AN23" s="43">
        <f t="shared" si="1"/>
        <v>3787.2346031767238</v>
      </c>
    </row>
    <row r="24" spans="2:40">
      <c r="B24" s="23" t="s">
        <v>307</v>
      </c>
      <c r="C24" s="24" t="s">
        <v>226</v>
      </c>
      <c r="D24" s="25" t="s">
        <v>292</v>
      </c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</row>
    <row r="25" spans="2:40">
      <c r="B25" s="23" t="s">
        <v>227</v>
      </c>
      <c r="C25" s="26" t="s">
        <v>308</v>
      </c>
      <c r="D25" s="25" t="s">
        <v>292</v>
      </c>
      <c r="E25" s="42">
        <f>+Transacciones!C135</f>
        <v>936.2754541349276</v>
      </c>
      <c r="F25" s="42">
        <f>+Transacciones!D135</f>
        <v>1144.2754541349275</v>
      </c>
      <c r="G25" s="42">
        <f>+Transacciones!E135</f>
        <v>1158.2754541349275</v>
      </c>
      <c r="H25" s="42">
        <f>+Transacciones!F135</f>
        <v>1458.1754541349276</v>
      </c>
      <c r="I25" s="42">
        <f>+Transacciones!G135</f>
        <v>1420.4177021125524</v>
      </c>
      <c r="J25" s="42">
        <f>+Transacciones!H135</f>
        <v>1607.4177021125522</v>
      </c>
      <c r="K25" s="42">
        <f>+Transacciones!I135</f>
        <v>1690.7577021125521</v>
      </c>
      <c r="L25" s="42">
        <f>+Transacciones!J135</f>
        <v>1963.6377021125531</v>
      </c>
      <c r="M25" s="42">
        <f>+Transacciones!K135</f>
        <v>1664.2787100630098</v>
      </c>
      <c r="N25" s="42">
        <f>+Transacciones!L135</f>
        <v>2674.9166941620952</v>
      </c>
      <c r="O25" s="42">
        <f>+Transacciones!M135</f>
        <v>621.57269972061522</v>
      </c>
      <c r="P25" s="42">
        <f>+Transacciones!N135</f>
        <v>1970.3908676119681</v>
      </c>
      <c r="Q25" s="42">
        <f>+Transacciones!O135</f>
        <v>1067.3423954168647</v>
      </c>
      <c r="R25" s="42">
        <f>+Transacciones!P135</f>
        <v>1987.0133245607008</v>
      </c>
      <c r="S25" s="42">
        <f>+Transacciones!Q135</f>
        <v>2073.9167197110046</v>
      </c>
      <c r="T25" s="42">
        <f>+Transacciones!R135</f>
        <v>2976.9346977478363</v>
      </c>
      <c r="U25" s="42">
        <f>+Transacciones!S135</f>
        <v>1469.3166069455629</v>
      </c>
      <c r="V25" s="42">
        <f>+Transacciones!T135</f>
        <v>1414.2216179172492</v>
      </c>
      <c r="W25" s="42">
        <f>+Transacciones!U135</f>
        <v>707.41092360246012</v>
      </c>
      <c r="X25" s="42">
        <f>+Transacciones!V135</f>
        <v>2227.5219326727952</v>
      </c>
      <c r="Y25" s="42">
        <f>+Transacciones!W135</f>
        <v>881.12647996881196</v>
      </c>
      <c r="Z25" s="42">
        <f>+Transacciones!X135</f>
        <v>1962.4999999999998</v>
      </c>
      <c r="AA25" s="42">
        <f>+Transacciones!Y135</f>
        <v>2004.4</v>
      </c>
      <c r="AB25" s="42">
        <f>+Transacciones!Z135</f>
        <v>2615.2134655711889</v>
      </c>
      <c r="AC25" s="42">
        <f>+Transacciones!AA135</f>
        <v>706.31578846052253</v>
      </c>
      <c r="AD25" s="42">
        <f>+Transacciones!AB135</f>
        <v>693.95236825375014</v>
      </c>
      <c r="AE25" s="42">
        <f>+Transacciones!AC135</f>
        <v>858.35185591504955</v>
      </c>
      <c r="AF25" s="42">
        <f>+Transacciones!AD135</f>
        <v>3640.6415677383761</v>
      </c>
      <c r="AG25" s="42">
        <f>+Transacciones!AE135</f>
        <v>315.37484855827898</v>
      </c>
      <c r="AH25" s="42">
        <f>+Transacciones!AF135</f>
        <v>1905.7653410945127</v>
      </c>
      <c r="AI25" s="42">
        <f>+Transacciones!AG135</f>
        <v>1475.6759576598351</v>
      </c>
      <c r="AJ25" s="42">
        <f>+Transacciones!AH135</f>
        <v>3294.1361473150373</v>
      </c>
      <c r="AK25" s="42">
        <f>+Transacciones!AI135</f>
        <v>598.83755174766691</v>
      </c>
      <c r="AL25" s="42">
        <f>+Transacciones!AJ135</f>
        <v>1580.2252503406676</v>
      </c>
      <c r="AM25" s="42">
        <f>+Transacciones!AK135</f>
        <v>3484.6238012666663</v>
      </c>
      <c r="AN25" s="42">
        <f>+Transacciones!AL135</f>
        <v>5189.3582861980949</v>
      </c>
    </row>
    <row r="26" spans="2:40">
      <c r="B26" s="27" t="s">
        <v>229</v>
      </c>
      <c r="C26" s="28" t="s">
        <v>309</v>
      </c>
      <c r="D26" s="25" t="s">
        <v>292</v>
      </c>
      <c r="E26" s="42">
        <f>+Transacciones!C136</f>
        <v>936.2754541349276</v>
      </c>
      <c r="F26" s="42">
        <f>+Transacciones!D136</f>
        <v>1144.2754541349275</v>
      </c>
      <c r="G26" s="42">
        <f>+Transacciones!E136</f>
        <v>1158.2754541349275</v>
      </c>
      <c r="H26" s="42">
        <f>+Transacciones!F136</f>
        <v>1458.1754541349276</v>
      </c>
      <c r="I26" s="42">
        <f>+Transacciones!G136</f>
        <v>1420.4177021125524</v>
      </c>
      <c r="J26" s="42">
        <f>+Transacciones!H136</f>
        <v>1607.4177021125522</v>
      </c>
      <c r="K26" s="42">
        <f>+Transacciones!I136</f>
        <v>1690.7577021125521</v>
      </c>
      <c r="L26" s="42">
        <f>+Transacciones!J136</f>
        <v>1963.6377021125531</v>
      </c>
      <c r="M26" s="42">
        <f>+Transacciones!K136</f>
        <v>1664.2787100630098</v>
      </c>
      <c r="N26" s="42">
        <f>+Transacciones!L136</f>
        <v>2674.9166941620952</v>
      </c>
      <c r="O26" s="42">
        <f>+Transacciones!M136</f>
        <v>621.57269972061522</v>
      </c>
      <c r="P26" s="42">
        <f>+Transacciones!N136</f>
        <v>1970.3908676119681</v>
      </c>
      <c r="Q26" s="42">
        <f>+Transacciones!O136</f>
        <v>1067.3423954168647</v>
      </c>
      <c r="R26" s="42">
        <f>+Transacciones!P136</f>
        <v>1987.0133245607008</v>
      </c>
      <c r="S26" s="42">
        <f>+Transacciones!Q136</f>
        <v>2073.9167197110046</v>
      </c>
      <c r="T26" s="42">
        <f>+Transacciones!R136</f>
        <v>2976.9346977478363</v>
      </c>
      <c r="U26" s="42">
        <f>+Transacciones!S136</f>
        <v>1469.3166069455629</v>
      </c>
      <c r="V26" s="42">
        <f>+Transacciones!T136</f>
        <v>1414.2216179172492</v>
      </c>
      <c r="W26" s="42">
        <f>+Transacciones!U136</f>
        <v>707.41092360246012</v>
      </c>
      <c r="X26" s="42">
        <f>+Transacciones!V136</f>
        <v>2227.5219326727952</v>
      </c>
      <c r="Y26" s="42">
        <f>+Transacciones!W136</f>
        <v>881.12647996881196</v>
      </c>
      <c r="Z26" s="42">
        <f>+Transacciones!X136</f>
        <v>1962.4999999999998</v>
      </c>
      <c r="AA26" s="42">
        <f>+Transacciones!Y136</f>
        <v>2004.4</v>
      </c>
      <c r="AB26" s="42">
        <f>+Transacciones!Z136</f>
        <v>2615.2134655711889</v>
      </c>
      <c r="AC26" s="42">
        <f>+Transacciones!AA136</f>
        <v>706.31578846052253</v>
      </c>
      <c r="AD26" s="42">
        <f>+Transacciones!AB136</f>
        <v>693.95236825375014</v>
      </c>
      <c r="AE26" s="42">
        <f>+Transacciones!AC136</f>
        <v>858.35185591504955</v>
      </c>
      <c r="AF26" s="42">
        <f>+Transacciones!AD136</f>
        <v>3640.6415677383761</v>
      </c>
      <c r="AG26" s="42">
        <f>+Transacciones!AE136</f>
        <v>315.37484855827915</v>
      </c>
      <c r="AH26" s="42">
        <f>+Transacciones!AF136</f>
        <v>1905.7653410945127</v>
      </c>
      <c r="AI26" s="42">
        <f>+Transacciones!AG136</f>
        <v>1475.6759576598351</v>
      </c>
      <c r="AJ26" s="42">
        <f>+Transacciones!AH136</f>
        <v>3294.1361473150373</v>
      </c>
      <c r="AK26" s="42">
        <f>+Transacciones!AI136</f>
        <v>598.83755174766691</v>
      </c>
      <c r="AL26" s="42">
        <f>+Transacciones!AJ136</f>
        <v>1580.2252503406676</v>
      </c>
      <c r="AM26" s="42">
        <f>+Transacciones!AK136</f>
        <v>3484.6238012666663</v>
      </c>
      <c r="AN26" s="42">
        <f>+Transacciones!AL136</f>
        <v>5189.3582861980949</v>
      </c>
    </row>
    <row r="27" spans="2:40">
      <c r="B27" s="27" t="s">
        <v>239</v>
      </c>
      <c r="C27" s="28" t="s">
        <v>310</v>
      </c>
      <c r="D27" s="25" t="s">
        <v>292</v>
      </c>
      <c r="E27" s="42">
        <f>+Transacciones!C141</f>
        <v>0</v>
      </c>
      <c r="F27" s="42">
        <f>+Transacciones!D141</f>
        <v>0</v>
      </c>
      <c r="G27" s="42">
        <f>+Transacciones!E141</f>
        <v>0</v>
      </c>
      <c r="H27" s="42">
        <f>+Transacciones!F141</f>
        <v>0</v>
      </c>
      <c r="I27" s="42">
        <f>+Transacciones!G141</f>
        <v>0</v>
      </c>
      <c r="J27" s="42">
        <f>+Transacciones!H141</f>
        <v>0</v>
      </c>
      <c r="K27" s="42">
        <f>+Transacciones!I141</f>
        <v>0</v>
      </c>
      <c r="L27" s="42">
        <f>+Transacciones!J141</f>
        <v>0</v>
      </c>
      <c r="M27" s="42">
        <f>+Transacciones!K141</f>
        <v>0</v>
      </c>
      <c r="N27" s="42">
        <f>+Transacciones!L141</f>
        <v>0</v>
      </c>
      <c r="O27" s="42">
        <f>+Transacciones!M141</f>
        <v>0</v>
      </c>
      <c r="P27" s="42">
        <f>+Transacciones!N141</f>
        <v>0</v>
      </c>
      <c r="Q27" s="42">
        <f>+Transacciones!O141</f>
        <v>0</v>
      </c>
      <c r="R27" s="42">
        <f>+Transacciones!P141</f>
        <v>0</v>
      </c>
      <c r="S27" s="42">
        <f>+Transacciones!Q141</f>
        <v>0</v>
      </c>
      <c r="T27" s="42">
        <f>+Transacciones!R141</f>
        <v>0</v>
      </c>
      <c r="U27" s="42">
        <f>+Transacciones!S141</f>
        <v>0</v>
      </c>
      <c r="V27" s="42">
        <f>+Transacciones!T141</f>
        <v>0</v>
      </c>
      <c r="W27" s="42">
        <f>+Transacciones!U141</f>
        <v>0</v>
      </c>
      <c r="X27" s="42">
        <f>+Transacciones!V141</f>
        <v>0</v>
      </c>
      <c r="Y27" s="42">
        <f>+Transacciones!W141</f>
        <v>0</v>
      </c>
      <c r="Z27" s="42">
        <f>+Transacciones!X141</f>
        <v>0</v>
      </c>
      <c r="AA27" s="42">
        <f>+Transacciones!Y141</f>
        <v>0</v>
      </c>
      <c r="AB27" s="42">
        <f>+Transacciones!Z141</f>
        <v>0</v>
      </c>
      <c r="AC27" s="42">
        <f>+Transacciones!AA141</f>
        <v>0</v>
      </c>
      <c r="AD27" s="42">
        <f>+Transacciones!AB141</f>
        <v>0</v>
      </c>
      <c r="AE27" s="42">
        <f>+Transacciones!AC141</f>
        <v>0</v>
      </c>
      <c r="AF27" s="42">
        <f>+Transacciones!AD141</f>
        <v>0</v>
      </c>
      <c r="AG27" s="42">
        <f>+Transacciones!AE141</f>
        <v>0</v>
      </c>
      <c r="AH27" s="42">
        <f>+Transacciones!AF141</f>
        <v>0</v>
      </c>
      <c r="AI27" s="42">
        <f>+Transacciones!AG141</f>
        <v>0</v>
      </c>
      <c r="AJ27" s="42">
        <f>+Transacciones!AH141</f>
        <v>0</v>
      </c>
      <c r="AK27" s="42">
        <f>+Transacciones!AI141</f>
        <v>0</v>
      </c>
      <c r="AL27" s="42">
        <f>+Transacciones!AJ141</f>
        <v>0</v>
      </c>
      <c r="AM27" s="42">
        <f>+Transacciones!AK141</f>
        <v>0</v>
      </c>
      <c r="AN27" s="42">
        <f>+Transacciones!AL141</f>
        <v>0</v>
      </c>
    </row>
    <row r="28" spans="2:40">
      <c r="B28" s="27" t="s">
        <v>241</v>
      </c>
      <c r="C28" s="28" t="s">
        <v>311</v>
      </c>
      <c r="D28" s="25" t="s">
        <v>292</v>
      </c>
      <c r="E28" s="42">
        <f>+Transacciones!C142</f>
        <v>0</v>
      </c>
      <c r="F28" s="42">
        <f>+Transacciones!D142</f>
        <v>0</v>
      </c>
      <c r="G28" s="42">
        <f>+Transacciones!E142</f>
        <v>0</v>
      </c>
      <c r="H28" s="42">
        <f>+Transacciones!F142</f>
        <v>0</v>
      </c>
      <c r="I28" s="42">
        <f>+Transacciones!G142</f>
        <v>0</v>
      </c>
      <c r="J28" s="42">
        <f>+Transacciones!H142</f>
        <v>0</v>
      </c>
      <c r="K28" s="42">
        <f>+Transacciones!I142</f>
        <v>0</v>
      </c>
      <c r="L28" s="42">
        <f>+Transacciones!J142</f>
        <v>0</v>
      </c>
      <c r="M28" s="42">
        <f>+Transacciones!K142</f>
        <v>0</v>
      </c>
      <c r="N28" s="42">
        <f>+Transacciones!L142</f>
        <v>0</v>
      </c>
      <c r="O28" s="42">
        <f>+Transacciones!M142</f>
        <v>0</v>
      </c>
      <c r="P28" s="42">
        <f>+Transacciones!N142</f>
        <v>0</v>
      </c>
      <c r="Q28" s="42">
        <f>+Transacciones!O142</f>
        <v>0</v>
      </c>
      <c r="R28" s="42">
        <f>+Transacciones!P142</f>
        <v>0</v>
      </c>
      <c r="S28" s="42">
        <f>+Transacciones!Q142</f>
        <v>0</v>
      </c>
      <c r="T28" s="42">
        <f>+Transacciones!R142</f>
        <v>0</v>
      </c>
      <c r="U28" s="42">
        <f>+Transacciones!S142</f>
        <v>0</v>
      </c>
      <c r="V28" s="42">
        <f>+Transacciones!T142</f>
        <v>0</v>
      </c>
      <c r="W28" s="42">
        <f>+Transacciones!U142</f>
        <v>0</v>
      </c>
      <c r="X28" s="42">
        <f>+Transacciones!V142</f>
        <v>0</v>
      </c>
      <c r="Y28" s="42">
        <f>+Transacciones!W142</f>
        <v>0</v>
      </c>
      <c r="Z28" s="42">
        <f>+Transacciones!X142</f>
        <v>0</v>
      </c>
      <c r="AA28" s="42">
        <f>+Transacciones!Y142</f>
        <v>0</v>
      </c>
      <c r="AB28" s="42">
        <f>+Transacciones!Z142</f>
        <v>0</v>
      </c>
      <c r="AC28" s="42">
        <f>+Transacciones!AA142</f>
        <v>0</v>
      </c>
      <c r="AD28" s="42">
        <f>+Transacciones!AB142</f>
        <v>0</v>
      </c>
      <c r="AE28" s="42">
        <f>+Transacciones!AC142</f>
        <v>0</v>
      </c>
      <c r="AF28" s="42">
        <f>+Transacciones!AD142</f>
        <v>0</v>
      </c>
      <c r="AG28" s="42">
        <f>+Transacciones!AE142</f>
        <v>0</v>
      </c>
      <c r="AH28" s="42">
        <f>+Transacciones!AF142</f>
        <v>0</v>
      </c>
      <c r="AI28" s="42">
        <f>+Transacciones!AG142</f>
        <v>0</v>
      </c>
      <c r="AJ28" s="42">
        <f>+Transacciones!AH142</f>
        <v>0</v>
      </c>
      <c r="AK28" s="42">
        <f>+Transacciones!AI142</f>
        <v>0</v>
      </c>
      <c r="AL28" s="42">
        <f>+Transacciones!AJ142</f>
        <v>0</v>
      </c>
      <c r="AM28" s="42">
        <f>+Transacciones!AK142</f>
        <v>0</v>
      </c>
      <c r="AN28" s="42">
        <f>+Transacciones!AL142</f>
        <v>0</v>
      </c>
    </row>
    <row r="29" spans="2:40">
      <c r="B29" s="29" t="s">
        <v>243</v>
      </c>
      <c r="C29" s="30" t="s">
        <v>312</v>
      </c>
      <c r="D29" s="31" t="s">
        <v>292</v>
      </c>
      <c r="E29" s="42">
        <f>+Transacciones!C143</f>
        <v>0</v>
      </c>
      <c r="F29" s="42">
        <f>+Transacciones!D143</f>
        <v>0</v>
      </c>
      <c r="G29" s="42">
        <f>+Transacciones!E143</f>
        <v>0</v>
      </c>
      <c r="H29" s="42">
        <f>+Transacciones!F143</f>
        <v>0</v>
      </c>
      <c r="I29" s="42">
        <f>+Transacciones!G143</f>
        <v>0</v>
      </c>
      <c r="J29" s="42">
        <f>+Transacciones!H143</f>
        <v>0</v>
      </c>
      <c r="K29" s="42">
        <f>+Transacciones!I143</f>
        <v>0</v>
      </c>
      <c r="L29" s="42">
        <f>+Transacciones!J143</f>
        <v>0</v>
      </c>
      <c r="M29" s="42">
        <f>+Transacciones!K143</f>
        <v>0</v>
      </c>
      <c r="N29" s="42">
        <f>+Transacciones!L143</f>
        <v>0</v>
      </c>
      <c r="O29" s="42">
        <f>+Transacciones!M143</f>
        <v>0</v>
      </c>
      <c r="P29" s="42">
        <f>+Transacciones!N143</f>
        <v>0</v>
      </c>
      <c r="Q29" s="42">
        <f>+Transacciones!O143</f>
        <v>0</v>
      </c>
      <c r="R29" s="42">
        <f>+Transacciones!P143</f>
        <v>0</v>
      </c>
      <c r="S29" s="42">
        <f>+Transacciones!Q143</f>
        <v>0</v>
      </c>
      <c r="T29" s="42">
        <f>+Transacciones!R143</f>
        <v>0</v>
      </c>
      <c r="U29" s="42">
        <f>+Transacciones!S143</f>
        <v>0</v>
      </c>
      <c r="V29" s="42">
        <f>+Transacciones!T143</f>
        <v>0</v>
      </c>
      <c r="W29" s="42">
        <f>+Transacciones!U143</f>
        <v>0</v>
      </c>
      <c r="X29" s="42">
        <f>+Transacciones!V143</f>
        <v>0</v>
      </c>
      <c r="Y29" s="42">
        <f>+Transacciones!W143</f>
        <v>0</v>
      </c>
      <c r="Z29" s="42">
        <f>+Transacciones!X143</f>
        <v>0</v>
      </c>
      <c r="AA29" s="42">
        <f>+Transacciones!Y143</f>
        <v>0</v>
      </c>
      <c r="AB29" s="42">
        <f>+Transacciones!Z143</f>
        <v>0</v>
      </c>
      <c r="AC29" s="42">
        <f>+Transacciones!AA143</f>
        <v>0</v>
      </c>
      <c r="AD29" s="42">
        <f>+Transacciones!AB143</f>
        <v>0</v>
      </c>
      <c r="AE29" s="42">
        <f>+Transacciones!AC143</f>
        <v>0</v>
      </c>
      <c r="AF29" s="42">
        <f>+Transacciones!AD143</f>
        <v>0</v>
      </c>
      <c r="AG29" s="42">
        <f>+Transacciones!AE143</f>
        <v>0</v>
      </c>
      <c r="AH29" s="42">
        <f>+Transacciones!AF143</f>
        <v>0</v>
      </c>
      <c r="AI29" s="42">
        <f>+Transacciones!AG143</f>
        <v>0</v>
      </c>
      <c r="AJ29" s="42">
        <f>+Transacciones!AH143</f>
        <v>0</v>
      </c>
      <c r="AK29" s="42">
        <f>+Transacciones!AI143</f>
        <v>0</v>
      </c>
      <c r="AL29" s="42">
        <f>+Transacciones!AJ143</f>
        <v>0</v>
      </c>
      <c r="AM29" s="42">
        <f>+Transacciones!AK143</f>
        <v>0</v>
      </c>
      <c r="AN29" s="42">
        <f>+Transacciones!AL143</f>
        <v>0</v>
      </c>
    </row>
    <row r="30" spans="2:40">
      <c r="B30" s="32" t="s">
        <v>253</v>
      </c>
      <c r="C30" s="33" t="s">
        <v>313</v>
      </c>
      <c r="D30" s="34" t="s">
        <v>292</v>
      </c>
      <c r="E30" s="43">
        <f t="shared" ref="E30:AN30" si="2">+E13+E25</f>
        <v>2476.5390103848426</v>
      </c>
      <c r="F30" s="43">
        <f t="shared" si="2"/>
        <v>2904.2303691613615</v>
      </c>
      <c r="G30" s="43">
        <f t="shared" si="2"/>
        <v>2938.0476516083236</v>
      </c>
      <c r="H30" s="43">
        <f t="shared" si="2"/>
        <v>3876.4390103848427</v>
      </c>
      <c r="I30" s="43">
        <f t="shared" si="2"/>
        <v>2239.7576996165808</v>
      </c>
      <c r="J30" s="43">
        <f t="shared" si="2"/>
        <v>2689.4815380004002</v>
      </c>
      <c r="K30" s="43">
        <f t="shared" si="2"/>
        <v>2348.8118191515782</v>
      </c>
      <c r="L30" s="43">
        <f t="shared" si="2"/>
        <v>3157.6710354458864</v>
      </c>
      <c r="M30" s="43">
        <f t="shared" si="2"/>
        <v>2630.5420425643524</v>
      </c>
      <c r="N30" s="43">
        <f t="shared" si="2"/>
        <v>3933.4655213779097</v>
      </c>
      <c r="O30" s="43">
        <f t="shared" si="2"/>
        <v>1374.589163308282</v>
      </c>
      <c r="P30" s="43">
        <f t="shared" si="2"/>
        <v>3498.1341581586821</v>
      </c>
      <c r="Q30" s="43">
        <f t="shared" si="2"/>
        <v>1716.1569688616398</v>
      </c>
      <c r="R30" s="43">
        <f t="shared" si="2"/>
        <v>2985.4715164201548</v>
      </c>
      <c r="S30" s="43">
        <f t="shared" si="2"/>
        <v>2989.2955320611313</v>
      </c>
      <c r="T30" s="43">
        <f t="shared" si="2"/>
        <v>6786.3182585114791</v>
      </c>
      <c r="U30" s="43">
        <f t="shared" si="2"/>
        <v>2992.2340094682413</v>
      </c>
      <c r="V30" s="43">
        <f t="shared" si="2"/>
        <v>3114.5872301638897</v>
      </c>
      <c r="W30" s="43">
        <f t="shared" si="2"/>
        <v>2256.4905958653076</v>
      </c>
      <c r="X30" s="43">
        <f t="shared" si="2"/>
        <v>5510.4386988180522</v>
      </c>
      <c r="Y30" s="43">
        <f t="shared" si="2"/>
        <v>2121.2812316375957</v>
      </c>
      <c r="Z30" s="43">
        <f t="shared" si="2"/>
        <v>2894.5022478440706</v>
      </c>
      <c r="AA30" s="43">
        <f t="shared" si="2"/>
        <v>2929.4</v>
      </c>
      <c r="AB30" s="43">
        <f t="shared" si="2"/>
        <v>10468.288142550458</v>
      </c>
      <c r="AC30" s="43">
        <f t="shared" si="2"/>
        <v>2868.8638757706458</v>
      </c>
      <c r="AD30" s="43">
        <f t="shared" si="2"/>
        <v>2952.0351701931604</v>
      </c>
      <c r="AE30" s="43">
        <f t="shared" si="2"/>
        <v>2651.9914287317006</v>
      </c>
      <c r="AF30" s="43">
        <f t="shared" si="2"/>
        <v>8216.174139362638</v>
      </c>
      <c r="AG30" s="43">
        <f t="shared" si="2"/>
        <v>2386.856922385819</v>
      </c>
      <c r="AH30" s="43">
        <f t="shared" si="2"/>
        <v>5057.5754145358933</v>
      </c>
      <c r="AI30" s="43">
        <f t="shared" si="2"/>
        <v>3736.6860311012151</v>
      </c>
      <c r="AJ30" s="43">
        <f t="shared" si="2"/>
        <v>7226.6068876517656</v>
      </c>
      <c r="AK30" s="43">
        <f t="shared" si="2"/>
        <v>2974.0775978135634</v>
      </c>
      <c r="AL30" s="43">
        <f t="shared" si="2"/>
        <v>5074.5310894476834</v>
      </c>
      <c r="AM30" s="43">
        <f t="shared" si="2"/>
        <v>5618.8460431263238</v>
      </c>
      <c r="AN30" s="43">
        <f t="shared" si="2"/>
        <v>7953.6653503230282</v>
      </c>
    </row>
    <row r="31" spans="2:40">
      <c r="B31" s="32" t="s">
        <v>255</v>
      </c>
      <c r="C31" s="33" t="s">
        <v>314</v>
      </c>
      <c r="D31" s="34" t="s">
        <v>292</v>
      </c>
      <c r="E31" s="43">
        <f t="shared" ref="E31:AN31" si="3">+E8-E30</f>
        <v>1281.9823592833409</v>
      </c>
      <c r="F31" s="43">
        <f t="shared" si="3"/>
        <v>-277.61163004317768</v>
      </c>
      <c r="G31" s="43">
        <f t="shared" si="3"/>
        <v>-62.808892295142414</v>
      </c>
      <c r="H31" s="43">
        <f t="shared" si="3"/>
        <v>-826.98655722166268</v>
      </c>
      <c r="I31" s="43">
        <f t="shared" si="3"/>
        <v>245.23603985444879</v>
      </c>
      <c r="J31" s="43">
        <f t="shared" si="3"/>
        <v>-380.46555590840262</v>
      </c>
      <c r="K31" s="43">
        <f t="shared" si="3"/>
        <v>-181.65984294545842</v>
      </c>
      <c r="L31" s="43">
        <f t="shared" si="3"/>
        <v>-688.55821480091618</v>
      </c>
      <c r="M31" s="43">
        <f t="shared" si="3"/>
        <v>768.12054812357837</v>
      </c>
      <c r="N31" s="43">
        <f t="shared" si="3"/>
        <v>-567.76503235657128</v>
      </c>
      <c r="O31" s="43">
        <f t="shared" si="3"/>
        <v>-415.58997429359806</v>
      </c>
      <c r="P31" s="43">
        <f t="shared" si="3"/>
        <v>-1082.6045420465052</v>
      </c>
      <c r="Q31" s="43">
        <f t="shared" si="3"/>
        <v>1031.4524264201298</v>
      </c>
      <c r="R31" s="43">
        <f t="shared" si="3"/>
        <v>-707.2893922251219</v>
      </c>
      <c r="S31" s="43">
        <f t="shared" si="3"/>
        <v>-2.083643351246792</v>
      </c>
      <c r="T31" s="43">
        <f t="shared" si="3"/>
        <v>-761.65124216416916</v>
      </c>
      <c r="U31" s="43">
        <f t="shared" si="3"/>
        <v>582.92853561936317</v>
      </c>
      <c r="V31" s="43">
        <f t="shared" si="3"/>
        <v>-996.12855302542812</v>
      </c>
      <c r="W31" s="43">
        <f t="shared" si="3"/>
        <v>787.44176991853055</v>
      </c>
      <c r="X31" s="43">
        <f t="shared" si="3"/>
        <v>-508.32885263116077</v>
      </c>
      <c r="Y31" s="43">
        <f t="shared" si="3"/>
        <v>1032.2660491067863</v>
      </c>
      <c r="Z31" s="43">
        <f t="shared" si="3"/>
        <v>-389.48083442407187</v>
      </c>
      <c r="AA31" s="43">
        <f t="shared" si="3"/>
        <v>-1023.3972425099996</v>
      </c>
      <c r="AB31" s="43">
        <f t="shared" si="3"/>
        <v>-1071.697842627138</v>
      </c>
      <c r="AC31" s="43">
        <f t="shared" si="3"/>
        <v>835.093557443799</v>
      </c>
      <c r="AD31" s="43">
        <f t="shared" si="3"/>
        <v>257.68957063464677</v>
      </c>
      <c r="AE31" s="43">
        <f t="shared" si="3"/>
        <v>392.16064479790384</v>
      </c>
      <c r="AF31" s="43">
        <f>+AF8-AF30</f>
        <v>-908.16947421878831</v>
      </c>
      <c r="AG31" s="43">
        <f t="shared" si="3"/>
        <v>2009.3031674396639</v>
      </c>
      <c r="AH31" s="43">
        <f t="shared" si="3"/>
        <v>-1005.1059606958311</v>
      </c>
      <c r="AI31" s="43">
        <f t="shared" si="3"/>
        <v>-529.21183894019941</v>
      </c>
      <c r="AJ31" s="43">
        <f t="shared" si="3"/>
        <v>-502.69448954591917</v>
      </c>
      <c r="AK31" s="43">
        <f t="shared" si="3"/>
        <v>1630.3389075134</v>
      </c>
      <c r="AL31" s="43">
        <f t="shared" si="3"/>
        <v>38.552390460929018</v>
      </c>
      <c r="AM31" s="43">
        <f t="shared" si="3"/>
        <v>-713.1042762208408</v>
      </c>
      <c r="AN31" s="43">
        <f t="shared" si="3"/>
        <v>-1402.1236830213711</v>
      </c>
    </row>
    <row r="32" spans="2:40">
      <c r="B32" s="35" t="s">
        <v>307</v>
      </c>
      <c r="C32" s="36" t="s">
        <v>257</v>
      </c>
      <c r="D32" s="19" t="s">
        <v>292</v>
      </c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</row>
    <row r="33" spans="2:40">
      <c r="B33" s="23" t="s">
        <v>258</v>
      </c>
      <c r="C33" s="26" t="s">
        <v>315</v>
      </c>
      <c r="D33" s="25" t="s">
        <v>292</v>
      </c>
      <c r="E33" s="41">
        <f>+Transacciones!C151</f>
        <v>0</v>
      </c>
      <c r="F33" s="41">
        <f>+Transacciones!D151</f>
        <v>0</v>
      </c>
      <c r="G33" s="41">
        <f>+Transacciones!E151</f>
        <v>0</v>
      </c>
      <c r="H33" s="41">
        <f>+Transacciones!F151</f>
        <v>0</v>
      </c>
      <c r="I33" s="41">
        <f>+Transacciones!G151</f>
        <v>0</v>
      </c>
      <c r="J33" s="41">
        <f>+Transacciones!H151</f>
        <v>0</v>
      </c>
      <c r="K33" s="41">
        <f>+Transacciones!I151</f>
        <v>0</v>
      </c>
      <c r="L33" s="41">
        <f>+Transacciones!J151</f>
        <v>0</v>
      </c>
      <c r="M33" s="41">
        <f>+Transacciones!K151</f>
        <v>0</v>
      </c>
      <c r="N33" s="41">
        <f>+Transacciones!L151</f>
        <v>0</v>
      </c>
      <c r="O33" s="41">
        <f>+Transacciones!M151</f>
        <v>0</v>
      </c>
      <c r="P33" s="41">
        <f>+Transacciones!N151</f>
        <v>0</v>
      </c>
      <c r="Q33" s="41">
        <f>+Transacciones!O151</f>
        <v>0</v>
      </c>
      <c r="R33" s="41">
        <f>+Transacciones!P151</f>
        <v>0</v>
      </c>
      <c r="S33" s="41">
        <f>+Transacciones!Q151</f>
        <v>0</v>
      </c>
      <c r="T33" s="41">
        <f>+Transacciones!R151</f>
        <v>0</v>
      </c>
      <c r="U33" s="41">
        <f>+Transacciones!S151</f>
        <v>0</v>
      </c>
      <c r="V33" s="41">
        <f>+Transacciones!T151</f>
        <v>0</v>
      </c>
      <c r="W33" s="41">
        <f>+Transacciones!U151</f>
        <v>0</v>
      </c>
      <c r="X33" s="41">
        <f>+Transacciones!V151</f>
        <v>0</v>
      </c>
      <c r="Y33" s="41">
        <f>+Transacciones!W151</f>
        <v>0</v>
      </c>
      <c r="Z33" s="41">
        <f>+Transacciones!X151</f>
        <v>0</v>
      </c>
      <c r="AA33" s="41">
        <f>+Transacciones!Y151</f>
        <v>0</v>
      </c>
      <c r="AB33" s="41">
        <f>+Transacciones!Z151</f>
        <v>0</v>
      </c>
      <c r="AC33" s="41">
        <f>+Transacciones!AA151</f>
        <v>0</v>
      </c>
      <c r="AD33" s="41">
        <f>+Transacciones!AB151</f>
        <v>0</v>
      </c>
      <c r="AE33" s="41">
        <f>+Transacciones!AC151</f>
        <v>0</v>
      </c>
      <c r="AF33" s="41">
        <f>+Transacciones!AD151</f>
        <v>0</v>
      </c>
      <c r="AG33" s="41">
        <f>+Transacciones!AE151</f>
        <v>0</v>
      </c>
      <c r="AH33" s="41">
        <f>+Transacciones!AF151</f>
        <v>0</v>
      </c>
      <c r="AI33" s="41">
        <f>+Transacciones!AG151</f>
        <v>0</v>
      </c>
      <c r="AJ33" s="41">
        <f>+Transacciones!AH151</f>
        <v>0</v>
      </c>
      <c r="AK33" s="41">
        <f>+Transacciones!AI151</f>
        <v>0</v>
      </c>
      <c r="AL33" s="41">
        <f>+Transacciones!AJ151</f>
        <v>0</v>
      </c>
      <c r="AM33" s="41">
        <f>+Transacciones!AK151</f>
        <v>0</v>
      </c>
      <c r="AN33" s="41">
        <f>+Transacciones!AL151</f>
        <v>0</v>
      </c>
    </row>
    <row r="34" spans="2:40">
      <c r="B34" s="27" t="s">
        <v>316</v>
      </c>
      <c r="C34" s="28" t="s">
        <v>317</v>
      </c>
      <c r="D34" s="25" t="s">
        <v>292</v>
      </c>
      <c r="E34" s="42">
        <f>+Transacciones!C152</f>
        <v>0</v>
      </c>
      <c r="F34" s="42">
        <f>+Transacciones!D152</f>
        <v>0</v>
      </c>
      <c r="G34" s="42">
        <f>+Transacciones!E152</f>
        <v>0</v>
      </c>
      <c r="H34" s="42">
        <f>+Transacciones!F152</f>
        <v>0</v>
      </c>
      <c r="I34" s="42">
        <f>+Transacciones!G152</f>
        <v>0</v>
      </c>
      <c r="J34" s="42">
        <f>+Transacciones!H152</f>
        <v>0</v>
      </c>
      <c r="K34" s="42">
        <f>+Transacciones!I152</f>
        <v>0</v>
      </c>
      <c r="L34" s="42">
        <f>+Transacciones!J152</f>
        <v>0</v>
      </c>
      <c r="M34" s="42">
        <f>+Transacciones!K152</f>
        <v>0</v>
      </c>
      <c r="N34" s="42">
        <f>+Transacciones!L152</f>
        <v>0</v>
      </c>
      <c r="O34" s="42">
        <f>+Transacciones!M152</f>
        <v>0</v>
      </c>
      <c r="P34" s="42">
        <f>+Transacciones!N152</f>
        <v>0</v>
      </c>
      <c r="Q34" s="42">
        <f>+Transacciones!O152</f>
        <v>0</v>
      </c>
      <c r="R34" s="42">
        <f>+Transacciones!P152</f>
        <v>0</v>
      </c>
      <c r="S34" s="42">
        <f>+Transacciones!Q152</f>
        <v>0</v>
      </c>
      <c r="T34" s="42">
        <f>+Transacciones!R152</f>
        <v>0</v>
      </c>
      <c r="U34" s="42">
        <f>+Transacciones!S152</f>
        <v>0</v>
      </c>
      <c r="V34" s="42">
        <f>+Transacciones!T152</f>
        <v>0</v>
      </c>
      <c r="W34" s="42">
        <f>+Transacciones!U152</f>
        <v>0</v>
      </c>
      <c r="X34" s="42">
        <f>+Transacciones!V152</f>
        <v>0</v>
      </c>
      <c r="Y34" s="42">
        <f>+Transacciones!W152</f>
        <v>0</v>
      </c>
      <c r="Z34" s="42">
        <f>+Transacciones!X152</f>
        <v>0</v>
      </c>
      <c r="AA34" s="42">
        <f>+Transacciones!Y152</f>
        <v>0</v>
      </c>
      <c r="AB34" s="42">
        <f>+Transacciones!Z152</f>
        <v>0</v>
      </c>
      <c r="AC34" s="42">
        <f>+Transacciones!AA152</f>
        <v>0</v>
      </c>
      <c r="AD34" s="42">
        <f>+Transacciones!AB152</f>
        <v>0</v>
      </c>
      <c r="AE34" s="42">
        <f>+Transacciones!AC152</f>
        <v>0</v>
      </c>
      <c r="AF34" s="42">
        <f>+Transacciones!AD152</f>
        <v>0</v>
      </c>
      <c r="AG34" s="42">
        <f>+Transacciones!AE152</f>
        <v>0</v>
      </c>
      <c r="AH34" s="42">
        <f>+Transacciones!AF152</f>
        <v>0</v>
      </c>
      <c r="AI34" s="42">
        <f>+Transacciones!AG152</f>
        <v>0</v>
      </c>
      <c r="AJ34" s="42">
        <f>+Transacciones!AH152</f>
        <v>0</v>
      </c>
      <c r="AK34" s="42">
        <f>+Transacciones!AI152</f>
        <v>0</v>
      </c>
      <c r="AL34" s="42">
        <f>+Transacciones!AJ152</f>
        <v>0</v>
      </c>
      <c r="AM34" s="42">
        <f>+Transacciones!AK152</f>
        <v>0</v>
      </c>
      <c r="AN34" s="42">
        <f>+Transacciones!AL152</f>
        <v>0</v>
      </c>
    </row>
    <row r="35" spans="2:40">
      <c r="B35" s="27" t="s">
        <v>269</v>
      </c>
      <c r="C35" s="28" t="s">
        <v>318</v>
      </c>
      <c r="D35" s="25" t="s">
        <v>292</v>
      </c>
      <c r="E35" s="42">
        <f>+Transacciones!C161</f>
        <v>0</v>
      </c>
      <c r="F35" s="42">
        <f>+Transacciones!D161</f>
        <v>0</v>
      </c>
      <c r="G35" s="42">
        <f>+Transacciones!E161</f>
        <v>0</v>
      </c>
      <c r="H35" s="42">
        <f>+Transacciones!F161</f>
        <v>0</v>
      </c>
      <c r="I35" s="42">
        <f>+Transacciones!G161</f>
        <v>0</v>
      </c>
      <c r="J35" s="42">
        <f>+Transacciones!H161</f>
        <v>0</v>
      </c>
      <c r="K35" s="42">
        <f>+Transacciones!I161</f>
        <v>0</v>
      </c>
      <c r="L35" s="42">
        <f>+Transacciones!J161</f>
        <v>0</v>
      </c>
      <c r="M35" s="42">
        <f>+Transacciones!K161</f>
        <v>0</v>
      </c>
      <c r="N35" s="42">
        <f>+Transacciones!L161</f>
        <v>0</v>
      </c>
      <c r="O35" s="42">
        <f>+Transacciones!M161</f>
        <v>0</v>
      </c>
      <c r="P35" s="42">
        <f>+Transacciones!N161</f>
        <v>0</v>
      </c>
      <c r="Q35" s="42">
        <f>+Transacciones!O161</f>
        <v>0</v>
      </c>
      <c r="R35" s="42">
        <f>+Transacciones!P161</f>
        <v>0</v>
      </c>
      <c r="S35" s="42">
        <f>+Transacciones!Q161</f>
        <v>0</v>
      </c>
      <c r="T35" s="42">
        <f>+Transacciones!R161</f>
        <v>0</v>
      </c>
      <c r="U35" s="42">
        <f>+Transacciones!S161</f>
        <v>0</v>
      </c>
      <c r="V35" s="42">
        <f>+Transacciones!T161</f>
        <v>0</v>
      </c>
      <c r="W35" s="42">
        <f>+Transacciones!U161</f>
        <v>0</v>
      </c>
      <c r="X35" s="42">
        <f>+Transacciones!V161</f>
        <v>0</v>
      </c>
      <c r="Y35" s="42">
        <f>+Transacciones!W161</f>
        <v>0</v>
      </c>
      <c r="Z35" s="42">
        <f>+Transacciones!X161</f>
        <v>0</v>
      </c>
      <c r="AA35" s="42">
        <f>+Transacciones!Y161</f>
        <v>0</v>
      </c>
      <c r="AB35" s="42">
        <f>+Transacciones!Z161</f>
        <v>0</v>
      </c>
      <c r="AC35" s="42">
        <f>+Transacciones!AA161</f>
        <v>0</v>
      </c>
      <c r="AD35" s="42">
        <f>+Transacciones!AB161</f>
        <v>0</v>
      </c>
      <c r="AE35" s="42">
        <f>+Transacciones!AC161</f>
        <v>0</v>
      </c>
      <c r="AF35" s="42">
        <f>+Transacciones!AD161</f>
        <v>0</v>
      </c>
      <c r="AG35" s="42">
        <f>+Transacciones!AE161</f>
        <v>0</v>
      </c>
      <c r="AH35" s="42">
        <f>+Transacciones!AF161</f>
        <v>0</v>
      </c>
      <c r="AI35" s="42">
        <f>+Transacciones!AG161</f>
        <v>0</v>
      </c>
      <c r="AJ35" s="42">
        <f>+Transacciones!AH161</f>
        <v>0</v>
      </c>
      <c r="AK35" s="42">
        <f>+Transacciones!AI161</f>
        <v>0</v>
      </c>
      <c r="AL35" s="42">
        <f>+Transacciones!AJ161</f>
        <v>0</v>
      </c>
      <c r="AM35" s="42">
        <f>+Transacciones!AK161</f>
        <v>0</v>
      </c>
      <c r="AN35" s="42">
        <f>+Transacciones!AL161</f>
        <v>0</v>
      </c>
    </row>
    <row r="36" spans="2:40">
      <c r="B36" s="23" t="s">
        <v>271</v>
      </c>
      <c r="C36" s="26" t="s">
        <v>319</v>
      </c>
      <c r="D36" s="25" t="s">
        <v>292</v>
      </c>
      <c r="E36" s="41">
        <f>+Transacciones!C171</f>
        <v>0</v>
      </c>
      <c r="F36" s="41">
        <f>+Transacciones!D171</f>
        <v>0</v>
      </c>
      <c r="G36" s="41">
        <f>+Transacciones!E171</f>
        <v>0</v>
      </c>
      <c r="H36" s="41">
        <f>+Transacciones!F171</f>
        <v>0</v>
      </c>
      <c r="I36" s="41">
        <f>+Transacciones!G171</f>
        <v>0</v>
      </c>
      <c r="J36" s="41">
        <f>+Transacciones!H171</f>
        <v>0</v>
      </c>
      <c r="K36" s="41">
        <f>+Transacciones!I171</f>
        <v>0</v>
      </c>
      <c r="L36" s="41">
        <f>+Transacciones!J171</f>
        <v>0</v>
      </c>
      <c r="M36" s="41">
        <f>+Transacciones!K171</f>
        <v>0</v>
      </c>
      <c r="N36" s="41">
        <f>+Transacciones!L171</f>
        <v>0</v>
      </c>
      <c r="O36" s="41">
        <f>+Transacciones!M171</f>
        <v>0</v>
      </c>
      <c r="P36" s="41">
        <f>+Transacciones!N171</f>
        <v>0</v>
      </c>
      <c r="Q36" s="41">
        <f>+Transacciones!O171</f>
        <v>0</v>
      </c>
      <c r="R36" s="41">
        <f>+Transacciones!P171</f>
        <v>0</v>
      </c>
      <c r="S36" s="41">
        <f>+Transacciones!Q171</f>
        <v>0</v>
      </c>
      <c r="T36" s="41">
        <f>+Transacciones!R171</f>
        <v>0</v>
      </c>
      <c r="U36" s="41">
        <f>+Transacciones!S171</f>
        <v>0</v>
      </c>
      <c r="V36" s="41">
        <f>+Transacciones!T171</f>
        <v>0</v>
      </c>
      <c r="W36" s="41">
        <f>+Transacciones!U171</f>
        <v>0</v>
      </c>
      <c r="X36" s="41">
        <f>+Transacciones!V171</f>
        <v>0</v>
      </c>
      <c r="Y36" s="41">
        <f>+Transacciones!W171</f>
        <v>0</v>
      </c>
      <c r="Z36" s="41">
        <f>+Transacciones!X171</f>
        <v>0</v>
      </c>
      <c r="AA36" s="41">
        <f>+Transacciones!Y171</f>
        <v>0</v>
      </c>
      <c r="AB36" s="41">
        <f>+Transacciones!Z171</f>
        <v>0</v>
      </c>
      <c r="AC36" s="41">
        <f>+Transacciones!AA171</f>
        <v>0</v>
      </c>
      <c r="AD36" s="41">
        <f>+Transacciones!AB171</f>
        <v>0</v>
      </c>
      <c r="AE36" s="41">
        <f>+Transacciones!AC171</f>
        <v>0</v>
      </c>
      <c r="AF36" s="41">
        <f>+Transacciones!AD171</f>
        <v>0</v>
      </c>
      <c r="AG36" s="41">
        <f>+Transacciones!AE171</f>
        <v>0</v>
      </c>
      <c r="AH36" s="41">
        <f>+Transacciones!AF171</f>
        <v>0</v>
      </c>
      <c r="AI36" s="41">
        <f>+Transacciones!AG171</f>
        <v>0</v>
      </c>
      <c r="AJ36" s="41">
        <f>+Transacciones!AH171</f>
        <v>0</v>
      </c>
      <c r="AK36" s="41">
        <f>+Transacciones!AI171</f>
        <v>0</v>
      </c>
      <c r="AL36" s="41">
        <f>+Transacciones!AJ171</f>
        <v>0</v>
      </c>
      <c r="AM36" s="41">
        <f>+Transacciones!AK171</f>
        <v>0</v>
      </c>
      <c r="AN36" s="41">
        <f>+Transacciones!AL171</f>
        <v>0</v>
      </c>
    </row>
    <row r="37" spans="2:40">
      <c r="B37" s="27" t="s">
        <v>273</v>
      </c>
      <c r="C37" s="28" t="s">
        <v>320</v>
      </c>
      <c r="D37" s="25" t="s">
        <v>292</v>
      </c>
      <c r="E37" s="42">
        <f>+Transacciones!C172</f>
        <v>0</v>
      </c>
      <c r="F37" s="42">
        <f>+Transacciones!D172</f>
        <v>0</v>
      </c>
      <c r="G37" s="42">
        <f>+Transacciones!E172</f>
        <v>0</v>
      </c>
      <c r="H37" s="42">
        <f>+Transacciones!F172</f>
        <v>0</v>
      </c>
      <c r="I37" s="42">
        <f>+Transacciones!G172</f>
        <v>0</v>
      </c>
      <c r="J37" s="42">
        <f>+Transacciones!H172</f>
        <v>0</v>
      </c>
      <c r="K37" s="42">
        <f>+Transacciones!I172</f>
        <v>0</v>
      </c>
      <c r="L37" s="42">
        <f>+Transacciones!J172</f>
        <v>0</v>
      </c>
      <c r="M37" s="42">
        <f>+Transacciones!K172</f>
        <v>0</v>
      </c>
      <c r="N37" s="42">
        <f>+Transacciones!L172</f>
        <v>0</v>
      </c>
      <c r="O37" s="42">
        <f>+Transacciones!M172</f>
        <v>0</v>
      </c>
      <c r="P37" s="42">
        <f>+Transacciones!N172</f>
        <v>0</v>
      </c>
      <c r="Q37" s="42">
        <f>+Transacciones!O172</f>
        <v>0</v>
      </c>
      <c r="R37" s="42">
        <f>+Transacciones!P172</f>
        <v>0</v>
      </c>
      <c r="S37" s="42">
        <f>+Transacciones!Q172</f>
        <v>0</v>
      </c>
      <c r="T37" s="42">
        <f>+Transacciones!R172</f>
        <v>0</v>
      </c>
      <c r="U37" s="42">
        <f>+Transacciones!S172</f>
        <v>0</v>
      </c>
      <c r="V37" s="42">
        <f>+Transacciones!T172</f>
        <v>0</v>
      </c>
      <c r="W37" s="42">
        <f>+Transacciones!U172</f>
        <v>0</v>
      </c>
      <c r="X37" s="42">
        <f>+Transacciones!V172</f>
        <v>0</v>
      </c>
      <c r="Y37" s="42">
        <f>+Transacciones!W172</f>
        <v>0</v>
      </c>
      <c r="Z37" s="42">
        <f>+Transacciones!X172</f>
        <v>0</v>
      </c>
      <c r="AA37" s="42">
        <f>+Transacciones!Y172</f>
        <v>0</v>
      </c>
      <c r="AB37" s="42">
        <f>+Transacciones!Z172</f>
        <v>0</v>
      </c>
      <c r="AC37" s="42">
        <f>+Transacciones!AA172</f>
        <v>0</v>
      </c>
      <c r="AD37" s="42">
        <f>+Transacciones!AB172</f>
        <v>0</v>
      </c>
      <c r="AE37" s="42">
        <f>+Transacciones!AC172</f>
        <v>0</v>
      </c>
      <c r="AF37" s="42">
        <f>+Transacciones!AD172</f>
        <v>0</v>
      </c>
      <c r="AG37" s="42">
        <f>+Transacciones!AE172</f>
        <v>0</v>
      </c>
      <c r="AH37" s="42">
        <f>+Transacciones!AF172</f>
        <v>0</v>
      </c>
      <c r="AI37" s="42">
        <f>+Transacciones!AG172</f>
        <v>0</v>
      </c>
      <c r="AJ37" s="42">
        <f>+Transacciones!AH172</f>
        <v>0</v>
      </c>
      <c r="AK37" s="42">
        <f>+Transacciones!AI172</f>
        <v>0</v>
      </c>
      <c r="AL37" s="42">
        <f>+Transacciones!AJ172</f>
        <v>0</v>
      </c>
      <c r="AM37" s="42">
        <f>+Transacciones!AK172</f>
        <v>0</v>
      </c>
      <c r="AN37" s="42">
        <f>+Transacciones!AL172</f>
        <v>0</v>
      </c>
    </row>
    <row r="38" spans="2:40">
      <c r="B38" s="27" t="s">
        <v>283</v>
      </c>
      <c r="C38" s="28" t="s">
        <v>321</v>
      </c>
      <c r="D38" s="25" t="s">
        <v>292</v>
      </c>
      <c r="E38" s="42">
        <f>+Transacciones!C180</f>
        <v>0</v>
      </c>
      <c r="F38" s="42">
        <f>+Transacciones!D180</f>
        <v>0</v>
      </c>
      <c r="G38" s="42">
        <f>+Transacciones!E180</f>
        <v>0</v>
      </c>
      <c r="H38" s="42">
        <f>+Transacciones!F180</f>
        <v>0</v>
      </c>
      <c r="I38" s="42">
        <f>+Transacciones!G180</f>
        <v>0</v>
      </c>
      <c r="J38" s="42">
        <f>+Transacciones!H180</f>
        <v>0</v>
      </c>
      <c r="K38" s="42">
        <f>+Transacciones!I180</f>
        <v>0</v>
      </c>
      <c r="L38" s="42">
        <f>+Transacciones!J180</f>
        <v>0</v>
      </c>
      <c r="M38" s="42">
        <f>+Transacciones!K180</f>
        <v>0</v>
      </c>
      <c r="N38" s="42">
        <f>+Transacciones!L180</f>
        <v>0</v>
      </c>
      <c r="O38" s="42">
        <f>+Transacciones!M180</f>
        <v>0</v>
      </c>
      <c r="P38" s="42">
        <f>+Transacciones!N180</f>
        <v>0</v>
      </c>
      <c r="Q38" s="42">
        <f>+Transacciones!O180</f>
        <v>0</v>
      </c>
      <c r="R38" s="42">
        <f>+Transacciones!P180</f>
        <v>0</v>
      </c>
      <c r="S38" s="42">
        <f>+Transacciones!Q180</f>
        <v>0</v>
      </c>
      <c r="T38" s="42">
        <f>+Transacciones!R180</f>
        <v>0</v>
      </c>
      <c r="U38" s="42">
        <f>+Transacciones!S180</f>
        <v>0</v>
      </c>
      <c r="V38" s="42">
        <f>+Transacciones!T180</f>
        <v>0</v>
      </c>
      <c r="W38" s="42">
        <f>+Transacciones!U180</f>
        <v>0</v>
      </c>
      <c r="X38" s="42">
        <f>+Transacciones!V180</f>
        <v>0</v>
      </c>
      <c r="Y38" s="42">
        <f>+Transacciones!W180</f>
        <v>0</v>
      </c>
      <c r="Z38" s="42">
        <f>+Transacciones!X180</f>
        <v>0</v>
      </c>
      <c r="AA38" s="42">
        <f>+Transacciones!Y180</f>
        <v>0</v>
      </c>
      <c r="AB38" s="42">
        <f>+Transacciones!Z180</f>
        <v>0</v>
      </c>
      <c r="AC38" s="42">
        <f>+Transacciones!AA180</f>
        <v>0</v>
      </c>
      <c r="AD38" s="42">
        <f>+Transacciones!AB180</f>
        <v>0</v>
      </c>
      <c r="AE38" s="42">
        <f>+Transacciones!AC180</f>
        <v>0</v>
      </c>
      <c r="AF38" s="42">
        <f>+Transacciones!AD180</f>
        <v>0</v>
      </c>
      <c r="AG38" s="42">
        <f>+Transacciones!AE180</f>
        <v>0</v>
      </c>
      <c r="AH38" s="42">
        <f>+Transacciones!AF180</f>
        <v>0</v>
      </c>
      <c r="AI38" s="42">
        <f>+Transacciones!AG180</f>
        <v>0</v>
      </c>
      <c r="AJ38" s="42">
        <f>+Transacciones!AH180</f>
        <v>0</v>
      </c>
      <c r="AK38" s="42">
        <f>+Transacciones!AI180</f>
        <v>0</v>
      </c>
      <c r="AL38" s="42">
        <f>+Transacciones!AJ180</f>
        <v>0</v>
      </c>
      <c r="AM38" s="42">
        <f>+Transacciones!AK180</f>
        <v>0</v>
      </c>
      <c r="AN38" s="42">
        <f>+Transacciones!AL180</f>
        <v>0</v>
      </c>
    </row>
    <row r="39" spans="2:40" ht="17.399999999999999">
      <c r="B39" s="11"/>
      <c r="C39" s="14"/>
      <c r="D39" s="13"/>
      <c r="E39" s="44"/>
      <c r="J39" s="44"/>
      <c r="O39" s="44"/>
      <c r="T39" s="44"/>
      <c r="Y39" s="44"/>
      <c r="AD39" s="44"/>
      <c r="AI39" s="44"/>
      <c r="AN39" s="44"/>
    </row>
    <row r="40" spans="2:40">
      <c r="B40" s="37" t="s">
        <v>286</v>
      </c>
      <c r="C40" s="38" t="s">
        <v>322</v>
      </c>
      <c r="D40" s="39" t="s">
        <v>292</v>
      </c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</row>
  </sheetData>
  <mergeCells count="13">
    <mergeCell ref="B3:D3"/>
    <mergeCell ref="B4:D4"/>
    <mergeCell ref="B5:D6"/>
    <mergeCell ref="Y5:AB5"/>
    <mergeCell ref="AC5:AF5"/>
    <mergeCell ref="AG5:AJ5"/>
    <mergeCell ref="AK5:AN5"/>
    <mergeCell ref="B7:D7"/>
    <mergeCell ref="E5:H5"/>
    <mergeCell ref="I5:L5"/>
    <mergeCell ref="M5:P5"/>
    <mergeCell ref="Q5:T5"/>
    <mergeCell ref="U5:X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18388-FE0D-4ACF-B750-0CA5E9C772A0}">
  <dimension ref="A1:AL190"/>
  <sheetViews>
    <sheetView showGridLines="0" tabSelected="1" zoomScale="110" zoomScaleNormal="110" workbookViewId="0">
      <pane xSplit="2" ySplit="3" topLeftCell="AA139" activePane="bottomRight" state="frozen"/>
      <selection pane="topRight" activeCell="C1" sqref="C1"/>
      <selection pane="bottomLeft" activeCell="A4" sqref="A4"/>
      <selection pane="bottomRight" activeCell="AI135" sqref="AI135:AL147"/>
    </sheetView>
  </sheetViews>
  <sheetFormatPr baseColWidth="10" defaultColWidth="9.109375" defaultRowHeight="14.4"/>
  <cols>
    <col min="2" max="2" width="51.88671875" customWidth="1"/>
    <col min="3" max="18" width="10.5546875" hidden="1" customWidth="1"/>
    <col min="19" max="38" width="10.5546875" customWidth="1"/>
  </cols>
  <sheetData>
    <row r="1" spans="1:38" ht="18">
      <c r="A1" s="3" t="s">
        <v>327</v>
      </c>
    </row>
    <row r="2" spans="1:38" ht="14.4" customHeight="1">
      <c r="A2" s="103" t="s">
        <v>288</v>
      </c>
      <c r="B2" s="104"/>
      <c r="C2" s="90">
        <v>2016</v>
      </c>
      <c r="D2" s="91"/>
      <c r="E2" s="91"/>
      <c r="F2" s="92"/>
      <c r="G2" s="90">
        <v>2017</v>
      </c>
      <c r="H2" s="91"/>
      <c r="I2" s="91"/>
      <c r="J2" s="92"/>
      <c r="K2" s="90">
        <v>2018</v>
      </c>
      <c r="L2" s="91"/>
      <c r="M2" s="91"/>
      <c r="N2" s="92"/>
      <c r="O2" s="90">
        <v>2019</v>
      </c>
      <c r="P2" s="91"/>
      <c r="Q2" s="91"/>
      <c r="R2" s="92"/>
      <c r="S2" s="90">
        <v>2020</v>
      </c>
      <c r="T2" s="91"/>
      <c r="U2" s="91"/>
      <c r="V2" s="92"/>
      <c r="W2" s="90">
        <v>2021</v>
      </c>
      <c r="X2" s="91"/>
      <c r="Y2" s="91"/>
      <c r="Z2" s="92"/>
      <c r="AA2" s="90">
        <v>2022</v>
      </c>
      <c r="AB2" s="91"/>
      <c r="AC2" s="91"/>
      <c r="AD2" s="92"/>
      <c r="AE2" s="90">
        <v>2023</v>
      </c>
      <c r="AF2" s="91"/>
      <c r="AG2" s="91"/>
      <c r="AH2" s="92"/>
      <c r="AI2" s="90">
        <v>2024</v>
      </c>
      <c r="AJ2" s="91"/>
      <c r="AK2" s="91"/>
      <c r="AL2" s="92"/>
    </row>
    <row r="3" spans="1:38" ht="13.2" customHeight="1">
      <c r="A3" s="105"/>
      <c r="B3" s="106"/>
      <c r="C3" s="46" t="s">
        <v>328</v>
      </c>
      <c r="D3" s="46" t="s">
        <v>329</v>
      </c>
      <c r="E3" s="46" t="s">
        <v>330</v>
      </c>
      <c r="F3" s="46" t="s">
        <v>331</v>
      </c>
      <c r="G3" s="46" t="s">
        <v>328</v>
      </c>
      <c r="H3" s="46" t="s">
        <v>329</v>
      </c>
      <c r="I3" s="46" t="s">
        <v>330</v>
      </c>
      <c r="J3" s="46" t="s">
        <v>331</v>
      </c>
      <c r="K3" s="46" t="s">
        <v>328</v>
      </c>
      <c r="L3" s="46" t="s">
        <v>329</v>
      </c>
      <c r="M3" s="46" t="s">
        <v>330</v>
      </c>
      <c r="N3" s="46" t="s">
        <v>331</v>
      </c>
      <c r="O3" s="46" t="s">
        <v>328</v>
      </c>
      <c r="P3" s="46" t="s">
        <v>329</v>
      </c>
      <c r="Q3" s="46" t="s">
        <v>330</v>
      </c>
      <c r="R3" s="46" t="s">
        <v>331</v>
      </c>
      <c r="S3" s="46" t="s">
        <v>328</v>
      </c>
      <c r="T3" s="46" t="s">
        <v>329</v>
      </c>
      <c r="U3" s="46" t="s">
        <v>330</v>
      </c>
      <c r="V3" s="46" t="s">
        <v>331</v>
      </c>
      <c r="W3" s="46" t="s">
        <v>328</v>
      </c>
      <c r="X3" s="46" t="s">
        <v>329</v>
      </c>
      <c r="Y3" s="46" t="s">
        <v>330</v>
      </c>
      <c r="Z3" s="46" t="s">
        <v>331</v>
      </c>
      <c r="AA3" s="46" t="s">
        <v>328</v>
      </c>
      <c r="AB3" s="46" t="s">
        <v>329</v>
      </c>
      <c r="AC3" s="46" t="s">
        <v>330</v>
      </c>
      <c r="AD3" s="46" t="s">
        <v>331</v>
      </c>
      <c r="AE3" s="46" t="s">
        <v>328</v>
      </c>
      <c r="AF3" s="46" t="s">
        <v>329</v>
      </c>
      <c r="AG3" s="46" t="s">
        <v>330</v>
      </c>
      <c r="AH3" s="46" t="s">
        <v>331</v>
      </c>
      <c r="AI3" s="46" t="s">
        <v>328</v>
      </c>
      <c r="AJ3" s="46" t="s">
        <v>329</v>
      </c>
      <c r="AK3" s="46" t="s">
        <v>330</v>
      </c>
      <c r="AL3" s="47" t="s">
        <v>331</v>
      </c>
    </row>
    <row r="4" spans="1:38">
      <c r="A4" s="45" t="s">
        <v>0</v>
      </c>
      <c r="B4" s="48" t="s">
        <v>1</v>
      </c>
      <c r="C4" s="49">
        <v>3758.5213696681835</v>
      </c>
      <c r="D4" s="50">
        <v>2626.6187391181838</v>
      </c>
      <c r="E4" s="50">
        <v>2875.2387593131812</v>
      </c>
      <c r="F4" s="50">
        <v>3049.4524531631801</v>
      </c>
      <c r="G4" s="50">
        <v>2484.9937394710296</v>
      </c>
      <c r="H4" s="50">
        <v>2309.0159820919976</v>
      </c>
      <c r="I4" s="50">
        <v>2167.1519762061198</v>
      </c>
      <c r="J4" s="50">
        <v>2469.1128206449703</v>
      </c>
      <c r="K4" s="50">
        <v>3398.6625906879308</v>
      </c>
      <c r="L4" s="50">
        <v>3365.7004890213384</v>
      </c>
      <c r="M4" s="50">
        <v>958.99918901468391</v>
      </c>
      <c r="N4" s="50">
        <v>2415.5296161121769</v>
      </c>
      <c r="O4" s="50">
        <v>2747.6093952817696</v>
      </c>
      <c r="P4" s="49">
        <v>2278.1821241950329</v>
      </c>
      <c r="Q4" s="50">
        <v>2987.2118887098845</v>
      </c>
      <c r="R4" s="50">
        <v>6024.66701634731</v>
      </c>
      <c r="S4" s="50">
        <v>3575.1625450876045</v>
      </c>
      <c r="T4" s="50">
        <v>2118.4586771384616</v>
      </c>
      <c r="U4" s="50">
        <v>3043.9323657838381</v>
      </c>
      <c r="V4" s="50">
        <v>5002.1098461868914</v>
      </c>
      <c r="W4" s="50">
        <v>3153.5472807443821</v>
      </c>
      <c r="X4" s="50">
        <v>2505.0214134199987</v>
      </c>
      <c r="Y4" s="50">
        <v>1906.0027574900005</v>
      </c>
      <c r="Z4" s="50">
        <v>9396.5902999233203</v>
      </c>
      <c r="AA4" s="50">
        <v>3703.9574332144448</v>
      </c>
      <c r="AB4" s="50">
        <v>3209.7247408278072</v>
      </c>
      <c r="AC4" s="49">
        <v>3044.1520735296044</v>
      </c>
      <c r="AD4" s="50">
        <v>7308.0046651438497</v>
      </c>
      <c r="AE4" s="50">
        <v>4396.1600898254828</v>
      </c>
      <c r="AF4" s="50">
        <v>4052.4694538400622</v>
      </c>
      <c r="AG4" s="50">
        <v>3207.4741921610157</v>
      </c>
      <c r="AH4" s="50">
        <v>6723.9123981058465</v>
      </c>
      <c r="AI4" s="50">
        <v>4604.4165053269635</v>
      </c>
      <c r="AJ4" s="50">
        <v>5113.0834799086124</v>
      </c>
      <c r="AK4" s="50">
        <v>4905.741766905483</v>
      </c>
      <c r="AL4" s="51">
        <v>6551.5416673016571</v>
      </c>
    </row>
    <row r="5" spans="1:38">
      <c r="A5" s="52" t="s">
        <v>2</v>
      </c>
      <c r="B5" s="53" t="s">
        <v>3</v>
      </c>
      <c r="C5" s="54">
        <v>1694.27503968926</v>
      </c>
      <c r="D5" s="55">
        <v>1162.9863095309101</v>
      </c>
      <c r="E5" s="55">
        <v>1046.18630953091</v>
      </c>
      <c r="F5" s="55">
        <v>1129.5863095309101</v>
      </c>
      <c r="G5" s="55">
        <v>669.66285674962751</v>
      </c>
      <c r="H5" s="55">
        <v>499.66285674962751</v>
      </c>
      <c r="I5" s="55">
        <v>489.66285674962751</v>
      </c>
      <c r="J5" s="55">
        <v>469.66285674962751</v>
      </c>
      <c r="K5" s="55">
        <v>1322.82462347449</v>
      </c>
      <c r="L5" s="55">
        <v>1367.1526551546121</v>
      </c>
      <c r="M5" s="55">
        <v>-724.58223418960904</v>
      </c>
      <c r="N5" s="55">
        <v>421.79834814649712</v>
      </c>
      <c r="O5" s="55">
        <v>742.03119678233304</v>
      </c>
      <c r="P5" s="54">
        <v>437.29115142698004</v>
      </c>
      <c r="Q5" s="55">
        <v>784.87787856745081</v>
      </c>
      <c r="R5" s="55">
        <v>3237.6606763992368</v>
      </c>
      <c r="S5" s="55">
        <v>1354.1883870535223</v>
      </c>
      <c r="T5" s="55">
        <v>321.95128740186806</v>
      </c>
      <c r="U5" s="55">
        <v>849.66139192744868</v>
      </c>
      <c r="V5" s="55">
        <v>1779.8434559129573</v>
      </c>
      <c r="W5" s="55">
        <v>765.93875768991495</v>
      </c>
      <c r="X5" s="55">
        <v>594.29999999999984</v>
      </c>
      <c r="Y5" s="55">
        <v>150</v>
      </c>
      <c r="Z5" s="55">
        <v>3325.5929925854398</v>
      </c>
      <c r="AA5" s="55">
        <v>1349.6504014554482</v>
      </c>
      <c r="AB5" s="55">
        <v>927.88465100062047</v>
      </c>
      <c r="AC5" s="54">
        <v>809.79024087326889</v>
      </c>
      <c r="AD5" s="55">
        <v>2328.9969806721829</v>
      </c>
      <c r="AE5" s="55">
        <v>1742.429728512785</v>
      </c>
      <c r="AF5" s="55">
        <v>1142.429728512785</v>
      </c>
      <c r="AG5" s="55">
        <v>961.61981900852345</v>
      </c>
      <c r="AH5" s="55">
        <v>1923.2396380170469</v>
      </c>
      <c r="AI5" s="55">
        <v>1859.9427380170382</v>
      </c>
      <c r="AJ5" s="55">
        <v>1222.248084982625</v>
      </c>
      <c r="AK5" s="55">
        <v>1700.5190747584343</v>
      </c>
      <c r="AL5" s="56">
        <v>1873.4664466785607</v>
      </c>
    </row>
    <row r="6" spans="1:38">
      <c r="A6" s="57" t="s">
        <v>4</v>
      </c>
      <c r="B6" s="58" t="s">
        <v>5</v>
      </c>
      <c r="C6" s="54">
        <v>0</v>
      </c>
      <c r="D6" s="55">
        <v>0</v>
      </c>
      <c r="E6" s="55">
        <v>0</v>
      </c>
      <c r="F6" s="55">
        <v>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5">
        <v>0</v>
      </c>
      <c r="O6" s="55">
        <v>0</v>
      </c>
      <c r="P6" s="54">
        <v>0</v>
      </c>
      <c r="Q6" s="55">
        <v>0</v>
      </c>
      <c r="R6" s="55">
        <v>0</v>
      </c>
      <c r="S6" s="55">
        <v>0</v>
      </c>
      <c r="T6" s="55">
        <v>0</v>
      </c>
      <c r="U6" s="55">
        <v>0</v>
      </c>
      <c r="V6" s="55">
        <v>0</v>
      </c>
      <c r="W6" s="55">
        <v>765.93875768991495</v>
      </c>
      <c r="X6" s="55">
        <v>594.29999999999984</v>
      </c>
      <c r="Y6" s="55">
        <v>150</v>
      </c>
      <c r="Z6" s="55">
        <v>3325.5929925854398</v>
      </c>
      <c r="AA6" s="55">
        <v>520.14031515538602</v>
      </c>
      <c r="AB6" s="55">
        <v>357.59646666932775</v>
      </c>
      <c r="AC6" s="54">
        <v>312.08418909323154</v>
      </c>
      <c r="AD6" s="55">
        <v>897.56963893494617</v>
      </c>
      <c r="AE6" s="55">
        <v>670.20468733763641</v>
      </c>
      <c r="AF6" s="55">
        <v>439.42188684799748</v>
      </c>
      <c r="AG6" s="55">
        <v>369.87552472854463</v>
      </c>
      <c r="AH6" s="55">
        <v>739.75104945708927</v>
      </c>
      <c r="AI6" s="55">
        <v>715.40465638323155</v>
      </c>
      <c r="AJ6" s="55">
        <v>470.12305990898074</v>
      </c>
      <c r="AK6" s="55">
        <v>654.08425726466862</v>
      </c>
      <c r="AL6" s="56">
        <v>720.60638864641851</v>
      </c>
    </row>
    <row r="7" spans="1:38">
      <c r="A7" s="59" t="s">
        <v>6</v>
      </c>
      <c r="B7" s="60" t="s">
        <v>7</v>
      </c>
      <c r="C7" s="54">
        <v>0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4">
        <v>0</v>
      </c>
      <c r="Q7" s="55">
        <v>0</v>
      </c>
      <c r="R7" s="55">
        <v>0</v>
      </c>
      <c r="S7" s="55">
        <v>0</v>
      </c>
      <c r="T7" s="55">
        <v>0</v>
      </c>
      <c r="U7" s="55">
        <v>0</v>
      </c>
      <c r="V7" s="55">
        <v>0</v>
      </c>
      <c r="W7" s="55">
        <v>765.93875768991495</v>
      </c>
      <c r="X7" s="55">
        <v>594.29999999999984</v>
      </c>
      <c r="Y7" s="55">
        <v>150</v>
      </c>
      <c r="Z7" s="55">
        <v>3325.5929925854398</v>
      </c>
      <c r="AA7" s="55">
        <v>168.0961081802466</v>
      </c>
      <c r="AB7" s="55">
        <v>115.56607437391949</v>
      </c>
      <c r="AC7" s="54">
        <v>100.85766490814794</v>
      </c>
      <c r="AD7" s="55">
        <v>290.0716570693823</v>
      </c>
      <c r="AE7" s="55">
        <v>216.59309294639107</v>
      </c>
      <c r="AF7" s="55">
        <v>142.00996707264017</v>
      </c>
      <c r="AG7" s="55">
        <v>119.53435333967708</v>
      </c>
      <c r="AH7" s="55">
        <v>239.06870667935416</v>
      </c>
      <c r="AI7" s="55">
        <v>231.20057224582271</v>
      </c>
      <c r="AJ7" s="55">
        <v>151.93180461868351</v>
      </c>
      <c r="AK7" s="55">
        <v>211.38338033903787</v>
      </c>
      <c r="AL7" s="56">
        <v>232.88163968812654</v>
      </c>
    </row>
    <row r="8" spans="1:38">
      <c r="A8" s="59" t="s">
        <v>8</v>
      </c>
      <c r="B8" s="60" t="s">
        <v>9</v>
      </c>
      <c r="C8" s="54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>
        <v>0</v>
      </c>
      <c r="O8" s="55">
        <v>0</v>
      </c>
      <c r="P8" s="54">
        <v>0</v>
      </c>
      <c r="Q8" s="55">
        <v>0</v>
      </c>
      <c r="R8" s="55">
        <v>0</v>
      </c>
      <c r="S8" s="55">
        <v>0</v>
      </c>
      <c r="T8" s="55">
        <v>0</v>
      </c>
      <c r="U8" s="55">
        <v>0</v>
      </c>
      <c r="V8" s="55">
        <v>0</v>
      </c>
      <c r="W8" s="55">
        <v>0</v>
      </c>
      <c r="X8" s="55">
        <v>0</v>
      </c>
      <c r="Y8" s="55">
        <v>0</v>
      </c>
      <c r="Z8" s="55">
        <v>0</v>
      </c>
      <c r="AA8" s="55">
        <v>352.04420697513939</v>
      </c>
      <c r="AB8" s="55">
        <v>242.03039229540826</v>
      </c>
      <c r="AC8" s="54">
        <v>211.22652418508363</v>
      </c>
      <c r="AD8" s="55">
        <v>607.49798186556382</v>
      </c>
      <c r="AE8" s="55">
        <v>453.61159439124532</v>
      </c>
      <c r="AF8" s="55">
        <v>297.41191977535726</v>
      </c>
      <c r="AG8" s="55">
        <v>250.34117138886754</v>
      </c>
      <c r="AH8" s="55">
        <v>500.68234277773507</v>
      </c>
      <c r="AI8" s="55">
        <v>484.20408413740881</v>
      </c>
      <c r="AJ8" s="55">
        <v>318.19125529029719</v>
      </c>
      <c r="AK8" s="55">
        <v>442.70087692563078</v>
      </c>
      <c r="AL8" s="56">
        <v>487.72474895829197</v>
      </c>
    </row>
    <row r="9" spans="1:38">
      <c r="A9" s="59" t="s">
        <v>10</v>
      </c>
      <c r="B9" s="60" t="s">
        <v>11</v>
      </c>
      <c r="C9" s="54">
        <v>0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4">
        <v>0</v>
      </c>
      <c r="Q9" s="55">
        <v>0</v>
      </c>
      <c r="R9" s="55">
        <v>0</v>
      </c>
      <c r="S9" s="55">
        <v>0</v>
      </c>
      <c r="T9" s="55">
        <v>0</v>
      </c>
      <c r="U9" s="55">
        <v>0</v>
      </c>
      <c r="V9" s="55">
        <v>0</v>
      </c>
      <c r="W9" s="55">
        <v>0</v>
      </c>
      <c r="X9" s="55">
        <v>0</v>
      </c>
      <c r="Y9" s="55">
        <v>0</v>
      </c>
      <c r="Z9" s="55">
        <v>0</v>
      </c>
      <c r="AA9" s="55">
        <v>0</v>
      </c>
      <c r="AB9" s="55">
        <v>0</v>
      </c>
      <c r="AC9" s="54">
        <v>0</v>
      </c>
      <c r="AD9" s="55">
        <v>0</v>
      </c>
      <c r="AE9" s="55">
        <v>0</v>
      </c>
      <c r="AF9" s="55">
        <v>0</v>
      </c>
      <c r="AG9" s="55">
        <v>0</v>
      </c>
      <c r="AH9" s="55">
        <v>0</v>
      </c>
      <c r="AI9" s="55">
        <v>0</v>
      </c>
      <c r="AJ9" s="55">
        <v>0</v>
      </c>
      <c r="AK9" s="55">
        <v>0</v>
      </c>
      <c r="AL9" s="56">
        <v>0</v>
      </c>
    </row>
    <row r="10" spans="1:38">
      <c r="A10" s="57" t="s">
        <v>12</v>
      </c>
      <c r="B10" s="58" t="s">
        <v>13</v>
      </c>
      <c r="C10" s="54">
        <v>0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4">
        <v>0</v>
      </c>
      <c r="Q10" s="55">
        <v>0</v>
      </c>
      <c r="R10" s="55">
        <v>0</v>
      </c>
      <c r="S10" s="55">
        <v>0</v>
      </c>
      <c r="T10" s="55">
        <v>0</v>
      </c>
      <c r="U10" s="55">
        <v>0</v>
      </c>
      <c r="V10" s="55">
        <v>0</v>
      </c>
      <c r="W10" s="55">
        <v>0</v>
      </c>
      <c r="X10" s="55">
        <v>0</v>
      </c>
      <c r="Y10" s="55">
        <v>0</v>
      </c>
      <c r="Z10" s="55">
        <v>0</v>
      </c>
      <c r="AA10" s="55">
        <v>0</v>
      </c>
      <c r="AB10" s="55">
        <v>0</v>
      </c>
      <c r="AC10" s="54">
        <v>0</v>
      </c>
      <c r="AD10" s="55">
        <v>0</v>
      </c>
      <c r="AE10" s="55">
        <v>0</v>
      </c>
      <c r="AF10" s="55">
        <v>0</v>
      </c>
      <c r="AG10" s="55">
        <v>0</v>
      </c>
      <c r="AH10" s="55">
        <v>0</v>
      </c>
      <c r="AI10" s="55">
        <v>0</v>
      </c>
      <c r="AJ10" s="55">
        <v>0</v>
      </c>
      <c r="AK10" s="55">
        <v>0</v>
      </c>
      <c r="AL10" s="56">
        <v>0</v>
      </c>
    </row>
    <row r="11" spans="1:38">
      <c r="A11" s="57" t="s">
        <v>14</v>
      </c>
      <c r="B11" s="58" t="s">
        <v>15</v>
      </c>
      <c r="C11" s="54">
        <v>626.52325397071559</v>
      </c>
      <c r="D11" s="55">
        <v>465.19452381236408</v>
      </c>
      <c r="E11" s="55">
        <v>418.47452381236405</v>
      </c>
      <c r="F11" s="55">
        <v>451.83452381236407</v>
      </c>
      <c r="G11" s="55">
        <v>267.86514269985099</v>
      </c>
      <c r="H11" s="55">
        <v>199.86514269985099</v>
      </c>
      <c r="I11" s="55">
        <v>195.86514269985099</v>
      </c>
      <c r="J11" s="55">
        <v>187.86514269985099</v>
      </c>
      <c r="K11" s="55">
        <v>529.12984938979537</v>
      </c>
      <c r="L11" s="55">
        <v>546.8610620618449</v>
      </c>
      <c r="M11" s="55">
        <v>-289.83289367584399</v>
      </c>
      <c r="N11" s="55">
        <v>168.71933925859886</v>
      </c>
      <c r="O11" s="55">
        <v>296.81247871293323</v>
      </c>
      <c r="P11" s="54">
        <v>174.91646057079203</v>
      </c>
      <c r="Q11" s="55">
        <v>313.95115142698035</v>
      </c>
      <c r="R11" s="55">
        <v>1295.0642705596949</v>
      </c>
      <c r="S11" s="55">
        <v>541.67535482140897</v>
      </c>
      <c r="T11" s="55">
        <v>128.78051496074724</v>
      </c>
      <c r="U11" s="55">
        <v>339.8645567709795</v>
      </c>
      <c r="V11" s="55">
        <v>711.937382365183</v>
      </c>
      <c r="W11" s="55">
        <v>0</v>
      </c>
      <c r="X11" s="55">
        <v>0</v>
      </c>
      <c r="Y11" s="55">
        <v>0</v>
      </c>
      <c r="Z11" s="55">
        <v>0</v>
      </c>
      <c r="AA11" s="55">
        <v>431.10068235205841</v>
      </c>
      <c r="AB11" s="55">
        <v>296.38171911704006</v>
      </c>
      <c r="AC11" s="54">
        <v>258.66040941123504</v>
      </c>
      <c r="AD11" s="55">
        <v>743.92019331889549</v>
      </c>
      <c r="AE11" s="55">
        <v>555.47645434961089</v>
      </c>
      <c r="AF11" s="55">
        <v>364.19994709313994</v>
      </c>
      <c r="AG11" s="55">
        <v>306.55880048091694</v>
      </c>
      <c r="AH11" s="55">
        <v>613.11760096183389</v>
      </c>
      <c r="AI11" s="55">
        <v>592.93891770822756</v>
      </c>
      <c r="AJ11" s="55">
        <v>389.64557449397807</v>
      </c>
      <c r="AK11" s="55">
        <v>542.11558190466508</v>
      </c>
      <c r="AL11" s="56">
        <v>597.25019730477788</v>
      </c>
    </row>
    <row r="12" spans="1:38">
      <c r="A12" s="59" t="s">
        <v>16</v>
      </c>
      <c r="B12" s="60" t="s">
        <v>17</v>
      </c>
      <c r="C12" s="54">
        <v>626.52325397071559</v>
      </c>
      <c r="D12" s="55">
        <v>465.19452381236408</v>
      </c>
      <c r="E12" s="55">
        <v>418.47452381236405</v>
      </c>
      <c r="F12" s="55">
        <v>451.83452381236407</v>
      </c>
      <c r="G12" s="55">
        <v>267.86514269985099</v>
      </c>
      <c r="H12" s="55">
        <v>199.86514269985099</v>
      </c>
      <c r="I12" s="55">
        <v>195.86514269985099</v>
      </c>
      <c r="J12" s="55">
        <v>187.86514269985099</v>
      </c>
      <c r="K12" s="55">
        <v>529.12984938979537</v>
      </c>
      <c r="L12" s="55">
        <v>546.8610620618449</v>
      </c>
      <c r="M12" s="55">
        <v>-289.83289367584371</v>
      </c>
      <c r="N12" s="55">
        <v>168.71933925859886</v>
      </c>
      <c r="O12" s="55">
        <v>296.81247871293323</v>
      </c>
      <c r="P12" s="54">
        <v>174.91646057079203</v>
      </c>
      <c r="Q12" s="55">
        <v>313.95115142698035</v>
      </c>
      <c r="R12" s="55">
        <v>1295.0642705596949</v>
      </c>
      <c r="S12" s="55">
        <v>541.67535482140897</v>
      </c>
      <c r="T12" s="55">
        <v>128.78051496074724</v>
      </c>
      <c r="U12" s="55">
        <v>339.8645567709795</v>
      </c>
      <c r="V12" s="55">
        <v>711.937382365183</v>
      </c>
      <c r="W12" s="55">
        <v>0</v>
      </c>
      <c r="X12" s="55">
        <v>0</v>
      </c>
      <c r="Y12" s="55">
        <v>0</v>
      </c>
      <c r="Z12" s="55">
        <v>0</v>
      </c>
      <c r="AA12" s="55">
        <v>403.50189241826979</v>
      </c>
      <c r="AB12" s="55">
        <v>277.40755103756038</v>
      </c>
      <c r="AC12" s="54">
        <v>242.10113545096181</v>
      </c>
      <c r="AD12" s="55">
        <v>696.29489838571624</v>
      </c>
      <c r="AE12" s="55">
        <v>519.91520704858954</v>
      </c>
      <c r="AF12" s="55">
        <v>340.88409943806255</v>
      </c>
      <c r="AG12" s="55">
        <v>286.93310216221732</v>
      </c>
      <c r="AH12" s="55">
        <v>573.86620432443465</v>
      </c>
      <c r="AI12" s="55">
        <v>554.97934746557746</v>
      </c>
      <c r="AJ12" s="55">
        <v>364.70071404880804</v>
      </c>
      <c r="AK12" s="55">
        <v>507.40968911138498</v>
      </c>
      <c r="AL12" s="56">
        <v>559.01462170003492</v>
      </c>
    </row>
    <row r="13" spans="1:38">
      <c r="A13" s="59" t="s">
        <v>18</v>
      </c>
      <c r="B13" s="60" t="s">
        <v>19</v>
      </c>
      <c r="C13" s="54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54">
        <v>0</v>
      </c>
      <c r="Q13" s="55">
        <v>0</v>
      </c>
      <c r="R13" s="55">
        <v>0</v>
      </c>
      <c r="S13" s="55">
        <v>0</v>
      </c>
      <c r="T13" s="55">
        <v>0</v>
      </c>
      <c r="U13" s="55">
        <v>0</v>
      </c>
      <c r="V13" s="55">
        <v>0</v>
      </c>
      <c r="W13" s="55">
        <v>0</v>
      </c>
      <c r="X13" s="55">
        <v>0</v>
      </c>
      <c r="Y13" s="55">
        <v>0</v>
      </c>
      <c r="Z13" s="55">
        <v>0</v>
      </c>
      <c r="AA13" s="55">
        <v>0</v>
      </c>
      <c r="AB13" s="55">
        <v>0</v>
      </c>
      <c r="AC13" s="54">
        <v>0</v>
      </c>
      <c r="AD13" s="55">
        <v>0</v>
      </c>
      <c r="AE13" s="55">
        <v>0</v>
      </c>
      <c r="AF13" s="55">
        <v>0</v>
      </c>
      <c r="AG13" s="55">
        <v>0</v>
      </c>
      <c r="AH13" s="55">
        <v>0</v>
      </c>
      <c r="AI13" s="55">
        <v>0</v>
      </c>
      <c r="AJ13" s="55">
        <v>0</v>
      </c>
      <c r="AK13" s="55">
        <v>0</v>
      </c>
      <c r="AL13" s="56">
        <v>0</v>
      </c>
    </row>
    <row r="14" spans="1:38">
      <c r="A14" s="59" t="s">
        <v>20</v>
      </c>
      <c r="B14" s="60" t="s">
        <v>21</v>
      </c>
      <c r="C14" s="54">
        <v>0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4">
        <v>0</v>
      </c>
      <c r="Q14" s="55">
        <v>0</v>
      </c>
      <c r="R14" s="55">
        <v>0</v>
      </c>
      <c r="S14" s="55">
        <v>0</v>
      </c>
      <c r="T14" s="55">
        <v>0</v>
      </c>
      <c r="U14" s="55">
        <v>0</v>
      </c>
      <c r="V14" s="55">
        <v>0</v>
      </c>
      <c r="W14" s="55">
        <v>0</v>
      </c>
      <c r="X14" s="55">
        <v>0</v>
      </c>
      <c r="Y14" s="55">
        <v>0</v>
      </c>
      <c r="Z14" s="55">
        <v>0</v>
      </c>
      <c r="AA14" s="55">
        <v>27.598789933788613</v>
      </c>
      <c r="AB14" s="55">
        <v>18.974168079479664</v>
      </c>
      <c r="AC14" s="54">
        <v>16.559273960273163</v>
      </c>
      <c r="AD14" s="55">
        <v>47.625294933179262</v>
      </c>
      <c r="AE14" s="55">
        <v>35.561247301021425</v>
      </c>
      <c r="AF14" s="55">
        <v>23.31584765507737</v>
      </c>
      <c r="AG14" s="55">
        <v>19.625698318699598</v>
      </c>
      <c r="AH14" s="55">
        <v>39.251396637399196</v>
      </c>
      <c r="AI14" s="55">
        <v>37.959570242650088</v>
      </c>
      <c r="AJ14" s="55">
        <v>24.944860445170058</v>
      </c>
      <c r="AK14" s="55">
        <v>34.705892793280071</v>
      </c>
      <c r="AL14" s="56">
        <v>38.235575604742863</v>
      </c>
    </row>
    <row r="15" spans="1:38">
      <c r="A15" s="59" t="s">
        <v>22</v>
      </c>
      <c r="B15" s="60" t="s">
        <v>23</v>
      </c>
      <c r="C15" s="54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4">
        <v>0</v>
      </c>
      <c r="Q15" s="55">
        <v>0</v>
      </c>
      <c r="R15" s="55">
        <v>0</v>
      </c>
      <c r="S15" s="55">
        <v>0</v>
      </c>
      <c r="T15" s="55">
        <v>0</v>
      </c>
      <c r="U15" s="55">
        <v>0</v>
      </c>
      <c r="V15" s="55">
        <v>0</v>
      </c>
      <c r="W15" s="55">
        <v>0</v>
      </c>
      <c r="X15" s="55">
        <v>0</v>
      </c>
      <c r="Y15" s="55">
        <v>0</v>
      </c>
      <c r="Z15" s="55">
        <v>0</v>
      </c>
      <c r="AA15" s="55">
        <v>0</v>
      </c>
      <c r="AB15" s="55">
        <v>0</v>
      </c>
      <c r="AC15" s="54">
        <v>0</v>
      </c>
      <c r="AD15" s="55">
        <v>0</v>
      </c>
      <c r="AE15" s="55">
        <v>0</v>
      </c>
      <c r="AF15" s="55">
        <v>0</v>
      </c>
      <c r="AG15" s="55">
        <v>0</v>
      </c>
      <c r="AH15" s="55">
        <v>0</v>
      </c>
      <c r="AI15" s="55">
        <v>0</v>
      </c>
      <c r="AJ15" s="55">
        <v>0</v>
      </c>
      <c r="AK15" s="55">
        <v>0</v>
      </c>
      <c r="AL15" s="56">
        <v>0</v>
      </c>
    </row>
    <row r="16" spans="1:38">
      <c r="A16" s="59" t="s">
        <v>24</v>
      </c>
      <c r="B16" s="60" t="s">
        <v>25</v>
      </c>
      <c r="C16" s="54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4">
        <v>0</v>
      </c>
      <c r="Q16" s="55">
        <v>0</v>
      </c>
      <c r="R16" s="55">
        <v>0</v>
      </c>
      <c r="S16" s="55">
        <v>0</v>
      </c>
      <c r="T16" s="55">
        <v>0</v>
      </c>
      <c r="U16" s="55">
        <v>0</v>
      </c>
      <c r="V16" s="55">
        <v>0</v>
      </c>
      <c r="W16" s="55">
        <v>0</v>
      </c>
      <c r="X16" s="55">
        <v>0</v>
      </c>
      <c r="Y16" s="55">
        <v>0</v>
      </c>
      <c r="Z16" s="55">
        <v>0</v>
      </c>
      <c r="AA16" s="55">
        <v>0</v>
      </c>
      <c r="AB16" s="55">
        <v>0</v>
      </c>
      <c r="AC16" s="54">
        <v>0</v>
      </c>
      <c r="AD16" s="55">
        <v>0</v>
      </c>
      <c r="AE16" s="55">
        <v>0</v>
      </c>
      <c r="AF16" s="55">
        <v>0</v>
      </c>
      <c r="AG16" s="55">
        <v>0</v>
      </c>
      <c r="AH16" s="55">
        <v>0</v>
      </c>
      <c r="AI16" s="55">
        <v>0</v>
      </c>
      <c r="AJ16" s="55">
        <v>0</v>
      </c>
      <c r="AK16" s="55">
        <v>0</v>
      </c>
      <c r="AL16" s="56">
        <v>0</v>
      </c>
    </row>
    <row r="17" spans="1:38">
      <c r="A17" s="57" t="s">
        <v>26</v>
      </c>
      <c r="B17" s="58" t="s">
        <v>27</v>
      </c>
      <c r="C17" s="54">
        <v>1067.751785718546</v>
      </c>
      <c r="D17" s="55">
        <v>697.79178571854595</v>
      </c>
      <c r="E17" s="55">
        <v>627.71178571854603</v>
      </c>
      <c r="F17" s="55">
        <v>677.75178571854599</v>
      </c>
      <c r="G17" s="55">
        <v>401.79771404977652</v>
      </c>
      <c r="H17" s="55">
        <v>299.79771404977652</v>
      </c>
      <c r="I17" s="55">
        <v>293.79771404977652</v>
      </c>
      <c r="J17" s="55">
        <v>281.79771404977652</v>
      </c>
      <c r="K17" s="55">
        <v>793.69477408469288</v>
      </c>
      <c r="L17" s="55">
        <v>820.29159309276724</v>
      </c>
      <c r="M17" s="55">
        <v>-434.74934051376556</v>
      </c>
      <c r="N17" s="55">
        <v>253.07900888789825</v>
      </c>
      <c r="O17" s="55">
        <v>445.21871806939981</v>
      </c>
      <c r="P17" s="54">
        <v>262.37469085618801</v>
      </c>
      <c r="Q17" s="55">
        <v>470.92672714047046</v>
      </c>
      <c r="R17" s="55">
        <v>1942.5964058395418</v>
      </c>
      <c r="S17" s="55">
        <v>812.51303223211335</v>
      </c>
      <c r="T17" s="55">
        <v>193.17077244112082</v>
      </c>
      <c r="U17" s="55">
        <v>509.79683515646917</v>
      </c>
      <c r="V17" s="55">
        <v>1067.9060735477742</v>
      </c>
      <c r="W17" s="55">
        <v>0</v>
      </c>
      <c r="X17" s="55">
        <v>0</v>
      </c>
      <c r="Y17" s="55">
        <v>0</v>
      </c>
      <c r="Z17" s="55">
        <v>0</v>
      </c>
      <c r="AA17" s="55">
        <v>398.40940394800396</v>
      </c>
      <c r="AB17" s="55">
        <v>273.90646521425259</v>
      </c>
      <c r="AC17" s="54">
        <v>239.04564236880233</v>
      </c>
      <c r="AD17" s="55">
        <v>687.50714841834167</v>
      </c>
      <c r="AE17" s="55">
        <v>513.35349755686229</v>
      </c>
      <c r="AF17" s="55">
        <v>336.58189323109434</v>
      </c>
      <c r="AG17" s="55">
        <v>283.31179692931892</v>
      </c>
      <c r="AH17" s="55">
        <v>566.62359385863783</v>
      </c>
      <c r="AI17" s="55">
        <v>547.9751029222225</v>
      </c>
      <c r="AJ17" s="55">
        <v>360.09792477746043</v>
      </c>
      <c r="AK17" s="55">
        <v>501.00580838603179</v>
      </c>
      <c r="AL17" s="56">
        <v>551.95944904977512</v>
      </c>
    </row>
    <row r="18" spans="1:38">
      <c r="A18" s="59" t="s">
        <v>28</v>
      </c>
      <c r="B18" s="60" t="s">
        <v>29</v>
      </c>
      <c r="C18" s="54">
        <v>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4">
        <v>0</v>
      </c>
      <c r="Q18" s="55">
        <v>0</v>
      </c>
      <c r="R18" s="55">
        <v>0</v>
      </c>
      <c r="S18" s="55">
        <v>0</v>
      </c>
      <c r="T18" s="55">
        <v>0</v>
      </c>
      <c r="U18" s="55">
        <v>0</v>
      </c>
      <c r="V18" s="55">
        <v>0</v>
      </c>
      <c r="W18" s="55">
        <v>0</v>
      </c>
      <c r="X18" s="55">
        <v>0</v>
      </c>
      <c r="Y18" s="55">
        <v>0</v>
      </c>
      <c r="Z18" s="55">
        <v>0</v>
      </c>
      <c r="AA18" s="55">
        <v>216.74829192442652</v>
      </c>
      <c r="AB18" s="55">
        <v>149.01445069804319</v>
      </c>
      <c r="AC18" s="54">
        <v>130.04897515465589</v>
      </c>
      <c r="AD18" s="55">
        <v>374.02731619496791</v>
      </c>
      <c r="AE18" s="55">
        <v>279.28179567619276</v>
      </c>
      <c r="AF18" s="55">
        <v>183.11201926360781</v>
      </c>
      <c r="AG18" s="55">
        <v>154.1312716466002</v>
      </c>
      <c r="AH18" s="55">
        <v>308.26254329320039</v>
      </c>
      <c r="AI18" s="55">
        <v>298.11712875884945</v>
      </c>
      <c r="AJ18" s="55">
        <v>195.90554175581531</v>
      </c>
      <c r="AK18" s="55">
        <v>272.56423200809081</v>
      </c>
      <c r="AL18" s="56">
        <v>300.28474882259536</v>
      </c>
    </row>
    <row r="19" spans="1:38">
      <c r="A19" s="59" t="s">
        <v>30</v>
      </c>
      <c r="B19" s="61" t="s">
        <v>31</v>
      </c>
      <c r="C19" s="54"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4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5">
        <v>0</v>
      </c>
      <c r="W19" s="55">
        <v>0</v>
      </c>
      <c r="X19" s="55">
        <v>0</v>
      </c>
      <c r="Y19" s="55">
        <v>0</v>
      </c>
      <c r="Z19" s="55">
        <v>0</v>
      </c>
      <c r="AA19" s="55">
        <v>0</v>
      </c>
      <c r="AB19" s="55">
        <v>0</v>
      </c>
      <c r="AC19" s="54">
        <v>0</v>
      </c>
      <c r="AD19" s="55">
        <v>0</v>
      </c>
      <c r="AE19" s="55">
        <v>0</v>
      </c>
      <c r="AF19" s="55">
        <v>0</v>
      </c>
      <c r="AG19" s="55">
        <v>0</v>
      </c>
      <c r="AH19" s="55">
        <v>0</v>
      </c>
      <c r="AI19" s="55">
        <v>0</v>
      </c>
      <c r="AJ19" s="55">
        <v>0</v>
      </c>
      <c r="AK19" s="55">
        <v>0</v>
      </c>
      <c r="AL19" s="56">
        <v>0</v>
      </c>
    </row>
    <row r="20" spans="1:38">
      <c r="A20" s="59" t="s">
        <v>32</v>
      </c>
      <c r="B20" s="61" t="s">
        <v>33</v>
      </c>
      <c r="C20" s="54">
        <v>1067.751785718546</v>
      </c>
      <c r="D20" s="55">
        <v>697.79178571854595</v>
      </c>
      <c r="E20" s="55">
        <v>627.71178571854603</v>
      </c>
      <c r="F20" s="55">
        <v>677.75178571854599</v>
      </c>
      <c r="G20" s="55">
        <v>401.79771404977652</v>
      </c>
      <c r="H20" s="55">
        <v>299.79771404977652</v>
      </c>
      <c r="I20" s="55">
        <v>293.79771404977652</v>
      </c>
      <c r="J20" s="55">
        <v>281.79771404977652</v>
      </c>
      <c r="K20" s="55">
        <v>793.69477408469288</v>
      </c>
      <c r="L20" s="55">
        <v>820.29159309276724</v>
      </c>
      <c r="M20" s="55">
        <v>-434.74934051376556</v>
      </c>
      <c r="N20" s="55">
        <v>253.07900888789825</v>
      </c>
      <c r="O20" s="55">
        <v>445.21871806939981</v>
      </c>
      <c r="P20" s="54">
        <v>262.37469085618801</v>
      </c>
      <c r="Q20" s="55">
        <v>470.92672714047046</v>
      </c>
      <c r="R20" s="55">
        <v>1942.5964058395418</v>
      </c>
      <c r="S20" s="55">
        <v>812.51303223211335</v>
      </c>
      <c r="T20" s="55">
        <v>193.17077244112082</v>
      </c>
      <c r="U20" s="55">
        <v>509.79683515646917</v>
      </c>
      <c r="V20" s="55">
        <v>1067.9060735477742</v>
      </c>
      <c r="W20" s="55">
        <v>0</v>
      </c>
      <c r="X20" s="55">
        <v>0</v>
      </c>
      <c r="Y20" s="55">
        <v>0</v>
      </c>
      <c r="Z20" s="55">
        <v>0</v>
      </c>
      <c r="AA20" s="55">
        <v>216.74829192442652</v>
      </c>
      <c r="AB20" s="55">
        <v>149.01445069804319</v>
      </c>
      <c r="AC20" s="54">
        <v>130.04897515465589</v>
      </c>
      <c r="AD20" s="55">
        <v>374.02731619496791</v>
      </c>
      <c r="AE20" s="55">
        <v>279.28179567619276</v>
      </c>
      <c r="AF20" s="55">
        <v>183.11201926360781</v>
      </c>
      <c r="AG20" s="55">
        <v>154.1312716466002</v>
      </c>
      <c r="AH20" s="55">
        <v>308.26254329320039</v>
      </c>
      <c r="AI20" s="55">
        <v>298.11712875884945</v>
      </c>
      <c r="AJ20" s="55">
        <v>195.90554175581531</v>
      </c>
      <c r="AK20" s="55">
        <v>272.56423200809081</v>
      </c>
      <c r="AL20" s="56">
        <v>300.28474882259536</v>
      </c>
    </row>
    <row r="21" spans="1:38" ht="27">
      <c r="A21" s="59" t="s">
        <v>34</v>
      </c>
      <c r="B21" s="62" t="s">
        <v>35</v>
      </c>
      <c r="C21" s="54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4">
        <v>0</v>
      </c>
      <c r="Q21" s="55">
        <v>0</v>
      </c>
      <c r="R21" s="55">
        <v>0</v>
      </c>
      <c r="S21" s="55">
        <v>0</v>
      </c>
      <c r="T21" s="55">
        <v>0</v>
      </c>
      <c r="U21" s="55">
        <v>0</v>
      </c>
      <c r="V21" s="55">
        <v>0</v>
      </c>
      <c r="W21" s="55">
        <v>0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4">
        <v>0</v>
      </c>
      <c r="AD21" s="55">
        <v>0</v>
      </c>
      <c r="AE21" s="55">
        <v>0</v>
      </c>
      <c r="AF21" s="55">
        <v>0</v>
      </c>
      <c r="AG21" s="55">
        <v>0</v>
      </c>
      <c r="AH21" s="55">
        <v>0</v>
      </c>
      <c r="AI21" s="55">
        <v>0</v>
      </c>
      <c r="AJ21" s="55">
        <v>0</v>
      </c>
      <c r="AK21" s="55">
        <v>0</v>
      </c>
      <c r="AL21" s="56">
        <v>0</v>
      </c>
    </row>
    <row r="22" spans="1:38">
      <c r="A22" s="59" t="s">
        <v>36</v>
      </c>
      <c r="B22" s="61" t="s">
        <v>37</v>
      </c>
      <c r="C22" s="54">
        <v>0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4">
        <v>0</v>
      </c>
      <c r="Q22" s="55">
        <v>0</v>
      </c>
      <c r="R22" s="55">
        <v>0</v>
      </c>
      <c r="S22" s="55">
        <v>0</v>
      </c>
      <c r="T22" s="55">
        <v>0</v>
      </c>
      <c r="U22" s="55">
        <v>0</v>
      </c>
      <c r="V22" s="55">
        <v>0</v>
      </c>
      <c r="W22" s="55">
        <v>0</v>
      </c>
      <c r="X22" s="55">
        <v>0</v>
      </c>
      <c r="Y22" s="55">
        <v>0</v>
      </c>
      <c r="Z22" s="55">
        <v>0</v>
      </c>
      <c r="AA22" s="55">
        <v>0</v>
      </c>
      <c r="AB22" s="55">
        <v>0</v>
      </c>
      <c r="AC22" s="54">
        <v>0</v>
      </c>
      <c r="AD22" s="55">
        <v>0</v>
      </c>
      <c r="AE22" s="55">
        <v>0</v>
      </c>
      <c r="AF22" s="55">
        <v>0</v>
      </c>
      <c r="AG22" s="55">
        <v>0</v>
      </c>
      <c r="AH22" s="55">
        <v>0</v>
      </c>
      <c r="AI22" s="55">
        <v>0</v>
      </c>
      <c r="AJ22" s="55">
        <v>0</v>
      </c>
      <c r="AK22" s="55">
        <v>0</v>
      </c>
      <c r="AL22" s="56">
        <v>0</v>
      </c>
    </row>
    <row r="23" spans="1:38">
      <c r="A23" s="59" t="s">
        <v>38</v>
      </c>
      <c r="B23" s="60" t="s">
        <v>39</v>
      </c>
      <c r="C23" s="54">
        <v>0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4">
        <v>0</v>
      </c>
      <c r="Q23" s="55">
        <v>0</v>
      </c>
      <c r="R23" s="55">
        <v>0</v>
      </c>
      <c r="S23" s="55">
        <v>0</v>
      </c>
      <c r="T23" s="55">
        <v>0</v>
      </c>
      <c r="U23" s="55">
        <v>0</v>
      </c>
      <c r="V23" s="55">
        <v>0</v>
      </c>
      <c r="W23" s="55">
        <v>0</v>
      </c>
      <c r="X23" s="55">
        <v>0</v>
      </c>
      <c r="Y23" s="55">
        <v>0</v>
      </c>
      <c r="Z23" s="55">
        <v>0</v>
      </c>
      <c r="AA23" s="55">
        <v>181.66111202357743</v>
      </c>
      <c r="AB23" s="55">
        <v>124.89201451620941</v>
      </c>
      <c r="AC23" s="54">
        <v>108.99666721414643</v>
      </c>
      <c r="AD23" s="55">
        <v>313.47983222337382</v>
      </c>
      <c r="AE23" s="55">
        <v>234.07170188066959</v>
      </c>
      <c r="AF23" s="55">
        <v>153.46987396748654</v>
      </c>
      <c r="AG23" s="55">
        <v>129.18052528271872</v>
      </c>
      <c r="AH23" s="55">
        <v>258.36105056543744</v>
      </c>
      <c r="AI23" s="55">
        <v>249.85797416337297</v>
      </c>
      <c r="AJ23" s="55">
        <v>164.1923830216451</v>
      </c>
      <c r="AK23" s="55">
        <v>228.44157637794098</v>
      </c>
      <c r="AL23" s="56">
        <v>251.67470022717976</v>
      </c>
    </row>
    <row r="24" spans="1:38">
      <c r="A24" s="59" t="s">
        <v>40</v>
      </c>
      <c r="B24" s="60" t="s">
        <v>41</v>
      </c>
      <c r="C24" s="54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4">
        <v>0</v>
      </c>
      <c r="Q24" s="55">
        <v>0</v>
      </c>
      <c r="R24" s="55">
        <v>0</v>
      </c>
      <c r="S24" s="55">
        <v>0</v>
      </c>
      <c r="T24" s="55">
        <v>0</v>
      </c>
      <c r="U24" s="55">
        <v>0</v>
      </c>
      <c r="V24" s="55">
        <v>0</v>
      </c>
      <c r="W24" s="55">
        <v>0</v>
      </c>
      <c r="X24" s="55">
        <v>0</v>
      </c>
      <c r="Y24" s="55">
        <v>0</v>
      </c>
      <c r="Z24" s="55">
        <v>0</v>
      </c>
      <c r="AA24" s="55">
        <v>0</v>
      </c>
      <c r="AB24" s="55">
        <v>0</v>
      </c>
      <c r="AC24" s="54">
        <v>0</v>
      </c>
      <c r="AD24" s="55">
        <v>0</v>
      </c>
      <c r="AE24" s="55">
        <v>0</v>
      </c>
      <c r="AF24" s="55">
        <v>0</v>
      </c>
      <c r="AG24" s="55">
        <v>0</v>
      </c>
      <c r="AH24" s="55">
        <v>0</v>
      </c>
      <c r="AI24" s="55">
        <v>0</v>
      </c>
      <c r="AJ24" s="55">
        <v>0</v>
      </c>
      <c r="AK24" s="55">
        <v>0</v>
      </c>
      <c r="AL24" s="56">
        <v>0</v>
      </c>
    </row>
    <row r="25" spans="1:38">
      <c r="A25" s="59" t="s">
        <v>42</v>
      </c>
      <c r="B25" s="60" t="s">
        <v>43</v>
      </c>
      <c r="C25" s="54">
        <v>0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4">
        <v>0</v>
      </c>
      <c r="Q25" s="55">
        <v>0</v>
      </c>
      <c r="R25" s="55">
        <v>0</v>
      </c>
      <c r="S25" s="55">
        <v>0</v>
      </c>
      <c r="T25" s="55">
        <v>0</v>
      </c>
      <c r="U25" s="55">
        <v>0</v>
      </c>
      <c r="V25" s="55">
        <v>0</v>
      </c>
      <c r="W25" s="55">
        <v>0</v>
      </c>
      <c r="X25" s="55">
        <v>0</v>
      </c>
      <c r="Y25" s="55">
        <v>0</v>
      </c>
      <c r="Z25" s="55">
        <v>0</v>
      </c>
      <c r="AA25" s="55">
        <v>0</v>
      </c>
      <c r="AB25" s="55">
        <v>0</v>
      </c>
      <c r="AC25" s="54">
        <v>0</v>
      </c>
      <c r="AD25" s="55">
        <v>0</v>
      </c>
      <c r="AE25" s="55">
        <v>0</v>
      </c>
      <c r="AF25" s="55">
        <v>0</v>
      </c>
      <c r="AG25" s="55">
        <v>0</v>
      </c>
      <c r="AH25" s="55">
        <v>0</v>
      </c>
      <c r="AI25" s="55">
        <v>0</v>
      </c>
      <c r="AJ25" s="55">
        <v>0</v>
      </c>
      <c r="AK25" s="55">
        <v>0</v>
      </c>
      <c r="AL25" s="56">
        <v>0</v>
      </c>
    </row>
    <row r="26" spans="1:38">
      <c r="A26" s="59" t="s">
        <v>44</v>
      </c>
      <c r="B26" s="60" t="s">
        <v>45</v>
      </c>
      <c r="C26" s="54">
        <v>0</v>
      </c>
      <c r="D26" s="55">
        <v>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4">
        <v>0</v>
      </c>
      <c r="Q26" s="55">
        <v>0</v>
      </c>
      <c r="R26" s="55">
        <v>0</v>
      </c>
      <c r="S26" s="55">
        <v>0</v>
      </c>
      <c r="T26" s="55">
        <v>0</v>
      </c>
      <c r="U26" s="55">
        <v>0</v>
      </c>
      <c r="V26" s="55">
        <v>0</v>
      </c>
      <c r="W26" s="55">
        <v>0</v>
      </c>
      <c r="X26" s="55">
        <v>0</v>
      </c>
      <c r="Y26" s="55">
        <v>0</v>
      </c>
      <c r="Z26" s="55">
        <v>0</v>
      </c>
      <c r="AA26" s="55">
        <v>0</v>
      </c>
      <c r="AB26" s="55">
        <v>0</v>
      </c>
      <c r="AC26" s="54">
        <v>0</v>
      </c>
      <c r="AD26" s="55">
        <v>0</v>
      </c>
      <c r="AE26" s="55">
        <v>0</v>
      </c>
      <c r="AF26" s="55">
        <v>0</v>
      </c>
      <c r="AG26" s="55">
        <v>0</v>
      </c>
      <c r="AH26" s="55">
        <v>0</v>
      </c>
      <c r="AI26" s="55">
        <v>0</v>
      </c>
      <c r="AJ26" s="55">
        <v>0</v>
      </c>
      <c r="AK26" s="55">
        <v>0</v>
      </c>
      <c r="AL26" s="56">
        <v>0</v>
      </c>
    </row>
    <row r="27" spans="1:38">
      <c r="A27" s="59" t="s">
        <v>46</v>
      </c>
      <c r="B27" s="61" t="s">
        <v>47</v>
      </c>
      <c r="C27" s="54">
        <v>0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54">
        <v>0</v>
      </c>
      <c r="Q27" s="55">
        <v>0</v>
      </c>
      <c r="R27" s="55">
        <v>0</v>
      </c>
      <c r="S27" s="55">
        <v>0</v>
      </c>
      <c r="T27" s="55">
        <v>0</v>
      </c>
      <c r="U27" s="55">
        <v>0</v>
      </c>
      <c r="V27" s="55">
        <v>0</v>
      </c>
      <c r="W27" s="55">
        <v>0</v>
      </c>
      <c r="X27" s="55">
        <v>0</v>
      </c>
      <c r="Y27" s="55">
        <v>0</v>
      </c>
      <c r="Z27" s="55">
        <v>0</v>
      </c>
      <c r="AA27" s="55">
        <v>0</v>
      </c>
      <c r="AB27" s="55">
        <v>0</v>
      </c>
      <c r="AC27" s="54">
        <v>0</v>
      </c>
      <c r="AD27" s="55">
        <v>0</v>
      </c>
      <c r="AE27" s="55">
        <v>0</v>
      </c>
      <c r="AF27" s="55">
        <v>0</v>
      </c>
      <c r="AG27" s="55">
        <v>0</v>
      </c>
      <c r="AH27" s="55">
        <v>0</v>
      </c>
      <c r="AI27" s="55">
        <v>0</v>
      </c>
      <c r="AJ27" s="55">
        <v>0</v>
      </c>
      <c r="AK27" s="55">
        <v>0</v>
      </c>
      <c r="AL27" s="56">
        <v>0</v>
      </c>
    </row>
    <row r="28" spans="1:38">
      <c r="A28" s="59" t="s">
        <v>48</v>
      </c>
      <c r="B28" s="61" t="s">
        <v>11</v>
      </c>
      <c r="C28" s="54">
        <v>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4">
        <v>0</v>
      </c>
      <c r="Q28" s="55">
        <v>0</v>
      </c>
      <c r="R28" s="55">
        <v>0</v>
      </c>
      <c r="S28" s="55">
        <v>0</v>
      </c>
      <c r="T28" s="55">
        <v>0</v>
      </c>
      <c r="U28" s="55">
        <v>0</v>
      </c>
      <c r="V28" s="55">
        <v>0</v>
      </c>
      <c r="W28" s="55">
        <v>0</v>
      </c>
      <c r="X28" s="55">
        <v>0</v>
      </c>
      <c r="Y28" s="55">
        <v>0</v>
      </c>
      <c r="Z28" s="55">
        <v>0</v>
      </c>
      <c r="AA28" s="55">
        <v>0</v>
      </c>
      <c r="AB28" s="55">
        <v>0</v>
      </c>
      <c r="AC28" s="54">
        <v>0</v>
      </c>
      <c r="AD28" s="55">
        <v>0</v>
      </c>
      <c r="AE28" s="55">
        <v>0</v>
      </c>
      <c r="AF28" s="55">
        <v>0</v>
      </c>
      <c r="AG28" s="55">
        <v>0</v>
      </c>
      <c r="AH28" s="55">
        <v>0</v>
      </c>
      <c r="AI28" s="55">
        <v>0</v>
      </c>
      <c r="AJ28" s="55">
        <v>0</v>
      </c>
      <c r="AK28" s="55">
        <v>0</v>
      </c>
      <c r="AL28" s="56">
        <v>0</v>
      </c>
    </row>
    <row r="29" spans="1:38">
      <c r="A29" s="59" t="s">
        <v>49</v>
      </c>
      <c r="B29" s="60" t="s">
        <v>50</v>
      </c>
      <c r="C29" s="54"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4">
        <v>0</v>
      </c>
      <c r="Q29" s="55">
        <v>0</v>
      </c>
      <c r="R29" s="55">
        <v>0</v>
      </c>
      <c r="S29" s="55">
        <v>0</v>
      </c>
      <c r="T29" s="55">
        <v>0</v>
      </c>
      <c r="U29" s="55">
        <v>0</v>
      </c>
      <c r="V29" s="55">
        <v>0</v>
      </c>
      <c r="W29" s="55">
        <v>0</v>
      </c>
      <c r="X29" s="55">
        <v>0</v>
      </c>
      <c r="Y29" s="55">
        <v>0</v>
      </c>
      <c r="Z29" s="55">
        <v>0</v>
      </c>
      <c r="AA29" s="55">
        <v>0</v>
      </c>
      <c r="AB29" s="55">
        <v>0</v>
      </c>
      <c r="AC29" s="54">
        <v>0</v>
      </c>
      <c r="AD29" s="55">
        <v>0</v>
      </c>
      <c r="AE29" s="55">
        <v>0</v>
      </c>
      <c r="AF29" s="55">
        <v>0</v>
      </c>
      <c r="AG29" s="55">
        <v>0</v>
      </c>
      <c r="AH29" s="55">
        <v>0</v>
      </c>
      <c r="AI29" s="55">
        <v>0</v>
      </c>
      <c r="AJ29" s="55">
        <v>0</v>
      </c>
      <c r="AK29" s="55">
        <v>0</v>
      </c>
      <c r="AL29" s="56">
        <v>0</v>
      </c>
    </row>
    <row r="30" spans="1:38">
      <c r="A30" s="57" t="s">
        <v>51</v>
      </c>
      <c r="B30" s="58" t="s">
        <v>52</v>
      </c>
      <c r="C30" s="54"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4">
        <v>0</v>
      </c>
      <c r="Q30" s="55">
        <v>0</v>
      </c>
      <c r="R30" s="55">
        <v>0</v>
      </c>
      <c r="S30" s="55">
        <v>0</v>
      </c>
      <c r="T30" s="55">
        <v>0</v>
      </c>
      <c r="U30" s="55">
        <v>0</v>
      </c>
      <c r="V30" s="55">
        <v>0</v>
      </c>
      <c r="W30" s="55">
        <v>0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4">
        <v>0</v>
      </c>
      <c r="AD30" s="55">
        <v>0</v>
      </c>
      <c r="AE30" s="55">
        <v>0</v>
      </c>
      <c r="AF30" s="55">
        <v>0</v>
      </c>
      <c r="AG30" s="55">
        <v>0</v>
      </c>
      <c r="AH30" s="55">
        <v>0</v>
      </c>
      <c r="AI30" s="55">
        <v>0</v>
      </c>
      <c r="AJ30" s="55">
        <v>0</v>
      </c>
      <c r="AK30" s="55">
        <v>0</v>
      </c>
      <c r="AL30" s="56">
        <v>0</v>
      </c>
    </row>
    <row r="31" spans="1:38">
      <c r="A31" s="59" t="s">
        <v>53</v>
      </c>
      <c r="B31" s="60" t="s">
        <v>54</v>
      </c>
      <c r="C31" s="54">
        <v>0</v>
      </c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4">
        <v>0</v>
      </c>
      <c r="Q31" s="55">
        <v>0</v>
      </c>
      <c r="R31" s="55">
        <v>0</v>
      </c>
      <c r="S31" s="55">
        <v>0</v>
      </c>
      <c r="T31" s="55">
        <v>0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4">
        <v>0</v>
      </c>
      <c r="AD31" s="55">
        <v>0</v>
      </c>
      <c r="AE31" s="55">
        <v>0</v>
      </c>
      <c r="AF31" s="55">
        <v>0</v>
      </c>
      <c r="AG31" s="55">
        <v>0</v>
      </c>
      <c r="AH31" s="55">
        <v>0</v>
      </c>
      <c r="AI31" s="55">
        <v>0</v>
      </c>
      <c r="AJ31" s="55">
        <v>0</v>
      </c>
      <c r="AK31" s="55">
        <v>0</v>
      </c>
      <c r="AL31" s="56">
        <v>0</v>
      </c>
    </row>
    <row r="32" spans="1:38">
      <c r="A32" s="59" t="s">
        <v>55</v>
      </c>
      <c r="B32" s="60" t="s">
        <v>56</v>
      </c>
      <c r="C32" s="54">
        <v>0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4">
        <v>0</v>
      </c>
      <c r="Q32" s="55">
        <v>0</v>
      </c>
      <c r="R32" s="55">
        <v>0</v>
      </c>
      <c r="S32" s="55">
        <v>0</v>
      </c>
      <c r="T32" s="55">
        <v>0</v>
      </c>
      <c r="U32" s="55">
        <v>0</v>
      </c>
      <c r="V32" s="55">
        <v>0</v>
      </c>
      <c r="W32" s="55">
        <v>0</v>
      </c>
      <c r="X32" s="55">
        <v>0</v>
      </c>
      <c r="Y32" s="55">
        <v>0</v>
      </c>
      <c r="Z32" s="55">
        <v>0</v>
      </c>
      <c r="AA32" s="55">
        <v>0</v>
      </c>
      <c r="AB32" s="55">
        <v>0</v>
      </c>
      <c r="AC32" s="54">
        <v>0</v>
      </c>
      <c r="AD32" s="55">
        <v>0</v>
      </c>
      <c r="AE32" s="55">
        <v>0</v>
      </c>
      <c r="AF32" s="55">
        <v>0</v>
      </c>
      <c r="AG32" s="55">
        <v>0</v>
      </c>
      <c r="AH32" s="55">
        <v>0</v>
      </c>
      <c r="AI32" s="55">
        <v>0</v>
      </c>
      <c r="AJ32" s="55">
        <v>0</v>
      </c>
      <c r="AK32" s="55">
        <v>0</v>
      </c>
      <c r="AL32" s="56">
        <v>0</v>
      </c>
    </row>
    <row r="33" spans="1:38">
      <c r="A33" s="59" t="s">
        <v>57</v>
      </c>
      <c r="B33" s="60" t="s">
        <v>58</v>
      </c>
      <c r="C33" s="54"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4">
        <v>0</v>
      </c>
      <c r="Q33" s="55">
        <v>0</v>
      </c>
      <c r="R33" s="55">
        <v>0</v>
      </c>
      <c r="S33" s="55">
        <v>0</v>
      </c>
      <c r="T33" s="55">
        <v>0</v>
      </c>
      <c r="U33" s="55">
        <v>0</v>
      </c>
      <c r="V33" s="55">
        <v>0</v>
      </c>
      <c r="W33" s="55">
        <v>0</v>
      </c>
      <c r="X33" s="55">
        <v>0</v>
      </c>
      <c r="Y33" s="55">
        <v>0</v>
      </c>
      <c r="Z33" s="55">
        <v>0</v>
      </c>
      <c r="AA33" s="55">
        <v>0</v>
      </c>
      <c r="AB33" s="55">
        <v>0</v>
      </c>
      <c r="AC33" s="54">
        <v>0</v>
      </c>
      <c r="AD33" s="55">
        <v>0</v>
      </c>
      <c r="AE33" s="55">
        <v>0</v>
      </c>
      <c r="AF33" s="55">
        <v>0</v>
      </c>
      <c r="AG33" s="55">
        <v>0</v>
      </c>
      <c r="AH33" s="55">
        <v>0</v>
      </c>
      <c r="AI33" s="55">
        <v>0</v>
      </c>
      <c r="AJ33" s="55">
        <v>0</v>
      </c>
      <c r="AK33" s="55">
        <v>0</v>
      </c>
      <c r="AL33" s="56">
        <v>0</v>
      </c>
    </row>
    <row r="34" spans="1:38">
      <c r="A34" s="59" t="s">
        <v>59</v>
      </c>
      <c r="B34" s="60" t="s">
        <v>60</v>
      </c>
      <c r="C34" s="54">
        <v>0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4">
        <v>0</v>
      </c>
      <c r="Q34" s="55">
        <v>0</v>
      </c>
      <c r="R34" s="55">
        <v>0</v>
      </c>
      <c r="S34" s="55">
        <v>0</v>
      </c>
      <c r="T34" s="55">
        <v>0</v>
      </c>
      <c r="U34" s="55">
        <v>0</v>
      </c>
      <c r="V34" s="55">
        <v>0</v>
      </c>
      <c r="W34" s="55">
        <v>0</v>
      </c>
      <c r="X34" s="55">
        <v>0</v>
      </c>
      <c r="Y34" s="55">
        <v>0</v>
      </c>
      <c r="Z34" s="55">
        <v>0</v>
      </c>
      <c r="AA34" s="55">
        <v>0</v>
      </c>
      <c r="AB34" s="55">
        <v>0</v>
      </c>
      <c r="AC34" s="54">
        <v>0</v>
      </c>
      <c r="AD34" s="55">
        <v>0</v>
      </c>
      <c r="AE34" s="55">
        <v>0</v>
      </c>
      <c r="AF34" s="55">
        <v>0</v>
      </c>
      <c r="AG34" s="55">
        <v>0</v>
      </c>
      <c r="AH34" s="55">
        <v>0</v>
      </c>
      <c r="AI34" s="55">
        <v>0</v>
      </c>
      <c r="AJ34" s="55">
        <v>0</v>
      </c>
      <c r="AK34" s="55">
        <v>0</v>
      </c>
      <c r="AL34" s="56">
        <v>0</v>
      </c>
    </row>
    <row r="35" spans="1:38">
      <c r="A35" s="59" t="s">
        <v>61</v>
      </c>
      <c r="B35" s="60" t="s">
        <v>62</v>
      </c>
      <c r="C35" s="54">
        <v>0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4">
        <v>0</v>
      </c>
      <c r="Q35" s="55">
        <v>0</v>
      </c>
      <c r="R35" s="55">
        <v>0</v>
      </c>
      <c r="S35" s="55">
        <v>0</v>
      </c>
      <c r="T35" s="55">
        <v>0</v>
      </c>
      <c r="U35" s="55">
        <v>0</v>
      </c>
      <c r="V35" s="55">
        <v>0</v>
      </c>
      <c r="W35" s="55">
        <v>0</v>
      </c>
      <c r="X35" s="55">
        <v>0</v>
      </c>
      <c r="Y35" s="55">
        <v>0</v>
      </c>
      <c r="Z35" s="55">
        <v>0</v>
      </c>
      <c r="AA35" s="55">
        <v>0</v>
      </c>
      <c r="AB35" s="55">
        <v>0</v>
      </c>
      <c r="AC35" s="54">
        <v>0</v>
      </c>
      <c r="AD35" s="55">
        <v>0</v>
      </c>
      <c r="AE35" s="55">
        <v>0</v>
      </c>
      <c r="AF35" s="55">
        <v>0</v>
      </c>
      <c r="AG35" s="55">
        <v>0</v>
      </c>
      <c r="AH35" s="55">
        <v>0</v>
      </c>
      <c r="AI35" s="55">
        <v>0</v>
      </c>
      <c r="AJ35" s="55">
        <v>0</v>
      </c>
      <c r="AK35" s="55">
        <v>0</v>
      </c>
      <c r="AL35" s="56">
        <v>0</v>
      </c>
    </row>
    <row r="36" spans="1:38">
      <c r="A36" s="59" t="s">
        <v>63</v>
      </c>
      <c r="B36" s="60" t="s">
        <v>64</v>
      </c>
      <c r="C36" s="54">
        <v>0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4">
        <v>0</v>
      </c>
      <c r="Q36" s="55">
        <v>0</v>
      </c>
      <c r="R36" s="55">
        <v>0</v>
      </c>
      <c r="S36" s="55">
        <v>0</v>
      </c>
      <c r="T36" s="55">
        <v>0</v>
      </c>
      <c r="U36" s="55">
        <v>0</v>
      </c>
      <c r="V36" s="55">
        <v>0</v>
      </c>
      <c r="W36" s="55">
        <v>0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4">
        <v>0</v>
      </c>
      <c r="AD36" s="55">
        <v>0</v>
      </c>
      <c r="AE36" s="55">
        <v>0</v>
      </c>
      <c r="AF36" s="55">
        <v>0</v>
      </c>
      <c r="AG36" s="55">
        <v>0</v>
      </c>
      <c r="AH36" s="55">
        <v>0</v>
      </c>
      <c r="AI36" s="55">
        <v>0</v>
      </c>
      <c r="AJ36" s="55">
        <v>0</v>
      </c>
      <c r="AK36" s="55">
        <v>0</v>
      </c>
      <c r="AL36" s="56">
        <v>0</v>
      </c>
    </row>
    <row r="37" spans="1:38">
      <c r="A37" s="57" t="s">
        <v>65</v>
      </c>
      <c r="B37" s="58" t="s">
        <v>66</v>
      </c>
      <c r="C37" s="54">
        <v>0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4">
        <v>0</v>
      </c>
      <c r="Q37" s="55">
        <v>0</v>
      </c>
      <c r="R37" s="55">
        <v>0</v>
      </c>
      <c r="S37" s="55">
        <v>0</v>
      </c>
      <c r="T37" s="55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4">
        <v>0</v>
      </c>
      <c r="AD37" s="55">
        <v>0</v>
      </c>
      <c r="AE37" s="55">
        <v>3.3950892686754166</v>
      </c>
      <c r="AF37" s="55">
        <v>2.2260013405533825</v>
      </c>
      <c r="AG37" s="55">
        <v>1.873696869742933</v>
      </c>
      <c r="AH37" s="55">
        <v>3.7473937394858661</v>
      </c>
      <c r="AI37" s="55">
        <v>3.6240610033566032</v>
      </c>
      <c r="AJ37" s="55">
        <v>2.3815258022057675</v>
      </c>
      <c r="AK37" s="55">
        <v>3.3134272030688932</v>
      </c>
      <c r="AL37" s="56">
        <v>3.6504116775893123</v>
      </c>
    </row>
    <row r="38" spans="1:38">
      <c r="A38" s="52" t="s">
        <v>67</v>
      </c>
      <c r="B38" s="53" t="s">
        <v>68</v>
      </c>
      <c r="C38" s="54">
        <v>0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5">
        <v>0</v>
      </c>
      <c r="P38" s="54">
        <v>0</v>
      </c>
      <c r="Q38" s="55">
        <v>0</v>
      </c>
      <c r="R38" s="55">
        <v>0</v>
      </c>
      <c r="S38" s="55">
        <v>0</v>
      </c>
      <c r="T38" s="55">
        <v>0</v>
      </c>
      <c r="U38" s="55">
        <v>0</v>
      </c>
      <c r="V38" s="55">
        <v>0</v>
      </c>
      <c r="W38" s="55">
        <v>0</v>
      </c>
      <c r="X38" s="55">
        <v>0</v>
      </c>
      <c r="Y38" s="55">
        <v>0</v>
      </c>
      <c r="Z38" s="55">
        <v>0</v>
      </c>
      <c r="AA38" s="55">
        <v>0</v>
      </c>
      <c r="AB38" s="55">
        <v>0</v>
      </c>
      <c r="AC38" s="54">
        <v>0</v>
      </c>
      <c r="AD38" s="55">
        <v>0</v>
      </c>
      <c r="AE38" s="55">
        <v>0</v>
      </c>
      <c r="AF38" s="55">
        <v>0</v>
      </c>
      <c r="AG38" s="55">
        <v>0</v>
      </c>
      <c r="AH38" s="55">
        <v>0</v>
      </c>
      <c r="AI38" s="55">
        <v>0</v>
      </c>
      <c r="AJ38" s="55">
        <v>0</v>
      </c>
      <c r="AK38" s="55">
        <v>0</v>
      </c>
      <c r="AL38" s="56">
        <v>0</v>
      </c>
    </row>
    <row r="39" spans="1:38">
      <c r="A39" s="57" t="s">
        <v>69</v>
      </c>
      <c r="B39" s="58" t="s">
        <v>70</v>
      </c>
      <c r="C39" s="54">
        <v>0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4">
        <v>0</v>
      </c>
      <c r="Q39" s="55">
        <v>0</v>
      </c>
      <c r="R39" s="55">
        <v>0</v>
      </c>
      <c r="S39" s="55">
        <v>0</v>
      </c>
      <c r="T39" s="55">
        <v>0</v>
      </c>
      <c r="U39" s="55">
        <v>0</v>
      </c>
      <c r="V39" s="55">
        <v>0</v>
      </c>
      <c r="W39" s="55">
        <v>0</v>
      </c>
      <c r="X39" s="55">
        <v>0</v>
      </c>
      <c r="Y39" s="55">
        <v>0</v>
      </c>
      <c r="Z39" s="55">
        <v>0</v>
      </c>
      <c r="AA39" s="55">
        <v>0</v>
      </c>
      <c r="AB39" s="55">
        <v>0</v>
      </c>
      <c r="AC39" s="54">
        <v>0</v>
      </c>
      <c r="AD39" s="55">
        <v>0</v>
      </c>
      <c r="AE39" s="55">
        <v>0</v>
      </c>
      <c r="AF39" s="55">
        <v>0</v>
      </c>
      <c r="AG39" s="55">
        <v>0</v>
      </c>
      <c r="AH39" s="55">
        <v>0</v>
      </c>
      <c r="AI39" s="55">
        <v>0</v>
      </c>
      <c r="AJ39" s="55">
        <v>0</v>
      </c>
      <c r="AK39" s="55">
        <v>0</v>
      </c>
      <c r="AL39" s="56">
        <v>0</v>
      </c>
    </row>
    <row r="40" spans="1:38">
      <c r="A40" s="59" t="s">
        <v>71</v>
      </c>
      <c r="B40" s="60" t="s">
        <v>72</v>
      </c>
      <c r="C40" s="54">
        <v>0</v>
      </c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4">
        <v>0</v>
      </c>
      <c r="Q40" s="55">
        <v>0</v>
      </c>
      <c r="R40" s="55">
        <v>0</v>
      </c>
      <c r="S40" s="55">
        <v>0</v>
      </c>
      <c r="T40" s="55">
        <v>0</v>
      </c>
      <c r="U40" s="55">
        <v>0</v>
      </c>
      <c r="V40" s="55">
        <v>0</v>
      </c>
      <c r="W40" s="55">
        <v>0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4">
        <v>0</v>
      </c>
      <c r="AD40" s="55">
        <v>0</v>
      </c>
      <c r="AE40" s="55">
        <v>0</v>
      </c>
      <c r="AF40" s="55">
        <v>0</v>
      </c>
      <c r="AG40" s="55">
        <v>0</v>
      </c>
      <c r="AH40" s="55">
        <v>0</v>
      </c>
      <c r="AI40" s="55">
        <v>0</v>
      </c>
      <c r="AJ40" s="55">
        <v>0</v>
      </c>
      <c r="AK40" s="55">
        <v>0</v>
      </c>
      <c r="AL40" s="56">
        <v>0</v>
      </c>
    </row>
    <row r="41" spans="1:38">
      <c r="A41" s="59" t="s">
        <v>73</v>
      </c>
      <c r="B41" s="60" t="s">
        <v>74</v>
      </c>
      <c r="C41" s="54">
        <v>0</v>
      </c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4">
        <v>0</v>
      </c>
      <c r="Q41" s="55">
        <v>0</v>
      </c>
      <c r="R41" s="55">
        <v>0</v>
      </c>
      <c r="S41" s="55">
        <v>0</v>
      </c>
      <c r="T41" s="55">
        <v>0</v>
      </c>
      <c r="U41" s="55">
        <v>0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4">
        <v>0</v>
      </c>
      <c r="AD41" s="55">
        <v>0</v>
      </c>
      <c r="AE41" s="55">
        <v>0</v>
      </c>
      <c r="AF41" s="55">
        <v>0</v>
      </c>
      <c r="AG41" s="55">
        <v>0</v>
      </c>
      <c r="AH41" s="55">
        <v>0</v>
      </c>
      <c r="AI41" s="55">
        <v>0</v>
      </c>
      <c r="AJ41" s="55">
        <v>0</v>
      </c>
      <c r="AK41" s="55">
        <v>0</v>
      </c>
      <c r="AL41" s="56">
        <v>0</v>
      </c>
    </row>
    <row r="42" spans="1:38">
      <c r="A42" s="59" t="s">
        <v>75</v>
      </c>
      <c r="B42" s="60" t="s">
        <v>76</v>
      </c>
      <c r="C42" s="54">
        <v>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4">
        <v>0</v>
      </c>
      <c r="Q42" s="55">
        <v>0</v>
      </c>
      <c r="R42" s="55">
        <v>0</v>
      </c>
      <c r="S42" s="55">
        <v>0</v>
      </c>
      <c r="T42" s="55">
        <v>0</v>
      </c>
      <c r="U42" s="55">
        <v>0</v>
      </c>
      <c r="V42" s="55">
        <v>0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4">
        <v>0</v>
      </c>
      <c r="AD42" s="55">
        <v>0</v>
      </c>
      <c r="AE42" s="55">
        <v>0</v>
      </c>
      <c r="AF42" s="55">
        <v>0</v>
      </c>
      <c r="AG42" s="55">
        <v>0</v>
      </c>
      <c r="AH42" s="55">
        <v>0</v>
      </c>
      <c r="AI42" s="55">
        <v>0</v>
      </c>
      <c r="AJ42" s="55">
        <v>0</v>
      </c>
      <c r="AK42" s="55">
        <v>0</v>
      </c>
      <c r="AL42" s="56">
        <v>0</v>
      </c>
    </row>
    <row r="43" spans="1:38">
      <c r="A43" s="59" t="s">
        <v>77</v>
      </c>
      <c r="B43" s="60" t="s">
        <v>78</v>
      </c>
      <c r="C43" s="54">
        <v>0</v>
      </c>
      <c r="D43" s="55"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4">
        <v>0</v>
      </c>
      <c r="Q43" s="55">
        <v>0</v>
      </c>
      <c r="R43" s="55">
        <v>0</v>
      </c>
      <c r="S43" s="55">
        <v>0</v>
      </c>
      <c r="T43" s="55">
        <v>0</v>
      </c>
      <c r="U43" s="55">
        <v>0</v>
      </c>
      <c r="V43" s="55">
        <v>0</v>
      </c>
      <c r="W43" s="55">
        <v>0</v>
      </c>
      <c r="X43" s="55">
        <v>0</v>
      </c>
      <c r="Y43" s="55">
        <v>0</v>
      </c>
      <c r="Z43" s="55">
        <v>0</v>
      </c>
      <c r="AA43" s="55">
        <v>0</v>
      </c>
      <c r="AB43" s="55">
        <v>0</v>
      </c>
      <c r="AC43" s="54">
        <v>0</v>
      </c>
      <c r="AD43" s="55">
        <v>0</v>
      </c>
      <c r="AE43" s="55">
        <v>0</v>
      </c>
      <c r="AF43" s="55">
        <v>0</v>
      </c>
      <c r="AG43" s="55">
        <v>0</v>
      </c>
      <c r="AH43" s="55">
        <v>0</v>
      </c>
      <c r="AI43" s="55">
        <v>0</v>
      </c>
      <c r="AJ43" s="55">
        <v>0</v>
      </c>
      <c r="AK43" s="55">
        <v>0</v>
      </c>
      <c r="AL43" s="56">
        <v>0</v>
      </c>
    </row>
    <row r="44" spans="1:38">
      <c r="A44" s="57" t="s">
        <v>79</v>
      </c>
      <c r="B44" s="58" t="s">
        <v>80</v>
      </c>
      <c r="C44" s="54">
        <v>0</v>
      </c>
      <c r="D44" s="55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0</v>
      </c>
      <c r="N44" s="55">
        <v>0</v>
      </c>
      <c r="O44" s="55">
        <v>0</v>
      </c>
      <c r="P44" s="54">
        <v>0</v>
      </c>
      <c r="Q44" s="55">
        <v>0</v>
      </c>
      <c r="R44" s="55">
        <v>0</v>
      </c>
      <c r="S44" s="55">
        <v>0</v>
      </c>
      <c r="T44" s="55">
        <v>0</v>
      </c>
      <c r="U44" s="55">
        <v>0</v>
      </c>
      <c r="V44" s="55">
        <v>0</v>
      </c>
      <c r="W44" s="55">
        <v>0</v>
      </c>
      <c r="X44" s="55">
        <v>0</v>
      </c>
      <c r="Y44" s="55">
        <v>0</v>
      </c>
      <c r="Z44" s="55">
        <v>0</v>
      </c>
      <c r="AA44" s="55">
        <v>0</v>
      </c>
      <c r="AB44" s="55">
        <v>0</v>
      </c>
      <c r="AC44" s="54">
        <v>0</v>
      </c>
      <c r="AD44" s="55">
        <v>0</v>
      </c>
      <c r="AE44" s="55">
        <v>0</v>
      </c>
      <c r="AF44" s="55">
        <v>0</v>
      </c>
      <c r="AG44" s="55">
        <v>0</v>
      </c>
      <c r="AH44" s="55">
        <v>0</v>
      </c>
      <c r="AI44" s="55">
        <v>0</v>
      </c>
      <c r="AJ44" s="55">
        <v>0</v>
      </c>
      <c r="AK44" s="55">
        <v>0</v>
      </c>
      <c r="AL44" s="56">
        <v>0</v>
      </c>
    </row>
    <row r="45" spans="1:38">
      <c r="A45" s="59" t="s">
        <v>81</v>
      </c>
      <c r="B45" s="60" t="s">
        <v>72</v>
      </c>
      <c r="C45" s="54">
        <v>0</v>
      </c>
      <c r="D45" s="55"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5">
        <v>0</v>
      </c>
      <c r="O45" s="55">
        <v>0</v>
      </c>
      <c r="P45" s="54">
        <v>0</v>
      </c>
      <c r="Q45" s="55">
        <v>0</v>
      </c>
      <c r="R45" s="55">
        <v>0</v>
      </c>
      <c r="S45" s="55">
        <v>0</v>
      </c>
      <c r="T45" s="55">
        <v>0</v>
      </c>
      <c r="U45" s="55">
        <v>0</v>
      </c>
      <c r="V45" s="55">
        <v>0</v>
      </c>
      <c r="W45" s="55">
        <v>0</v>
      </c>
      <c r="X45" s="55">
        <v>0</v>
      </c>
      <c r="Y45" s="55">
        <v>0</v>
      </c>
      <c r="Z45" s="55">
        <v>0</v>
      </c>
      <c r="AA45" s="55">
        <v>0</v>
      </c>
      <c r="AB45" s="55">
        <v>0</v>
      </c>
      <c r="AC45" s="54">
        <v>0</v>
      </c>
      <c r="AD45" s="55">
        <v>0</v>
      </c>
      <c r="AE45" s="55">
        <v>0</v>
      </c>
      <c r="AF45" s="55">
        <v>0</v>
      </c>
      <c r="AG45" s="55">
        <v>0</v>
      </c>
      <c r="AH45" s="55">
        <v>0</v>
      </c>
      <c r="AI45" s="55">
        <v>0</v>
      </c>
      <c r="AJ45" s="55">
        <v>0</v>
      </c>
      <c r="AK45" s="55">
        <v>0</v>
      </c>
      <c r="AL45" s="56">
        <v>0</v>
      </c>
    </row>
    <row r="46" spans="1:38">
      <c r="A46" s="59" t="s">
        <v>82</v>
      </c>
      <c r="B46" s="60" t="s">
        <v>74</v>
      </c>
      <c r="C46" s="54">
        <v>0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4">
        <v>0</v>
      </c>
      <c r="Q46" s="55">
        <v>0</v>
      </c>
      <c r="R46" s="55">
        <v>0</v>
      </c>
      <c r="S46" s="55">
        <v>0</v>
      </c>
      <c r="T46" s="55">
        <v>0</v>
      </c>
      <c r="U46" s="55">
        <v>0</v>
      </c>
      <c r="V46" s="55">
        <v>0</v>
      </c>
      <c r="W46" s="55">
        <v>0</v>
      </c>
      <c r="X46" s="55">
        <v>0</v>
      </c>
      <c r="Y46" s="55">
        <v>0</v>
      </c>
      <c r="Z46" s="55">
        <v>0</v>
      </c>
      <c r="AA46" s="55">
        <v>0</v>
      </c>
      <c r="AB46" s="55">
        <v>0</v>
      </c>
      <c r="AC46" s="54">
        <v>0</v>
      </c>
      <c r="AD46" s="55">
        <v>0</v>
      </c>
      <c r="AE46" s="55">
        <v>0</v>
      </c>
      <c r="AF46" s="55">
        <v>0</v>
      </c>
      <c r="AG46" s="55">
        <v>0</v>
      </c>
      <c r="AH46" s="55">
        <v>0</v>
      </c>
      <c r="AI46" s="55">
        <v>0</v>
      </c>
      <c r="AJ46" s="55">
        <v>0</v>
      </c>
      <c r="AK46" s="55">
        <v>0</v>
      </c>
      <c r="AL46" s="56">
        <v>0</v>
      </c>
    </row>
    <row r="47" spans="1:38">
      <c r="A47" s="59" t="s">
        <v>83</v>
      </c>
      <c r="B47" s="60" t="s">
        <v>84</v>
      </c>
      <c r="C47" s="54">
        <v>0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4">
        <v>0</v>
      </c>
      <c r="Q47" s="55">
        <v>0</v>
      </c>
      <c r="R47" s="55">
        <v>0</v>
      </c>
      <c r="S47" s="55">
        <v>0</v>
      </c>
      <c r="T47" s="55">
        <v>0</v>
      </c>
      <c r="U47" s="55">
        <v>0</v>
      </c>
      <c r="V47" s="55">
        <v>0</v>
      </c>
      <c r="W47" s="55">
        <v>0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4">
        <v>0</v>
      </c>
      <c r="AD47" s="55">
        <v>0</v>
      </c>
      <c r="AE47" s="55">
        <v>0</v>
      </c>
      <c r="AF47" s="55">
        <v>0</v>
      </c>
      <c r="AG47" s="55">
        <v>0</v>
      </c>
      <c r="AH47" s="55">
        <v>0</v>
      </c>
      <c r="AI47" s="55">
        <v>0</v>
      </c>
      <c r="AJ47" s="55">
        <v>0</v>
      </c>
      <c r="AK47" s="55">
        <v>0</v>
      </c>
      <c r="AL47" s="56">
        <v>0</v>
      </c>
    </row>
    <row r="48" spans="1:38">
      <c r="A48" s="52" t="s">
        <v>85</v>
      </c>
      <c r="B48" s="53" t="s">
        <v>86</v>
      </c>
      <c r="C48" s="54">
        <v>1136.3108178400005</v>
      </c>
      <c r="D48" s="55">
        <v>1237.6144572900007</v>
      </c>
      <c r="E48" s="55">
        <v>1288.533906109998</v>
      </c>
      <c r="F48" s="55">
        <v>1578.194313709997</v>
      </c>
      <c r="G48" s="55">
        <v>1300.3778530499994</v>
      </c>
      <c r="H48" s="55">
        <v>1385.4521147499959</v>
      </c>
      <c r="I48" s="55">
        <v>1358.2299512000038</v>
      </c>
      <c r="J48" s="55">
        <v>1541.211828529998</v>
      </c>
      <c r="K48" s="55">
        <v>1275.7079242499995</v>
      </c>
      <c r="L48" s="55">
        <v>1497.8593984499996</v>
      </c>
      <c r="M48" s="55">
        <v>1436.502484600001</v>
      </c>
      <c r="N48" s="55">
        <v>1701.5551846499984</v>
      </c>
      <c r="O48" s="55">
        <v>1456.6580185899998</v>
      </c>
      <c r="P48" s="54">
        <v>1579.8157470700021</v>
      </c>
      <c r="Q48" s="55">
        <v>1605.9363331399989</v>
      </c>
      <c r="R48" s="55">
        <v>1766.9692137799952</v>
      </c>
      <c r="S48" s="55">
        <v>1621.0390374650538</v>
      </c>
      <c r="T48" s="55">
        <v>1666.3156264183372</v>
      </c>
      <c r="U48" s="55">
        <v>1883.3279540548695</v>
      </c>
      <c r="V48" s="55">
        <v>1668.6177479617393</v>
      </c>
      <c r="W48" s="55">
        <v>1685.19230541</v>
      </c>
      <c r="X48" s="55">
        <v>1637.7032298099989</v>
      </c>
      <c r="Y48" s="55">
        <v>1638.1446767900002</v>
      </c>
      <c r="Z48" s="55">
        <v>3962.4994230600005</v>
      </c>
      <c r="AA48" s="55">
        <v>1468.3665508000001</v>
      </c>
      <c r="AB48" s="55">
        <v>1571.9188110600007</v>
      </c>
      <c r="AC48" s="54">
        <v>1677.6062357000033</v>
      </c>
      <c r="AD48" s="55">
        <v>3355.2712936799953</v>
      </c>
      <c r="AE48" s="55">
        <v>1787.4273057999994</v>
      </c>
      <c r="AF48" s="55">
        <v>2113.1797757000004</v>
      </c>
      <c r="AG48" s="55">
        <v>1698.0839785799935</v>
      </c>
      <c r="AH48" s="55">
        <v>3604.0972259500063</v>
      </c>
      <c r="AI48" s="55">
        <v>1631.1596067399996</v>
      </c>
      <c r="AJ48" s="55">
        <v>3389.2156849900002</v>
      </c>
      <c r="AK48" s="55">
        <v>2053.85533132</v>
      </c>
      <c r="AL48" s="56">
        <v>4311.2088296900001</v>
      </c>
    </row>
    <row r="49" spans="1:38">
      <c r="A49" s="57" t="s">
        <v>87</v>
      </c>
      <c r="B49" s="58" t="s">
        <v>88</v>
      </c>
      <c r="C49" s="54">
        <v>0</v>
      </c>
      <c r="D49" s="55"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4">
        <v>0</v>
      </c>
      <c r="Q49" s="55">
        <v>0</v>
      </c>
      <c r="R49" s="55">
        <v>0</v>
      </c>
      <c r="S49" s="55">
        <v>0</v>
      </c>
      <c r="T49" s="55">
        <v>0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0</v>
      </c>
      <c r="AA49" s="55">
        <v>0</v>
      </c>
      <c r="AB49" s="55">
        <v>0</v>
      </c>
      <c r="AC49" s="54">
        <v>0</v>
      </c>
      <c r="AD49" s="55">
        <v>0</v>
      </c>
      <c r="AE49" s="55">
        <v>0</v>
      </c>
      <c r="AF49" s="55">
        <v>0</v>
      </c>
      <c r="AG49" s="55">
        <v>0</v>
      </c>
      <c r="AH49" s="55">
        <v>0</v>
      </c>
      <c r="AI49" s="55">
        <v>0</v>
      </c>
      <c r="AJ49" s="55">
        <v>0</v>
      </c>
      <c r="AK49" s="55">
        <v>0</v>
      </c>
      <c r="AL49" s="56">
        <v>0</v>
      </c>
    </row>
    <row r="50" spans="1:38">
      <c r="A50" s="59" t="s">
        <v>89</v>
      </c>
      <c r="B50" s="63" t="s">
        <v>90</v>
      </c>
      <c r="C50" s="54">
        <v>0</v>
      </c>
      <c r="D50" s="55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0</v>
      </c>
      <c r="O50" s="55">
        <v>0</v>
      </c>
      <c r="P50" s="54">
        <v>0</v>
      </c>
      <c r="Q50" s="55">
        <v>0</v>
      </c>
      <c r="R50" s="55">
        <v>0</v>
      </c>
      <c r="S50" s="55">
        <v>0</v>
      </c>
      <c r="T50" s="55">
        <v>0</v>
      </c>
      <c r="U50" s="55">
        <v>0</v>
      </c>
      <c r="V50" s="55">
        <v>0</v>
      </c>
      <c r="W50" s="55">
        <v>0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4">
        <v>0</v>
      </c>
      <c r="AD50" s="55">
        <v>0</v>
      </c>
      <c r="AE50" s="55">
        <v>0</v>
      </c>
      <c r="AF50" s="55">
        <v>0</v>
      </c>
      <c r="AG50" s="55">
        <v>0</v>
      </c>
      <c r="AH50" s="55">
        <v>0</v>
      </c>
      <c r="AI50" s="55">
        <v>0</v>
      </c>
      <c r="AJ50" s="55">
        <v>0</v>
      </c>
      <c r="AK50" s="55">
        <v>0</v>
      </c>
      <c r="AL50" s="56">
        <v>0</v>
      </c>
    </row>
    <row r="51" spans="1:38">
      <c r="A51" s="59" t="s">
        <v>91</v>
      </c>
      <c r="B51" s="63" t="s">
        <v>92</v>
      </c>
      <c r="C51" s="54">
        <v>0</v>
      </c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  <c r="O51" s="55">
        <v>0</v>
      </c>
      <c r="P51" s="54">
        <v>0</v>
      </c>
      <c r="Q51" s="55">
        <v>0</v>
      </c>
      <c r="R51" s="55">
        <v>0</v>
      </c>
      <c r="S51" s="55">
        <v>0</v>
      </c>
      <c r="T51" s="55">
        <v>0</v>
      </c>
      <c r="U51" s="55">
        <v>0</v>
      </c>
      <c r="V51" s="55">
        <v>0</v>
      </c>
      <c r="W51" s="55">
        <v>0</v>
      </c>
      <c r="X51" s="55">
        <v>0</v>
      </c>
      <c r="Y51" s="55">
        <v>0</v>
      </c>
      <c r="Z51" s="55">
        <v>0</v>
      </c>
      <c r="AA51" s="55">
        <v>0</v>
      </c>
      <c r="AB51" s="55">
        <v>0</v>
      </c>
      <c r="AC51" s="54">
        <v>0</v>
      </c>
      <c r="AD51" s="55">
        <v>0</v>
      </c>
      <c r="AE51" s="55">
        <v>0</v>
      </c>
      <c r="AF51" s="55">
        <v>0</v>
      </c>
      <c r="AG51" s="55">
        <v>0</v>
      </c>
      <c r="AH51" s="55">
        <v>0</v>
      </c>
      <c r="AI51" s="55">
        <v>0</v>
      </c>
      <c r="AJ51" s="55">
        <v>0</v>
      </c>
      <c r="AK51" s="55">
        <v>0</v>
      </c>
      <c r="AL51" s="56">
        <v>0</v>
      </c>
    </row>
    <row r="52" spans="1:38">
      <c r="A52" s="57" t="s">
        <v>93</v>
      </c>
      <c r="B52" s="58" t="s">
        <v>94</v>
      </c>
      <c r="C52" s="54">
        <v>0</v>
      </c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>
        <v>0</v>
      </c>
      <c r="O52" s="55">
        <v>0</v>
      </c>
      <c r="P52" s="54">
        <v>0</v>
      </c>
      <c r="Q52" s="55">
        <v>0</v>
      </c>
      <c r="R52" s="55">
        <v>0</v>
      </c>
      <c r="S52" s="55">
        <v>0</v>
      </c>
      <c r="T52" s="55">
        <v>0</v>
      </c>
      <c r="U52" s="55">
        <v>0</v>
      </c>
      <c r="V52" s="55">
        <v>0</v>
      </c>
      <c r="W52" s="55">
        <v>0</v>
      </c>
      <c r="X52" s="55">
        <v>0</v>
      </c>
      <c r="Y52" s="55">
        <v>0</v>
      </c>
      <c r="Z52" s="55">
        <v>0</v>
      </c>
      <c r="AA52" s="55">
        <v>0</v>
      </c>
      <c r="AB52" s="55">
        <v>0</v>
      </c>
      <c r="AC52" s="54">
        <v>0</v>
      </c>
      <c r="AD52" s="55">
        <v>0</v>
      </c>
      <c r="AE52" s="55">
        <v>0</v>
      </c>
      <c r="AF52" s="55">
        <v>0</v>
      </c>
      <c r="AG52" s="55">
        <v>0</v>
      </c>
      <c r="AH52" s="55">
        <v>0</v>
      </c>
      <c r="AI52" s="55">
        <v>0</v>
      </c>
      <c r="AJ52" s="55">
        <v>0</v>
      </c>
      <c r="AK52" s="55">
        <v>0</v>
      </c>
      <c r="AL52" s="56">
        <v>0</v>
      </c>
    </row>
    <row r="53" spans="1:38">
      <c r="A53" s="59" t="s">
        <v>95</v>
      </c>
      <c r="B53" s="63" t="s">
        <v>90</v>
      </c>
      <c r="C53" s="54">
        <v>0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0</v>
      </c>
      <c r="O53" s="55">
        <v>0</v>
      </c>
      <c r="P53" s="54">
        <v>0</v>
      </c>
      <c r="Q53" s="55">
        <v>0</v>
      </c>
      <c r="R53" s="55">
        <v>0</v>
      </c>
      <c r="S53" s="55">
        <v>0</v>
      </c>
      <c r="T53" s="55">
        <v>0</v>
      </c>
      <c r="U53" s="55">
        <v>0</v>
      </c>
      <c r="V53" s="55">
        <v>0</v>
      </c>
      <c r="W53" s="55">
        <v>0</v>
      </c>
      <c r="X53" s="55">
        <v>0</v>
      </c>
      <c r="Y53" s="55">
        <v>0</v>
      </c>
      <c r="Z53" s="55">
        <v>0</v>
      </c>
      <c r="AA53" s="55">
        <v>0</v>
      </c>
      <c r="AB53" s="55">
        <v>0</v>
      </c>
      <c r="AC53" s="54">
        <v>0</v>
      </c>
      <c r="AD53" s="55">
        <v>0</v>
      </c>
      <c r="AE53" s="55">
        <v>0</v>
      </c>
      <c r="AF53" s="55">
        <v>0</v>
      </c>
      <c r="AG53" s="55">
        <v>0</v>
      </c>
      <c r="AH53" s="55">
        <v>0</v>
      </c>
      <c r="AI53" s="55">
        <v>0</v>
      </c>
      <c r="AJ53" s="55">
        <v>0</v>
      </c>
      <c r="AK53" s="55">
        <v>0</v>
      </c>
      <c r="AL53" s="56">
        <v>0</v>
      </c>
    </row>
    <row r="54" spans="1:38">
      <c r="A54" s="59" t="s">
        <v>96</v>
      </c>
      <c r="B54" s="63" t="s">
        <v>92</v>
      </c>
      <c r="C54" s="54">
        <v>0</v>
      </c>
      <c r="D54" s="55">
        <v>0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4">
        <v>0</v>
      </c>
      <c r="Q54" s="55">
        <v>0</v>
      </c>
      <c r="R54" s="55">
        <v>0</v>
      </c>
      <c r="S54" s="55">
        <v>0</v>
      </c>
      <c r="T54" s="55">
        <v>0</v>
      </c>
      <c r="U54" s="55">
        <v>0</v>
      </c>
      <c r="V54" s="55">
        <v>0</v>
      </c>
      <c r="W54" s="55">
        <v>0</v>
      </c>
      <c r="X54" s="55">
        <v>0</v>
      </c>
      <c r="Y54" s="55">
        <v>0</v>
      </c>
      <c r="Z54" s="55">
        <v>0</v>
      </c>
      <c r="AA54" s="55">
        <v>0</v>
      </c>
      <c r="AB54" s="55">
        <v>0</v>
      </c>
      <c r="AC54" s="54">
        <v>0</v>
      </c>
      <c r="AD54" s="55">
        <v>0</v>
      </c>
      <c r="AE54" s="55">
        <v>0</v>
      </c>
      <c r="AF54" s="55">
        <v>0</v>
      </c>
      <c r="AG54" s="55">
        <v>0</v>
      </c>
      <c r="AH54" s="55">
        <v>0</v>
      </c>
      <c r="AI54" s="55">
        <v>0</v>
      </c>
      <c r="AJ54" s="55">
        <v>0</v>
      </c>
      <c r="AK54" s="55">
        <v>0</v>
      </c>
      <c r="AL54" s="56">
        <v>0</v>
      </c>
    </row>
    <row r="55" spans="1:38">
      <c r="A55" s="57" t="s">
        <v>97</v>
      </c>
      <c r="B55" s="58" t="s">
        <v>98</v>
      </c>
      <c r="C55" s="54">
        <v>1136.3108178400005</v>
      </c>
      <c r="D55" s="55">
        <v>1237.6144572900007</v>
      </c>
      <c r="E55" s="55">
        <v>1288.533906109998</v>
      </c>
      <c r="F55" s="55">
        <v>1578.194313709997</v>
      </c>
      <c r="G55" s="55">
        <v>1300.3778530499994</v>
      </c>
      <c r="H55" s="55">
        <v>1385.4521147499959</v>
      </c>
      <c r="I55" s="55">
        <v>1358.2299512000038</v>
      </c>
      <c r="J55" s="55">
        <v>1541.211828529998</v>
      </c>
      <c r="K55" s="55">
        <v>1275.7079242499995</v>
      </c>
      <c r="L55" s="55">
        <v>1497.8593984499996</v>
      </c>
      <c r="M55" s="55">
        <v>1436.502484600001</v>
      </c>
      <c r="N55" s="55">
        <v>1701.5551846499984</v>
      </c>
      <c r="O55" s="55">
        <v>1456.6580185899998</v>
      </c>
      <c r="P55" s="54">
        <v>1579.8157470700021</v>
      </c>
      <c r="Q55" s="55">
        <v>1605.9363331399989</v>
      </c>
      <c r="R55" s="55">
        <v>1766.9692137799952</v>
      </c>
      <c r="S55" s="55">
        <v>1621.0390374650538</v>
      </c>
      <c r="T55" s="55">
        <v>1666.3156264183372</v>
      </c>
      <c r="U55" s="55">
        <v>1883.3279540548695</v>
      </c>
      <c r="V55" s="55">
        <v>1668.6177479617393</v>
      </c>
      <c r="W55" s="55">
        <v>1685.19230541</v>
      </c>
      <c r="X55" s="55">
        <v>1637.7032298099989</v>
      </c>
      <c r="Y55" s="55">
        <v>1638.1446767900002</v>
      </c>
      <c r="Z55" s="55">
        <v>3962.4994230600005</v>
      </c>
      <c r="AA55" s="55">
        <v>1468.3665508000001</v>
      </c>
      <c r="AB55" s="55">
        <v>1571.9188110600007</v>
      </c>
      <c r="AC55" s="54">
        <v>1677.6062357000033</v>
      </c>
      <c r="AD55" s="55">
        <v>3355.2712936799953</v>
      </c>
      <c r="AE55" s="55">
        <v>1787.4273057999994</v>
      </c>
      <c r="AF55" s="55">
        <v>2113.1797757000004</v>
      </c>
      <c r="AG55" s="55">
        <v>1698.0839785799935</v>
      </c>
      <c r="AH55" s="55">
        <v>3604.0972259500063</v>
      </c>
      <c r="AI55" s="55">
        <v>1631.1596067399996</v>
      </c>
      <c r="AJ55" s="55">
        <v>3389.2156849900002</v>
      </c>
      <c r="AK55" s="55">
        <v>2053.85533132</v>
      </c>
      <c r="AL55" s="56">
        <v>4311.2088296900001</v>
      </c>
    </row>
    <row r="56" spans="1:38">
      <c r="A56" s="59" t="s">
        <v>99</v>
      </c>
      <c r="B56" s="63" t="s">
        <v>90</v>
      </c>
      <c r="C56" s="54">
        <v>119.30946784000001</v>
      </c>
      <c r="D56" s="55">
        <v>164.83049119700001</v>
      </c>
      <c r="E56" s="55">
        <v>159.15821484399976</v>
      </c>
      <c r="F56" s="55">
        <v>465.93972248659929</v>
      </c>
      <c r="G56" s="55">
        <v>200.67897372000002</v>
      </c>
      <c r="H56" s="55">
        <v>268.85372285000005</v>
      </c>
      <c r="I56" s="55">
        <v>307.21197686000005</v>
      </c>
      <c r="J56" s="55">
        <v>301.1173921299997</v>
      </c>
      <c r="K56" s="55">
        <v>205.07256696799999</v>
      </c>
      <c r="L56" s="55">
        <v>342.85749785199994</v>
      </c>
      <c r="M56" s="55">
        <v>262.86854425999996</v>
      </c>
      <c r="N56" s="55">
        <v>363.15093158280001</v>
      </c>
      <c r="O56" s="55">
        <v>285.26350239999999</v>
      </c>
      <c r="P56" s="54">
        <v>337.92653145000003</v>
      </c>
      <c r="Q56" s="55">
        <v>346.99368657000008</v>
      </c>
      <c r="R56" s="55">
        <v>376.91978194439963</v>
      </c>
      <c r="S56" s="55">
        <v>469.6697463900544</v>
      </c>
      <c r="T56" s="55">
        <v>506.19592062333589</v>
      </c>
      <c r="U56" s="55">
        <v>736.40202081325822</v>
      </c>
      <c r="V56" s="55">
        <v>387.39066065589998</v>
      </c>
      <c r="W56" s="55">
        <v>654.84961623515005</v>
      </c>
      <c r="X56" s="55">
        <v>558.03084848059973</v>
      </c>
      <c r="Y56" s="55">
        <v>565.24328296355009</v>
      </c>
      <c r="Z56" s="55">
        <v>777.23177869645019</v>
      </c>
      <c r="AA56" s="55">
        <v>326.28159258249997</v>
      </c>
      <c r="AB56" s="55">
        <v>410.56174177249989</v>
      </c>
      <c r="AC56" s="54">
        <v>470.59604018250002</v>
      </c>
      <c r="AD56" s="55">
        <v>1696.5928563447999</v>
      </c>
      <c r="AE56" s="55">
        <v>468.80787216639987</v>
      </c>
      <c r="AF56" s="55">
        <v>547.48049428800005</v>
      </c>
      <c r="AG56" s="55">
        <v>433.56754554279848</v>
      </c>
      <c r="AH56" s="55">
        <v>787.86693258469995</v>
      </c>
      <c r="AI56" s="55">
        <v>342.15589074869996</v>
      </c>
      <c r="AJ56" s="55">
        <v>857.82660778610034</v>
      </c>
      <c r="AK56" s="55">
        <v>519.66352651519901</v>
      </c>
      <c r="AL56" s="56">
        <v>1066.0630702969013</v>
      </c>
    </row>
    <row r="57" spans="1:38">
      <c r="A57" s="59" t="s">
        <v>100</v>
      </c>
      <c r="B57" s="63" t="s">
        <v>92</v>
      </c>
      <c r="C57" s="54">
        <v>1017.0013500000005</v>
      </c>
      <c r="D57" s="55">
        <v>1072.7839660930008</v>
      </c>
      <c r="E57" s="55">
        <v>1129.3756912659983</v>
      </c>
      <c r="F57" s="55">
        <v>1112.2545912233977</v>
      </c>
      <c r="G57" s="55">
        <v>1099.6988793299995</v>
      </c>
      <c r="H57" s="55">
        <v>1116.5983918999959</v>
      </c>
      <c r="I57" s="55">
        <v>1051.0179743400038</v>
      </c>
      <c r="J57" s="55">
        <v>1240.0944363999984</v>
      </c>
      <c r="K57" s="55">
        <v>1070.6353572819996</v>
      </c>
      <c r="L57" s="55">
        <v>1155.0019005979998</v>
      </c>
      <c r="M57" s="55">
        <v>1173.6339403400011</v>
      </c>
      <c r="N57" s="55">
        <v>1338.4042530671982</v>
      </c>
      <c r="O57" s="55">
        <v>1171.3945161899996</v>
      </c>
      <c r="P57" s="54">
        <v>1241.889215620002</v>
      </c>
      <c r="Q57" s="55">
        <v>1258.9426465699989</v>
      </c>
      <c r="R57" s="55">
        <v>1390.0494318355954</v>
      </c>
      <c r="S57" s="55">
        <v>1151.3692910749994</v>
      </c>
      <c r="T57" s="55">
        <v>1160.1197057950014</v>
      </c>
      <c r="U57" s="55">
        <v>1146.9259332416113</v>
      </c>
      <c r="V57" s="55">
        <v>1281.2270873058394</v>
      </c>
      <c r="W57" s="55">
        <v>1030.3426891748502</v>
      </c>
      <c r="X57" s="55">
        <v>1079.6723813293993</v>
      </c>
      <c r="Y57" s="55">
        <v>1072.9013938264502</v>
      </c>
      <c r="Z57" s="55">
        <v>3185.2676443635501</v>
      </c>
      <c r="AA57" s="55">
        <v>1142.0849582175001</v>
      </c>
      <c r="AB57" s="55">
        <v>1161.357069287501</v>
      </c>
      <c r="AC57" s="54">
        <v>1207.0101955175032</v>
      </c>
      <c r="AD57" s="55">
        <v>1658.6784373351954</v>
      </c>
      <c r="AE57" s="55">
        <v>1318.6194336335996</v>
      </c>
      <c r="AF57" s="55">
        <v>1565.6992814120006</v>
      </c>
      <c r="AG57" s="55">
        <v>1264.5164330371949</v>
      </c>
      <c r="AH57" s="55">
        <v>2816.2302933653064</v>
      </c>
      <c r="AI57" s="55">
        <v>1289.0037159912999</v>
      </c>
      <c r="AJ57" s="55">
        <v>2531.3890772038999</v>
      </c>
      <c r="AK57" s="55">
        <v>1534.191804804801</v>
      </c>
      <c r="AL57" s="56">
        <v>3245.1457593930982</v>
      </c>
    </row>
    <row r="58" spans="1:38">
      <c r="A58" s="52" t="s">
        <v>101</v>
      </c>
      <c r="B58" s="53" t="s">
        <v>102</v>
      </c>
      <c r="C58" s="54">
        <v>842.62424229727299</v>
      </c>
      <c r="D58" s="55">
        <v>226.01797229727305</v>
      </c>
      <c r="E58" s="55">
        <v>540.51854367227315</v>
      </c>
      <c r="F58" s="55">
        <v>341.67182992227288</v>
      </c>
      <c r="G58" s="55">
        <v>514.95302967140231</v>
      </c>
      <c r="H58" s="55">
        <v>423.90101059237412</v>
      </c>
      <c r="I58" s="55">
        <v>319.25916825648824</v>
      </c>
      <c r="J58" s="55">
        <v>458.23813536534459</v>
      </c>
      <c r="K58" s="55">
        <v>800.13004296344275</v>
      </c>
      <c r="L58" s="55">
        <v>500.68843541672686</v>
      </c>
      <c r="M58" s="55">
        <v>247.07893860429181</v>
      </c>
      <c r="N58" s="55">
        <v>292.17608331568164</v>
      </c>
      <c r="O58" s="55">
        <v>548.92017990943668</v>
      </c>
      <c r="P58" s="54">
        <v>261.07522569805053</v>
      </c>
      <c r="Q58" s="55">
        <v>596.39767700243476</v>
      </c>
      <c r="R58" s="55">
        <v>1020.037126168078</v>
      </c>
      <c r="S58" s="55">
        <v>599.93512056902864</v>
      </c>
      <c r="T58" s="55">
        <v>130.19176331825633</v>
      </c>
      <c r="U58" s="55">
        <v>310.94301980151994</v>
      </c>
      <c r="V58" s="55">
        <v>1553.6486423121949</v>
      </c>
      <c r="W58" s="55">
        <v>702.41621764446677</v>
      </c>
      <c r="X58" s="55">
        <v>273.01818360999999</v>
      </c>
      <c r="Y58" s="55">
        <v>117.8580807</v>
      </c>
      <c r="Z58" s="55">
        <v>2108.4978842778796</v>
      </c>
      <c r="AA58" s="55">
        <v>885.94048095899598</v>
      </c>
      <c r="AB58" s="55">
        <v>709.92127876718564</v>
      </c>
      <c r="AC58" s="54">
        <v>556.75559695633262</v>
      </c>
      <c r="AD58" s="55">
        <v>1623.7363907916715</v>
      </c>
      <c r="AE58" s="55">
        <v>866.30305551269817</v>
      </c>
      <c r="AF58" s="55">
        <v>796.85994962727671</v>
      </c>
      <c r="AG58" s="55">
        <v>547.77039457249884</v>
      </c>
      <c r="AH58" s="55">
        <v>1196.5755341387933</v>
      </c>
      <c r="AI58" s="55">
        <v>1113.3141605699252</v>
      </c>
      <c r="AJ58" s="55">
        <v>501.61970993598686</v>
      </c>
      <c r="AK58" s="55">
        <v>1151.367360827049</v>
      </c>
      <c r="AL58" s="56">
        <v>366.86639093309611</v>
      </c>
    </row>
    <row r="59" spans="1:38">
      <c r="A59" s="57" t="s">
        <v>103</v>
      </c>
      <c r="B59" s="58" t="s">
        <v>104</v>
      </c>
      <c r="C59" s="54">
        <v>41.13585994562861</v>
      </c>
      <c r="D59" s="55">
        <v>11.13585994562861</v>
      </c>
      <c r="E59" s="55">
        <v>26.13585994562861</v>
      </c>
      <c r="F59" s="55">
        <v>26.135859945628596</v>
      </c>
      <c r="G59" s="55">
        <v>29.995600733610154</v>
      </c>
      <c r="H59" s="55">
        <v>29.995600733610154</v>
      </c>
      <c r="I59" s="55">
        <v>29.995600733610146</v>
      </c>
      <c r="J59" s="55">
        <v>29.995600733610146</v>
      </c>
      <c r="K59" s="55">
        <v>29.995600733610154</v>
      </c>
      <c r="L59" s="55">
        <v>29.995600733610154</v>
      </c>
      <c r="M59" s="55">
        <v>29.995600733610146</v>
      </c>
      <c r="N59" s="55">
        <v>29.995600733610146</v>
      </c>
      <c r="O59" s="55">
        <v>26.132932631794251</v>
      </c>
      <c r="P59" s="54">
        <v>15.679759579076549</v>
      </c>
      <c r="Q59" s="55">
        <v>0</v>
      </c>
      <c r="R59" s="55">
        <v>-41.7848051208708</v>
      </c>
      <c r="S59" s="55">
        <v>27.327526863112919</v>
      </c>
      <c r="T59" s="55">
        <v>10.211395701702902</v>
      </c>
      <c r="U59" s="55">
        <v>28.328060308130148</v>
      </c>
      <c r="V59" s="55">
        <v>55.604169457054041</v>
      </c>
      <c r="W59" s="55">
        <v>104.2525902946179</v>
      </c>
      <c r="X59" s="55">
        <v>30.300000000000011</v>
      </c>
      <c r="Y59" s="55">
        <v>2</v>
      </c>
      <c r="Z59" s="55">
        <v>0.20678660538209215</v>
      </c>
      <c r="AA59" s="55">
        <v>109.39938239116164</v>
      </c>
      <c r="AB59" s="55">
        <v>2.1450859292384621</v>
      </c>
      <c r="AC59" s="54">
        <v>15.015601504669249</v>
      </c>
      <c r="AD59" s="55">
        <v>109.79039214699637</v>
      </c>
      <c r="AE59" s="55">
        <v>22.446450995880571</v>
      </c>
      <c r="AF59" s="55">
        <v>0</v>
      </c>
      <c r="AG59" s="55">
        <v>0</v>
      </c>
      <c r="AH59" s="55">
        <v>0</v>
      </c>
      <c r="AI59" s="55">
        <v>0</v>
      </c>
      <c r="AJ59" s="55">
        <v>0</v>
      </c>
      <c r="AK59" s="55">
        <v>0</v>
      </c>
      <c r="AL59" s="56">
        <v>3.7060255899999999</v>
      </c>
    </row>
    <row r="60" spans="1:38">
      <c r="A60" s="59" t="s">
        <v>105</v>
      </c>
      <c r="B60" s="63" t="s">
        <v>106</v>
      </c>
      <c r="C60" s="54">
        <v>41.13585994562861</v>
      </c>
      <c r="D60" s="55">
        <v>11.13585994562861</v>
      </c>
      <c r="E60" s="55">
        <v>26.13585994562861</v>
      </c>
      <c r="F60" s="55">
        <v>26.135859945628596</v>
      </c>
      <c r="G60" s="55">
        <v>29.995600733610154</v>
      </c>
      <c r="H60" s="55">
        <v>29.995600733610154</v>
      </c>
      <c r="I60" s="55">
        <v>29.995600733610146</v>
      </c>
      <c r="J60" s="55">
        <v>29.995600733610146</v>
      </c>
      <c r="K60" s="55">
        <v>29.995600733610154</v>
      </c>
      <c r="L60" s="55">
        <v>29.995600733610154</v>
      </c>
      <c r="M60" s="55">
        <v>29.995600733610146</v>
      </c>
      <c r="N60" s="55">
        <v>29.995600733610146</v>
      </c>
      <c r="O60" s="55">
        <v>26.132932631794251</v>
      </c>
      <c r="P60" s="54">
        <v>15.679759579076549</v>
      </c>
      <c r="Q60" s="55">
        <v>0</v>
      </c>
      <c r="R60" s="55">
        <v>-41.7848051208708</v>
      </c>
      <c r="S60" s="55">
        <v>27.327526863112919</v>
      </c>
      <c r="T60" s="55">
        <v>10.211395701702902</v>
      </c>
      <c r="U60" s="55">
        <v>28.328060308130148</v>
      </c>
      <c r="V60" s="55">
        <v>55.604169457054041</v>
      </c>
      <c r="W60" s="55">
        <v>104.2525902946179</v>
      </c>
      <c r="X60" s="55">
        <v>30.300000000000011</v>
      </c>
      <c r="Y60" s="55">
        <v>2</v>
      </c>
      <c r="Z60" s="55">
        <v>0.20678660538209215</v>
      </c>
      <c r="AA60" s="55">
        <v>109.39938239116164</v>
      </c>
      <c r="AB60" s="55">
        <v>2.1450859292384621</v>
      </c>
      <c r="AC60" s="54">
        <v>15.015601504669249</v>
      </c>
      <c r="AD60" s="55">
        <v>109.79039214699637</v>
      </c>
      <c r="AE60" s="55">
        <v>22.446450995880571</v>
      </c>
      <c r="AF60" s="55">
        <v>0</v>
      </c>
      <c r="AG60" s="55">
        <v>0</v>
      </c>
      <c r="AH60" s="55">
        <v>0</v>
      </c>
      <c r="AI60" s="55">
        <v>0</v>
      </c>
      <c r="AJ60" s="55">
        <v>0</v>
      </c>
      <c r="AK60" s="55">
        <v>0</v>
      </c>
      <c r="AL60" s="56">
        <v>3.7060255899999999</v>
      </c>
    </row>
    <row r="61" spans="1:38">
      <c r="A61" s="59" t="s">
        <v>107</v>
      </c>
      <c r="B61" s="61" t="s">
        <v>108</v>
      </c>
      <c r="C61" s="54">
        <v>0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4">
        <v>0</v>
      </c>
      <c r="Q61" s="55">
        <v>0</v>
      </c>
      <c r="R61" s="55">
        <v>0</v>
      </c>
      <c r="S61" s="55">
        <v>0</v>
      </c>
      <c r="T61" s="55">
        <v>0</v>
      </c>
      <c r="U61" s="55">
        <v>0</v>
      </c>
      <c r="V61" s="55">
        <v>0</v>
      </c>
      <c r="W61" s="55">
        <v>0</v>
      </c>
      <c r="X61" s="55">
        <v>0</v>
      </c>
      <c r="Y61" s="55">
        <v>0</v>
      </c>
      <c r="Z61" s="55">
        <v>0</v>
      </c>
      <c r="AA61" s="55">
        <v>0</v>
      </c>
      <c r="AB61" s="55">
        <v>0</v>
      </c>
      <c r="AC61" s="54">
        <v>0</v>
      </c>
      <c r="AD61" s="55">
        <v>0</v>
      </c>
      <c r="AE61" s="55">
        <v>0</v>
      </c>
      <c r="AF61" s="55">
        <v>0</v>
      </c>
      <c r="AG61" s="55">
        <v>0</v>
      </c>
      <c r="AH61" s="55">
        <v>0</v>
      </c>
      <c r="AI61" s="55">
        <v>0</v>
      </c>
      <c r="AJ61" s="55">
        <v>0</v>
      </c>
      <c r="AK61" s="55">
        <v>0</v>
      </c>
      <c r="AL61" s="56">
        <v>0</v>
      </c>
    </row>
    <row r="62" spans="1:38">
      <c r="A62" s="59" t="s">
        <v>109</v>
      </c>
      <c r="B62" s="61" t="s">
        <v>110</v>
      </c>
      <c r="C62" s="54">
        <v>41.13585994562861</v>
      </c>
      <c r="D62" s="55">
        <v>11.13585994562861</v>
      </c>
      <c r="E62" s="55">
        <v>26.13585994562861</v>
      </c>
      <c r="F62" s="55">
        <v>26.135859945628596</v>
      </c>
      <c r="G62" s="55">
        <v>29.995600733610154</v>
      </c>
      <c r="H62" s="55">
        <v>29.995600733610154</v>
      </c>
      <c r="I62" s="55">
        <v>29.995600733610146</v>
      </c>
      <c r="J62" s="55">
        <v>29.995600733610146</v>
      </c>
      <c r="K62" s="55">
        <v>29.995600733610154</v>
      </c>
      <c r="L62" s="55">
        <v>29.995600733610154</v>
      </c>
      <c r="M62" s="55">
        <v>29.995600733610146</v>
      </c>
      <c r="N62" s="55">
        <v>29.995600733610146</v>
      </c>
      <c r="O62" s="55">
        <v>26.132932631794251</v>
      </c>
      <c r="P62" s="54">
        <v>15.679759579076549</v>
      </c>
      <c r="Q62" s="55">
        <v>0</v>
      </c>
      <c r="R62" s="55">
        <v>-41.7848051208708</v>
      </c>
      <c r="S62" s="55">
        <v>27.327526863112919</v>
      </c>
      <c r="T62" s="55">
        <v>10.211395701702902</v>
      </c>
      <c r="U62" s="55">
        <v>28.328060308130148</v>
      </c>
      <c r="V62" s="55">
        <v>55.604169457054041</v>
      </c>
      <c r="W62" s="55">
        <v>104.2525902946179</v>
      </c>
      <c r="X62" s="55">
        <v>30.300000000000011</v>
      </c>
      <c r="Y62" s="55">
        <v>2</v>
      </c>
      <c r="Z62" s="55">
        <v>0.20678660538209215</v>
      </c>
      <c r="AA62" s="55">
        <v>109.39938239116164</v>
      </c>
      <c r="AB62" s="55">
        <v>2.1450859292384621</v>
      </c>
      <c r="AC62" s="54">
        <v>15.015601504669249</v>
      </c>
      <c r="AD62" s="55">
        <v>109.79039214699637</v>
      </c>
      <c r="AE62" s="55">
        <v>22.446450995880571</v>
      </c>
      <c r="AF62" s="55">
        <v>0</v>
      </c>
      <c r="AG62" s="55">
        <v>0</v>
      </c>
      <c r="AH62" s="55">
        <v>0</v>
      </c>
      <c r="AI62" s="55">
        <v>0</v>
      </c>
      <c r="AJ62" s="55">
        <v>0</v>
      </c>
      <c r="AK62" s="55">
        <v>0</v>
      </c>
      <c r="AL62" s="56">
        <v>3.7060255899999999</v>
      </c>
    </row>
    <row r="63" spans="1:38">
      <c r="A63" s="59" t="s">
        <v>111</v>
      </c>
      <c r="B63" s="61" t="s">
        <v>98</v>
      </c>
      <c r="C63" s="54">
        <v>0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4">
        <v>0</v>
      </c>
      <c r="Q63" s="55">
        <v>0</v>
      </c>
      <c r="R63" s="55">
        <v>0</v>
      </c>
      <c r="S63" s="55">
        <v>0</v>
      </c>
      <c r="T63" s="55">
        <v>0</v>
      </c>
      <c r="U63" s="55">
        <v>0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55">
        <v>0</v>
      </c>
      <c r="AB63" s="55">
        <v>0</v>
      </c>
      <c r="AC63" s="54">
        <v>0</v>
      </c>
      <c r="AD63" s="55">
        <v>0</v>
      </c>
      <c r="AE63" s="55">
        <v>0</v>
      </c>
      <c r="AF63" s="55">
        <v>0</v>
      </c>
      <c r="AG63" s="55">
        <v>0</v>
      </c>
      <c r="AH63" s="55">
        <v>0</v>
      </c>
      <c r="AI63" s="55">
        <v>0</v>
      </c>
      <c r="AJ63" s="55">
        <v>0</v>
      </c>
      <c r="AK63" s="55">
        <v>0</v>
      </c>
      <c r="AL63" s="56">
        <v>0</v>
      </c>
    </row>
    <row r="64" spans="1:38">
      <c r="A64" s="59" t="s">
        <v>112</v>
      </c>
      <c r="B64" s="60" t="s">
        <v>113</v>
      </c>
      <c r="C64" s="54">
        <v>0</v>
      </c>
      <c r="D64" s="55">
        <v>0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55">
        <v>0</v>
      </c>
      <c r="N64" s="55">
        <v>0</v>
      </c>
      <c r="O64" s="55">
        <v>0</v>
      </c>
      <c r="P64" s="54">
        <v>0</v>
      </c>
      <c r="Q64" s="55">
        <v>0</v>
      </c>
      <c r="R64" s="55">
        <v>0</v>
      </c>
      <c r="S64" s="55">
        <v>0</v>
      </c>
      <c r="T64" s="55">
        <v>0</v>
      </c>
      <c r="U64" s="55">
        <v>0</v>
      </c>
      <c r="V64" s="55">
        <v>0</v>
      </c>
      <c r="W64" s="55">
        <v>0</v>
      </c>
      <c r="X64" s="55">
        <v>0</v>
      </c>
      <c r="Y64" s="55">
        <v>0</v>
      </c>
      <c r="Z64" s="55">
        <v>0</v>
      </c>
      <c r="AA64" s="55">
        <v>0</v>
      </c>
      <c r="AB64" s="55">
        <v>0</v>
      </c>
      <c r="AC64" s="54">
        <v>0</v>
      </c>
      <c r="AD64" s="55">
        <v>0</v>
      </c>
      <c r="AE64" s="55">
        <v>0</v>
      </c>
      <c r="AF64" s="55">
        <v>0</v>
      </c>
      <c r="AG64" s="55">
        <v>0</v>
      </c>
      <c r="AH64" s="55">
        <v>0</v>
      </c>
      <c r="AI64" s="55">
        <v>0</v>
      </c>
      <c r="AJ64" s="55">
        <v>0</v>
      </c>
      <c r="AK64" s="55">
        <v>0</v>
      </c>
      <c r="AL64" s="56">
        <v>0</v>
      </c>
    </row>
    <row r="65" spans="1:38">
      <c r="A65" s="59" t="s">
        <v>114</v>
      </c>
      <c r="B65" s="60" t="s">
        <v>115</v>
      </c>
      <c r="C65" s="54">
        <v>0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4">
        <v>0</v>
      </c>
      <c r="Q65" s="55">
        <v>0</v>
      </c>
      <c r="R65" s="55">
        <v>0</v>
      </c>
      <c r="S65" s="55">
        <v>0</v>
      </c>
      <c r="T65" s="55">
        <v>0</v>
      </c>
      <c r="U65" s="55">
        <v>0</v>
      </c>
      <c r="V65" s="55">
        <v>0</v>
      </c>
      <c r="W65" s="55">
        <v>0</v>
      </c>
      <c r="X65" s="55">
        <v>0</v>
      </c>
      <c r="Y65" s="55">
        <v>0</v>
      </c>
      <c r="Z65" s="55">
        <v>0</v>
      </c>
      <c r="AA65" s="55">
        <v>0</v>
      </c>
      <c r="AB65" s="55">
        <v>0</v>
      </c>
      <c r="AC65" s="54">
        <v>0</v>
      </c>
      <c r="AD65" s="55">
        <v>0</v>
      </c>
      <c r="AE65" s="55">
        <v>0</v>
      </c>
      <c r="AF65" s="55">
        <v>0</v>
      </c>
      <c r="AG65" s="55">
        <v>0</v>
      </c>
      <c r="AH65" s="55">
        <v>0</v>
      </c>
      <c r="AI65" s="55">
        <v>0</v>
      </c>
      <c r="AJ65" s="55">
        <v>0</v>
      </c>
      <c r="AK65" s="55">
        <v>0</v>
      </c>
      <c r="AL65" s="56">
        <v>0</v>
      </c>
    </row>
    <row r="66" spans="1:38">
      <c r="A66" s="59" t="s">
        <v>116</v>
      </c>
      <c r="B66" s="60" t="s">
        <v>117</v>
      </c>
      <c r="C66" s="54">
        <v>0</v>
      </c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4">
        <v>0</v>
      </c>
      <c r="Q66" s="55">
        <v>0</v>
      </c>
      <c r="R66" s="55">
        <v>0</v>
      </c>
      <c r="S66" s="55">
        <v>0</v>
      </c>
      <c r="T66" s="55">
        <v>0</v>
      </c>
      <c r="U66" s="55">
        <v>0</v>
      </c>
      <c r="V66" s="55">
        <v>0</v>
      </c>
      <c r="W66" s="55">
        <v>0</v>
      </c>
      <c r="X66" s="55">
        <v>0</v>
      </c>
      <c r="Y66" s="55">
        <v>0</v>
      </c>
      <c r="Z66" s="55">
        <v>0</v>
      </c>
      <c r="AA66" s="55">
        <v>0</v>
      </c>
      <c r="AB66" s="55">
        <v>0</v>
      </c>
      <c r="AC66" s="54">
        <v>0</v>
      </c>
      <c r="AD66" s="55">
        <v>0</v>
      </c>
      <c r="AE66" s="55">
        <v>0</v>
      </c>
      <c r="AF66" s="55">
        <v>0</v>
      </c>
      <c r="AG66" s="55">
        <v>0</v>
      </c>
      <c r="AH66" s="55">
        <v>0</v>
      </c>
      <c r="AI66" s="55">
        <v>0</v>
      </c>
      <c r="AJ66" s="55">
        <v>0</v>
      </c>
      <c r="AK66" s="55">
        <v>0</v>
      </c>
      <c r="AL66" s="56">
        <v>0</v>
      </c>
    </row>
    <row r="67" spans="1:38">
      <c r="A67" s="59" t="s">
        <v>118</v>
      </c>
      <c r="B67" s="60" t="s">
        <v>119</v>
      </c>
      <c r="C67" s="54">
        <v>0</v>
      </c>
      <c r="D67" s="55">
        <v>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4">
        <v>0</v>
      </c>
      <c r="Q67" s="55">
        <v>0</v>
      </c>
      <c r="R67" s="55">
        <v>0</v>
      </c>
      <c r="S67" s="55">
        <v>0</v>
      </c>
      <c r="T67" s="55">
        <v>0</v>
      </c>
      <c r="U67" s="55">
        <v>0</v>
      </c>
      <c r="V67" s="55">
        <v>0</v>
      </c>
      <c r="W67" s="55">
        <v>0</v>
      </c>
      <c r="X67" s="55">
        <v>0</v>
      </c>
      <c r="Y67" s="55">
        <v>0</v>
      </c>
      <c r="Z67" s="55">
        <v>0</v>
      </c>
      <c r="AA67" s="55">
        <v>0</v>
      </c>
      <c r="AB67" s="55">
        <v>0</v>
      </c>
      <c r="AC67" s="54">
        <v>0</v>
      </c>
      <c r="AD67" s="55">
        <v>0</v>
      </c>
      <c r="AE67" s="55">
        <v>0</v>
      </c>
      <c r="AF67" s="55">
        <v>0</v>
      </c>
      <c r="AG67" s="55">
        <v>0</v>
      </c>
      <c r="AH67" s="55">
        <v>0</v>
      </c>
      <c r="AI67" s="55">
        <v>0</v>
      </c>
      <c r="AJ67" s="55">
        <v>0</v>
      </c>
      <c r="AK67" s="55">
        <v>0</v>
      </c>
      <c r="AL67" s="56">
        <v>0</v>
      </c>
    </row>
    <row r="68" spans="1:38">
      <c r="A68" s="59" t="s">
        <v>120</v>
      </c>
      <c r="B68" s="60" t="s">
        <v>121</v>
      </c>
      <c r="C68" s="54">
        <v>0</v>
      </c>
      <c r="D68" s="55">
        <v>0</v>
      </c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4">
        <v>0</v>
      </c>
      <c r="Q68" s="55">
        <v>0</v>
      </c>
      <c r="R68" s="55">
        <v>0</v>
      </c>
      <c r="S68" s="55">
        <v>0</v>
      </c>
      <c r="T68" s="55">
        <v>0</v>
      </c>
      <c r="U68" s="55">
        <v>0</v>
      </c>
      <c r="V68" s="55">
        <v>0</v>
      </c>
      <c r="W68" s="55">
        <v>0</v>
      </c>
      <c r="X68" s="55">
        <v>0</v>
      </c>
      <c r="Y68" s="55">
        <v>0</v>
      </c>
      <c r="Z68" s="55">
        <v>0</v>
      </c>
      <c r="AA68" s="55">
        <v>0</v>
      </c>
      <c r="AB68" s="55">
        <v>0</v>
      </c>
      <c r="AC68" s="54">
        <v>0</v>
      </c>
      <c r="AD68" s="55">
        <v>0</v>
      </c>
      <c r="AE68" s="55">
        <v>0</v>
      </c>
      <c r="AF68" s="55">
        <v>0</v>
      </c>
      <c r="AG68" s="55">
        <v>0</v>
      </c>
      <c r="AH68" s="55">
        <v>0</v>
      </c>
      <c r="AI68" s="55">
        <v>0</v>
      </c>
      <c r="AJ68" s="55">
        <v>0</v>
      </c>
      <c r="AK68" s="55">
        <v>0</v>
      </c>
      <c r="AL68" s="56">
        <v>0</v>
      </c>
    </row>
    <row r="69" spans="1:38">
      <c r="A69" s="57" t="s">
        <v>122</v>
      </c>
      <c r="B69" s="58" t="s">
        <v>123</v>
      </c>
      <c r="C69" s="54">
        <v>801.48838235164442</v>
      </c>
      <c r="D69" s="55">
        <v>196.58838235164444</v>
      </c>
      <c r="E69" s="55">
        <v>506.38838235164451</v>
      </c>
      <c r="F69" s="55">
        <v>307.4883823516443</v>
      </c>
      <c r="G69" s="55">
        <v>453.45277923708454</v>
      </c>
      <c r="H69" s="55">
        <v>363.10518615805637</v>
      </c>
      <c r="I69" s="55">
        <v>263.68277923708473</v>
      </c>
      <c r="J69" s="55">
        <v>393.5703723161127</v>
      </c>
      <c r="K69" s="55">
        <v>745.25472711912505</v>
      </c>
      <c r="L69" s="55">
        <v>438.18208182332734</v>
      </c>
      <c r="M69" s="55">
        <v>172.34232478118525</v>
      </c>
      <c r="N69" s="55">
        <v>218.21733468705065</v>
      </c>
      <c r="O69" s="55">
        <v>500.34837345211645</v>
      </c>
      <c r="P69" s="54">
        <v>234.89316722897399</v>
      </c>
      <c r="Q69" s="55">
        <v>587.23291807243481</v>
      </c>
      <c r="R69" s="55">
        <v>1039.3782755144748</v>
      </c>
      <c r="S69" s="55">
        <v>553.20237183824497</v>
      </c>
      <c r="T69" s="55">
        <v>112.78088890170318</v>
      </c>
      <c r="U69" s="55">
        <v>231.95222225425789</v>
      </c>
      <c r="V69" s="55">
        <v>1410.526832901794</v>
      </c>
      <c r="W69" s="55">
        <v>596.56494288363297</v>
      </c>
      <c r="X69" s="55">
        <v>234</v>
      </c>
      <c r="Y69" s="55">
        <v>110</v>
      </c>
      <c r="Z69" s="55">
        <v>1949.5914211392135</v>
      </c>
      <c r="AA69" s="55">
        <v>737.91282028977457</v>
      </c>
      <c r="AB69" s="55">
        <v>683.11773429104767</v>
      </c>
      <c r="AC69" s="54">
        <v>530.54392745186567</v>
      </c>
      <c r="AD69" s="55">
        <v>1107.0027221874323</v>
      </c>
      <c r="AE69" s="55">
        <v>813.215984571391</v>
      </c>
      <c r="AF69" s="55">
        <v>789.51006129727671</v>
      </c>
      <c r="AG69" s="55">
        <v>516.78905365249875</v>
      </c>
      <c r="AH69" s="55">
        <v>1085.9369922161691</v>
      </c>
      <c r="AI69" s="55">
        <v>1050.0387400291308</v>
      </c>
      <c r="AJ69" s="55">
        <v>490.95006862598689</v>
      </c>
      <c r="AK69" s="55">
        <v>1138.706955797049</v>
      </c>
      <c r="AL69" s="56">
        <v>354.70756223189051</v>
      </c>
    </row>
    <row r="70" spans="1:38">
      <c r="A70" s="59" t="s">
        <v>124</v>
      </c>
      <c r="B70" s="60" t="s">
        <v>125</v>
      </c>
      <c r="C70" s="54">
        <v>0</v>
      </c>
      <c r="D70" s="55">
        <v>0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0</v>
      </c>
      <c r="K70" s="55">
        <v>0</v>
      </c>
      <c r="L70" s="55">
        <v>0</v>
      </c>
      <c r="M70" s="55">
        <v>0</v>
      </c>
      <c r="N70" s="55">
        <v>0</v>
      </c>
      <c r="O70" s="55">
        <v>0</v>
      </c>
      <c r="P70" s="54">
        <v>0</v>
      </c>
      <c r="Q70" s="55">
        <v>0</v>
      </c>
      <c r="R70" s="55">
        <v>0</v>
      </c>
      <c r="S70" s="55">
        <v>0</v>
      </c>
      <c r="T70" s="55">
        <v>0</v>
      </c>
      <c r="U70" s="55">
        <v>0</v>
      </c>
      <c r="V70" s="55">
        <v>0</v>
      </c>
      <c r="W70" s="55">
        <v>0</v>
      </c>
      <c r="X70" s="55">
        <v>0</v>
      </c>
      <c r="Y70" s="55">
        <v>0</v>
      </c>
      <c r="Z70" s="55">
        <v>0</v>
      </c>
      <c r="AA70" s="55">
        <v>0</v>
      </c>
      <c r="AB70" s="55">
        <v>0</v>
      </c>
      <c r="AC70" s="54">
        <v>0</v>
      </c>
      <c r="AD70" s="55">
        <v>0</v>
      </c>
      <c r="AE70" s="55">
        <v>0</v>
      </c>
      <c r="AF70" s="55">
        <v>0</v>
      </c>
      <c r="AG70" s="55">
        <v>0</v>
      </c>
      <c r="AH70" s="55">
        <v>0</v>
      </c>
      <c r="AI70" s="55">
        <v>0</v>
      </c>
      <c r="AJ70" s="55">
        <v>0</v>
      </c>
      <c r="AK70" s="55">
        <v>0</v>
      </c>
      <c r="AL70" s="56">
        <v>0</v>
      </c>
    </row>
    <row r="71" spans="1:38">
      <c r="A71" s="59" t="s">
        <v>126</v>
      </c>
      <c r="B71" s="60" t="s">
        <v>127</v>
      </c>
      <c r="C71" s="54">
        <v>0</v>
      </c>
      <c r="D71" s="55">
        <v>0</v>
      </c>
      <c r="E71" s="55">
        <v>0</v>
      </c>
      <c r="F71" s="55">
        <v>0</v>
      </c>
      <c r="G71" s="55">
        <v>0</v>
      </c>
      <c r="H71" s="55">
        <v>0</v>
      </c>
      <c r="I71" s="55">
        <v>0</v>
      </c>
      <c r="J71" s="55">
        <v>0</v>
      </c>
      <c r="K71" s="55">
        <v>0</v>
      </c>
      <c r="L71" s="55">
        <v>0</v>
      </c>
      <c r="M71" s="55">
        <v>0</v>
      </c>
      <c r="N71" s="55">
        <v>0</v>
      </c>
      <c r="O71" s="55">
        <v>0</v>
      </c>
      <c r="P71" s="54">
        <v>0</v>
      </c>
      <c r="Q71" s="55">
        <v>0</v>
      </c>
      <c r="R71" s="55">
        <v>0</v>
      </c>
      <c r="S71" s="55">
        <v>0</v>
      </c>
      <c r="T71" s="55">
        <v>0</v>
      </c>
      <c r="U71" s="55">
        <v>0</v>
      </c>
      <c r="V71" s="55">
        <v>0</v>
      </c>
      <c r="W71" s="55">
        <v>0</v>
      </c>
      <c r="X71" s="55">
        <v>0</v>
      </c>
      <c r="Y71" s="55">
        <v>0</v>
      </c>
      <c r="Z71" s="55">
        <v>0</v>
      </c>
      <c r="AA71" s="55">
        <v>0</v>
      </c>
      <c r="AB71" s="55">
        <v>0</v>
      </c>
      <c r="AC71" s="54">
        <v>0</v>
      </c>
      <c r="AD71" s="55">
        <v>0</v>
      </c>
      <c r="AE71" s="55">
        <v>0</v>
      </c>
      <c r="AF71" s="55">
        <v>0</v>
      </c>
      <c r="AG71" s="55">
        <v>0</v>
      </c>
      <c r="AH71" s="55">
        <v>0</v>
      </c>
      <c r="AI71" s="55">
        <v>0</v>
      </c>
      <c r="AJ71" s="55">
        <v>0</v>
      </c>
      <c r="AK71" s="55">
        <v>0</v>
      </c>
      <c r="AL71" s="56">
        <v>0</v>
      </c>
    </row>
    <row r="72" spans="1:38">
      <c r="A72" s="59" t="s">
        <v>128</v>
      </c>
      <c r="B72" s="60" t="s">
        <v>129</v>
      </c>
      <c r="C72" s="54">
        <v>801.48838235164442</v>
      </c>
      <c r="D72" s="55">
        <v>196.58838235164444</v>
      </c>
      <c r="E72" s="55">
        <v>506.38838235164451</v>
      </c>
      <c r="F72" s="55">
        <v>307.4883823516443</v>
      </c>
      <c r="G72" s="55">
        <v>453.45277923708454</v>
      </c>
      <c r="H72" s="55">
        <v>363.10518615805637</v>
      </c>
      <c r="I72" s="55">
        <v>263.68277923708473</v>
      </c>
      <c r="J72" s="55">
        <v>393.5703723161127</v>
      </c>
      <c r="K72" s="55">
        <v>745.25472711912505</v>
      </c>
      <c r="L72" s="55">
        <v>438.18208182332734</v>
      </c>
      <c r="M72" s="55">
        <v>172.34232478118525</v>
      </c>
      <c r="N72" s="55">
        <v>218.21733468705065</v>
      </c>
      <c r="O72" s="55">
        <v>500.34837345211645</v>
      </c>
      <c r="P72" s="54">
        <v>234.89316722897399</v>
      </c>
      <c r="Q72" s="55">
        <v>587.23291807243481</v>
      </c>
      <c r="R72" s="55">
        <v>1039.3782755144748</v>
      </c>
      <c r="S72" s="55">
        <v>553.20237183824497</v>
      </c>
      <c r="T72" s="55">
        <v>112.78088890170318</v>
      </c>
      <c r="U72" s="55">
        <v>231.95222225425789</v>
      </c>
      <c r="V72" s="55">
        <v>1410.526832901794</v>
      </c>
      <c r="W72" s="55">
        <v>596.56494288363297</v>
      </c>
      <c r="X72" s="55">
        <v>234</v>
      </c>
      <c r="Y72" s="55">
        <v>110</v>
      </c>
      <c r="Z72" s="55">
        <v>1949.5914211392135</v>
      </c>
      <c r="AA72" s="55">
        <v>737.91282028977457</v>
      </c>
      <c r="AB72" s="55">
        <v>683.11773429104767</v>
      </c>
      <c r="AC72" s="54">
        <v>530.54392745186567</v>
      </c>
      <c r="AD72" s="55">
        <v>1107.0027221874323</v>
      </c>
      <c r="AE72" s="55">
        <v>813.215984571391</v>
      </c>
      <c r="AF72" s="55">
        <v>789.51006129727671</v>
      </c>
      <c r="AG72" s="55">
        <v>516.78905365249875</v>
      </c>
      <c r="AH72" s="55">
        <v>1085.9369922161691</v>
      </c>
      <c r="AI72" s="55">
        <v>1050.0387400291308</v>
      </c>
      <c r="AJ72" s="55">
        <v>490.95006862598689</v>
      </c>
      <c r="AK72" s="55">
        <v>1138.706955797049</v>
      </c>
      <c r="AL72" s="56">
        <v>354.70756223189051</v>
      </c>
    </row>
    <row r="73" spans="1:38">
      <c r="A73" s="59" t="s">
        <v>130</v>
      </c>
      <c r="B73" s="60" t="s">
        <v>131</v>
      </c>
      <c r="C73" s="54">
        <v>0</v>
      </c>
      <c r="D73" s="55">
        <v>0</v>
      </c>
      <c r="E73" s="55">
        <v>0</v>
      </c>
      <c r="F73" s="55">
        <v>0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  <c r="L73" s="55">
        <v>0</v>
      </c>
      <c r="M73" s="55">
        <v>0</v>
      </c>
      <c r="N73" s="55">
        <v>0</v>
      </c>
      <c r="O73" s="55">
        <v>0</v>
      </c>
      <c r="P73" s="54">
        <v>0</v>
      </c>
      <c r="Q73" s="55">
        <v>0</v>
      </c>
      <c r="R73" s="55">
        <v>0</v>
      </c>
      <c r="S73" s="55">
        <v>0</v>
      </c>
      <c r="T73" s="55">
        <v>0</v>
      </c>
      <c r="U73" s="55">
        <v>0</v>
      </c>
      <c r="V73" s="55">
        <v>0</v>
      </c>
      <c r="W73" s="55">
        <v>0</v>
      </c>
      <c r="X73" s="55">
        <v>0</v>
      </c>
      <c r="Y73" s="55">
        <v>0</v>
      </c>
      <c r="Z73" s="55">
        <v>0</v>
      </c>
      <c r="AA73" s="55">
        <v>0</v>
      </c>
      <c r="AB73" s="55">
        <v>0</v>
      </c>
      <c r="AC73" s="54">
        <v>0</v>
      </c>
      <c r="AD73" s="55">
        <v>0</v>
      </c>
      <c r="AE73" s="55">
        <v>0</v>
      </c>
      <c r="AF73" s="55">
        <v>0</v>
      </c>
      <c r="AG73" s="55">
        <v>0</v>
      </c>
      <c r="AH73" s="55">
        <v>0</v>
      </c>
      <c r="AI73" s="55">
        <v>0</v>
      </c>
      <c r="AJ73" s="55">
        <v>0</v>
      </c>
      <c r="AK73" s="55">
        <v>0</v>
      </c>
      <c r="AL73" s="56">
        <v>0</v>
      </c>
    </row>
    <row r="74" spans="1:38">
      <c r="A74" s="57" t="s">
        <v>132</v>
      </c>
      <c r="B74" s="58" t="s">
        <v>133</v>
      </c>
      <c r="C74" s="54">
        <v>0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4">
        <v>0</v>
      </c>
      <c r="Q74" s="55">
        <v>0</v>
      </c>
      <c r="R74" s="55">
        <v>0</v>
      </c>
      <c r="S74" s="55">
        <v>0</v>
      </c>
      <c r="T74" s="55">
        <v>0</v>
      </c>
      <c r="U74" s="55">
        <v>0</v>
      </c>
      <c r="V74" s="55">
        <v>0</v>
      </c>
      <c r="W74" s="55">
        <v>0</v>
      </c>
      <c r="X74" s="55">
        <v>0</v>
      </c>
      <c r="Y74" s="55">
        <v>0</v>
      </c>
      <c r="Z74" s="55">
        <v>0</v>
      </c>
      <c r="AA74" s="55">
        <v>0</v>
      </c>
      <c r="AB74" s="55">
        <v>0</v>
      </c>
      <c r="AC74" s="54">
        <v>0</v>
      </c>
      <c r="AD74" s="55">
        <v>0</v>
      </c>
      <c r="AE74" s="55">
        <v>0</v>
      </c>
      <c r="AF74" s="55">
        <v>0</v>
      </c>
      <c r="AG74" s="55">
        <v>0</v>
      </c>
      <c r="AH74" s="55">
        <v>0</v>
      </c>
      <c r="AI74" s="55">
        <v>0</v>
      </c>
      <c r="AJ74" s="55">
        <v>0</v>
      </c>
      <c r="AK74" s="55">
        <v>0</v>
      </c>
      <c r="AL74" s="56">
        <v>0</v>
      </c>
    </row>
    <row r="75" spans="1:38">
      <c r="A75" s="57" t="s">
        <v>134</v>
      </c>
      <c r="B75" s="58" t="s">
        <v>135</v>
      </c>
      <c r="C75" s="54">
        <v>0</v>
      </c>
      <c r="D75" s="55">
        <v>18.29373</v>
      </c>
      <c r="E75" s="55">
        <v>7.9943013750000027</v>
      </c>
      <c r="F75" s="55">
        <v>8.0475876249999985</v>
      </c>
      <c r="G75" s="55">
        <v>31.504649700707553</v>
      </c>
      <c r="H75" s="55">
        <v>30.800223700707548</v>
      </c>
      <c r="I75" s="55">
        <v>25.580788285793332</v>
      </c>
      <c r="J75" s="55">
        <v>34.672162315621769</v>
      </c>
      <c r="K75" s="55">
        <v>24.879715110707551</v>
      </c>
      <c r="L75" s="55">
        <v>32.510752859789363</v>
      </c>
      <c r="M75" s="55">
        <v>44.741013089496434</v>
      </c>
      <c r="N75" s="55">
        <v>43.963147895020832</v>
      </c>
      <c r="O75" s="55">
        <v>22.438873825526088</v>
      </c>
      <c r="P75" s="54">
        <v>10.502298890000002</v>
      </c>
      <c r="Q75" s="55">
        <v>9.1647589299999979</v>
      </c>
      <c r="R75" s="55">
        <v>22.443655774473914</v>
      </c>
      <c r="S75" s="55">
        <v>19.4052218676708</v>
      </c>
      <c r="T75" s="55">
        <v>7.1994787148502564</v>
      </c>
      <c r="U75" s="55">
        <v>50.662737239131943</v>
      </c>
      <c r="V75" s="55">
        <v>87.517639953346972</v>
      </c>
      <c r="W75" s="55">
        <v>1.5986844662159989</v>
      </c>
      <c r="X75" s="55">
        <v>8.7181836099999988</v>
      </c>
      <c r="Y75" s="55">
        <v>5.8580807000000004</v>
      </c>
      <c r="Z75" s="55">
        <v>158.69967653328399</v>
      </c>
      <c r="AA75" s="55">
        <v>38.628278278059852</v>
      </c>
      <c r="AB75" s="55">
        <v>24.658458546899368</v>
      </c>
      <c r="AC75" s="54">
        <v>11.196067999797688</v>
      </c>
      <c r="AD75" s="55">
        <v>406.94327645724303</v>
      </c>
      <c r="AE75" s="55">
        <v>30.64061994542655</v>
      </c>
      <c r="AF75" s="55">
        <v>7.3498883299999997</v>
      </c>
      <c r="AG75" s="55">
        <v>30.981340920000001</v>
      </c>
      <c r="AH75" s="55">
        <v>110.6385419226242</v>
      </c>
      <c r="AI75" s="55">
        <v>63.275420540794393</v>
      </c>
      <c r="AJ75" s="55">
        <v>10.669641310000001</v>
      </c>
      <c r="AK75" s="55">
        <v>12.66040503</v>
      </c>
      <c r="AL75" s="56">
        <v>8.4528031112055935</v>
      </c>
    </row>
    <row r="76" spans="1:38">
      <c r="A76" s="59" t="s">
        <v>136</v>
      </c>
      <c r="B76" s="63" t="s">
        <v>90</v>
      </c>
      <c r="C76" s="54">
        <v>0</v>
      </c>
      <c r="D76" s="55">
        <v>18.29373</v>
      </c>
      <c r="E76" s="55">
        <v>7.9943013750000027</v>
      </c>
      <c r="F76" s="55">
        <v>8.0475876249999985</v>
      </c>
      <c r="G76" s="55">
        <v>18.048031455964889</v>
      </c>
      <c r="H76" s="55">
        <v>17.343605455964891</v>
      </c>
      <c r="I76" s="55">
        <v>16.609709455964889</v>
      </c>
      <c r="J76" s="55">
        <v>16.730004655964891</v>
      </c>
      <c r="K76" s="55">
        <v>11.42309686596489</v>
      </c>
      <c r="L76" s="55">
        <v>19.054134615046703</v>
      </c>
      <c r="M76" s="55">
        <v>38.214553240796249</v>
      </c>
      <c r="N76" s="55">
        <v>20.077650510602616</v>
      </c>
      <c r="O76" s="55">
        <v>12.263651939763927</v>
      </c>
      <c r="P76" s="54">
        <v>10.502298890000002</v>
      </c>
      <c r="Q76" s="55">
        <v>9.1647589299999979</v>
      </c>
      <c r="R76" s="55">
        <v>18.318833320236074</v>
      </c>
      <c r="S76" s="55">
        <v>15.535476187670799</v>
      </c>
      <c r="T76" s="55">
        <v>8.1994787148502564</v>
      </c>
      <c r="U76" s="55">
        <v>50.662737239131943</v>
      </c>
      <c r="V76" s="55">
        <v>50.349480443346991</v>
      </c>
      <c r="W76" s="55">
        <v>0.3</v>
      </c>
      <c r="X76" s="55">
        <v>8.7181836099999988</v>
      </c>
      <c r="Y76" s="55">
        <v>5.8580807000000004</v>
      </c>
      <c r="Z76" s="55">
        <v>35.5523016195</v>
      </c>
      <c r="AA76" s="55">
        <v>3.744602315271099</v>
      </c>
      <c r="AB76" s="55">
        <v>6.8286300099999995</v>
      </c>
      <c r="AC76" s="54">
        <v>6.9705048600000001</v>
      </c>
      <c r="AD76" s="55">
        <v>328.51462867672888</v>
      </c>
      <c r="AE76" s="55">
        <v>5.3447807058505266</v>
      </c>
      <c r="AF76" s="55">
        <v>7.3498883299999997</v>
      </c>
      <c r="AG76" s="55">
        <v>30.981340920000001</v>
      </c>
      <c r="AH76" s="55">
        <v>22.187273479999995</v>
      </c>
      <c r="AI76" s="55">
        <v>62.655984317999589</v>
      </c>
      <c r="AJ76" s="55">
        <v>10.669641310000001</v>
      </c>
      <c r="AK76" s="55">
        <v>12.66040503</v>
      </c>
      <c r="AL76" s="56">
        <v>2.0997032940003999</v>
      </c>
    </row>
    <row r="77" spans="1:38">
      <c r="A77" s="59" t="s">
        <v>326</v>
      </c>
      <c r="B77" s="63" t="s">
        <v>325</v>
      </c>
      <c r="C77" s="54">
        <v>0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55">
        <v>0</v>
      </c>
      <c r="P77" s="54">
        <v>0</v>
      </c>
      <c r="Q77" s="55">
        <v>0</v>
      </c>
      <c r="R77" s="55">
        <v>0</v>
      </c>
      <c r="S77" s="55">
        <v>0</v>
      </c>
      <c r="T77" s="55">
        <v>0</v>
      </c>
      <c r="U77" s="55">
        <v>0</v>
      </c>
      <c r="V77" s="55">
        <v>0</v>
      </c>
      <c r="W77" s="55">
        <v>0</v>
      </c>
      <c r="X77" s="55">
        <v>0</v>
      </c>
      <c r="Y77" s="55">
        <v>0</v>
      </c>
      <c r="Z77" s="55">
        <v>0</v>
      </c>
      <c r="AA77" s="55">
        <v>0</v>
      </c>
      <c r="AB77" s="55">
        <v>0</v>
      </c>
      <c r="AC77" s="54">
        <v>0</v>
      </c>
      <c r="AD77" s="55">
        <v>0</v>
      </c>
      <c r="AE77" s="55">
        <v>0</v>
      </c>
      <c r="AF77" s="55">
        <v>0</v>
      </c>
      <c r="AG77" s="55">
        <v>0</v>
      </c>
      <c r="AH77" s="55">
        <v>0</v>
      </c>
      <c r="AI77" s="55">
        <v>6.0283482868077938</v>
      </c>
      <c r="AJ77" s="55">
        <v>0</v>
      </c>
      <c r="AK77" s="55">
        <v>0</v>
      </c>
      <c r="AL77" s="56">
        <v>-6.0283482868077938</v>
      </c>
    </row>
    <row r="78" spans="1:38">
      <c r="A78" s="59" t="s">
        <v>324</v>
      </c>
      <c r="B78" s="63" t="s">
        <v>323</v>
      </c>
      <c r="C78" s="54">
        <v>0</v>
      </c>
      <c r="D78" s="55">
        <v>0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  <c r="L78" s="55">
        <v>0</v>
      </c>
      <c r="M78" s="55">
        <v>0</v>
      </c>
      <c r="N78" s="55">
        <v>0</v>
      </c>
      <c r="O78" s="55">
        <v>0</v>
      </c>
      <c r="P78" s="54">
        <v>0</v>
      </c>
      <c r="Q78" s="55">
        <v>0</v>
      </c>
      <c r="R78" s="55">
        <v>0</v>
      </c>
      <c r="S78" s="55">
        <v>0</v>
      </c>
      <c r="T78" s="55">
        <v>0</v>
      </c>
      <c r="U78" s="55">
        <v>0</v>
      </c>
      <c r="V78" s="55">
        <v>0</v>
      </c>
      <c r="W78" s="55">
        <v>0.3</v>
      </c>
      <c r="X78" s="55">
        <v>8.7181836099999988</v>
      </c>
      <c r="Y78" s="55">
        <v>5.8580807000000004</v>
      </c>
      <c r="Z78" s="55">
        <v>35.5523016195</v>
      </c>
      <c r="AA78" s="55">
        <v>3.744602315271099</v>
      </c>
      <c r="AB78" s="55">
        <v>6.8286300099999995</v>
      </c>
      <c r="AC78" s="54">
        <v>6.9705048600000001</v>
      </c>
      <c r="AD78" s="55">
        <v>328.51462867672888</v>
      </c>
      <c r="AE78" s="55">
        <v>5.3447807058505266</v>
      </c>
      <c r="AF78" s="55">
        <v>7.3498883299999997</v>
      </c>
      <c r="AG78" s="55">
        <v>30.981340920000001</v>
      </c>
      <c r="AH78" s="55">
        <v>22.187273479999995</v>
      </c>
      <c r="AI78" s="55">
        <v>56.627636031191798</v>
      </c>
      <c r="AJ78" s="55">
        <v>10.669641310000001</v>
      </c>
      <c r="AK78" s="55">
        <v>12.66040503</v>
      </c>
      <c r="AL78" s="56">
        <v>8.1280515808081937</v>
      </c>
    </row>
    <row r="79" spans="1:38">
      <c r="A79" s="59" t="s">
        <v>137</v>
      </c>
      <c r="B79" s="63" t="s">
        <v>92</v>
      </c>
      <c r="C79" s="54">
        <v>0</v>
      </c>
      <c r="D79" s="55">
        <v>0</v>
      </c>
      <c r="E79" s="55">
        <v>0</v>
      </c>
      <c r="F79" s="55">
        <v>0</v>
      </c>
      <c r="G79" s="55">
        <v>13.456618244742661</v>
      </c>
      <c r="H79" s="55">
        <v>13.456618244742661</v>
      </c>
      <c r="I79" s="55">
        <v>8.9710788298284427</v>
      </c>
      <c r="J79" s="55">
        <v>17.942157659656878</v>
      </c>
      <c r="K79" s="55">
        <v>13.456618244742661</v>
      </c>
      <c r="L79" s="55">
        <v>13.456618244742661</v>
      </c>
      <c r="M79" s="55">
        <v>6.5264598487001919</v>
      </c>
      <c r="N79" s="55">
        <v>23.885497384418215</v>
      </c>
      <c r="O79" s="55">
        <v>10.175221885762161</v>
      </c>
      <c r="P79" s="54">
        <v>0</v>
      </c>
      <c r="Q79" s="55">
        <v>0</v>
      </c>
      <c r="R79" s="55">
        <v>4.1248224542378402</v>
      </c>
      <c r="S79" s="55">
        <v>3.8697456800000003</v>
      </c>
      <c r="T79" s="55">
        <v>-1</v>
      </c>
      <c r="U79" s="55">
        <v>0</v>
      </c>
      <c r="V79" s="55">
        <v>37.168159509999995</v>
      </c>
      <c r="W79" s="55">
        <v>1.2986844662159989</v>
      </c>
      <c r="X79" s="55">
        <v>0</v>
      </c>
      <c r="Y79" s="55">
        <v>0</v>
      </c>
      <c r="Z79" s="55">
        <v>123.14737491378399</v>
      </c>
      <c r="AA79" s="55">
        <v>34.88367596278875</v>
      </c>
      <c r="AB79" s="55">
        <v>17.82982853689937</v>
      </c>
      <c r="AC79" s="54">
        <v>4.2255631397976874</v>
      </c>
      <c r="AD79" s="55">
        <v>78.428647780514183</v>
      </c>
      <c r="AE79" s="55">
        <v>25.295839239576026</v>
      </c>
      <c r="AF79" s="55">
        <v>0</v>
      </c>
      <c r="AG79" s="55">
        <v>0</v>
      </c>
      <c r="AH79" s="55">
        <v>88.451268442624212</v>
      </c>
      <c r="AI79" s="55">
        <v>0.61943622279480692</v>
      </c>
      <c r="AJ79" s="55">
        <v>0</v>
      </c>
      <c r="AK79" s="55">
        <v>0</v>
      </c>
      <c r="AL79" s="56">
        <v>6.3530998172051927</v>
      </c>
    </row>
    <row r="80" spans="1:38" ht="27">
      <c r="A80" s="57" t="s">
        <v>138</v>
      </c>
      <c r="B80" s="64" t="s">
        <v>139</v>
      </c>
      <c r="C80" s="54">
        <v>0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55">
        <v>0</v>
      </c>
      <c r="P80" s="54">
        <v>0</v>
      </c>
      <c r="Q80" s="55">
        <v>0</v>
      </c>
      <c r="R80" s="55">
        <v>0</v>
      </c>
      <c r="S80" s="55">
        <v>0</v>
      </c>
      <c r="T80" s="55">
        <v>0</v>
      </c>
      <c r="U80" s="55">
        <v>0</v>
      </c>
      <c r="V80" s="55">
        <v>0</v>
      </c>
      <c r="W80" s="55">
        <v>0</v>
      </c>
      <c r="X80" s="55">
        <v>0</v>
      </c>
      <c r="Y80" s="55">
        <v>0</v>
      </c>
      <c r="Z80" s="55">
        <v>0</v>
      </c>
      <c r="AA80" s="55">
        <v>0</v>
      </c>
      <c r="AB80" s="55">
        <v>0</v>
      </c>
      <c r="AC80" s="54">
        <v>0</v>
      </c>
      <c r="AD80" s="55">
        <v>0</v>
      </c>
      <c r="AE80" s="55">
        <v>0</v>
      </c>
      <c r="AF80" s="55">
        <v>0</v>
      </c>
      <c r="AG80" s="55">
        <v>0</v>
      </c>
      <c r="AH80" s="55">
        <v>0</v>
      </c>
      <c r="AI80" s="55">
        <v>0</v>
      </c>
      <c r="AJ80" s="55">
        <v>0</v>
      </c>
      <c r="AK80" s="55">
        <v>0</v>
      </c>
      <c r="AL80" s="56">
        <v>0</v>
      </c>
    </row>
    <row r="81" spans="1:38">
      <c r="A81" s="59" t="s">
        <v>140</v>
      </c>
      <c r="B81" s="60" t="s">
        <v>141</v>
      </c>
      <c r="C81" s="54">
        <v>0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  <c r="O81" s="55">
        <v>0</v>
      </c>
      <c r="P81" s="54">
        <v>0</v>
      </c>
      <c r="Q81" s="55">
        <v>0</v>
      </c>
      <c r="R81" s="55">
        <v>0</v>
      </c>
      <c r="S81" s="55">
        <v>0</v>
      </c>
      <c r="T81" s="55">
        <v>0</v>
      </c>
      <c r="U81" s="55">
        <v>0</v>
      </c>
      <c r="V81" s="55">
        <v>0</v>
      </c>
      <c r="W81" s="55">
        <v>0</v>
      </c>
      <c r="X81" s="55">
        <v>0</v>
      </c>
      <c r="Y81" s="55">
        <v>0</v>
      </c>
      <c r="Z81" s="55">
        <v>0</v>
      </c>
      <c r="AA81" s="55">
        <v>0</v>
      </c>
      <c r="AB81" s="55">
        <v>0</v>
      </c>
      <c r="AC81" s="54">
        <v>0</v>
      </c>
      <c r="AD81" s="55">
        <v>0</v>
      </c>
      <c r="AE81" s="55">
        <v>0</v>
      </c>
      <c r="AF81" s="55">
        <v>0</v>
      </c>
      <c r="AG81" s="55">
        <v>0</v>
      </c>
      <c r="AH81" s="55">
        <v>0</v>
      </c>
      <c r="AI81" s="55">
        <v>0</v>
      </c>
      <c r="AJ81" s="55">
        <v>0</v>
      </c>
      <c r="AK81" s="55">
        <v>0</v>
      </c>
      <c r="AL81" s="56">
        <v>0</v>
      </c>
    </row>
    <row r="82" spans="1:38">
      <c r="A82" s="59" t="s">
        <v>142</v>
      </c>
      <c r="B82" s="61" t="s">
        <v>143</v>
      </c>
      <c r="C82" s="54">
        <v>0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55">
        <v>0</v>
      </c>
      <c r="P82" s="54">
        <v>0</v>
      </c>
      <c r="Q82" s="55">
        <v>0</v>
      </c>
      <c r="R82" s="55">
        <v>0</v>
      </c>
      <c r="S82" s="55">
        <v>0</v>
      </c>
      <c r="T82" s="55">
        <v>0</v>
      </c>
      <c r="U82" s="55">
        <v>0</v>
      </c>
      <c r="V82" s="55">
        <v>0</v>
      </c>
      <c r="W82" s="55">
        <v>0</v>
      </c>
      <c r="X82" s="55">
        <v>0</v>
      </c>
      <c r="Y82" s="55">
        <v>0</v>
      </c>
      <c r="Z82" s="55">
        <v>0</v>
      </c>
      <c r="AA82" s="55">
        <v>0</v>
      </c>
      <c r="AB82" s="55">
        <v>0</v>
      </c>
      <c r="AC82" s="54">
        <v>0</v>
      </c>
      <c r="AD82" s="55">
        <v>0</v>
      </c>
      <c r="AE82" s="55">
        <v>0</v>
      </c>
      <c r="AF82" s="55">
        <v>0</v>
      </c>
      <c r="AG82" s="55">
        <v>0</v>
      </c>
      <c r="AH82" s="55">
        <v>0</v>
      </c>
      <c r="AI82" s="55">
        <v>0</v>
      </c>
      <c r="AJ82" s="55">
        <v>0</v>
      </c>
      <c r="AK82" s="55">
        <v>0</v>
      </c>
      <c r="AL82" s="56">
        <v>0</v>
      </c>
    </row>
    <row r="83" spans="1:38">
      <c r="A83" s="59" t="s">
        <v>144</v>
      </c>
      <c r="B83" s="61" t="s">
        <v>145</v>
      </c>
      <c r="C83" s="54">
        <v>0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  <c r="L83" s="55">
        <v>0</v>
      </c>
      <c r="M83" s="55">
        <v>0</v>
      </c>
      <c r="N83" s="55">
        <v>0</v>
      </c>
      <c r="O83" s="55">
        <v>0</v>
      </c>
      <c r="P83" s="54">
        <v>0</v>
      </c>
      <c r="Q83" s="55">
        <v>0</v>
      </c>
      <c r="R83" s="55">
        <v>0</v>
      </c>
      <c r="S83" s="55">
        <v>0</v>
      </c>
      <c r="T83" s="55">
        <v>0</v>
      </c>
      <c r="U83" s="55">
        <v>0</v>
      </c>
      <c r="V83" s="55">
        <v>0</v>
      </c>
      <c r="W83" s="55">
        <v>0</v>
      </c>
      <c r="X83" s="55">
        <v>0</v>
      </c>
      <c r="Y83" s="55">
        <v>0</v>
      </c>
      <c r="Z83" s="55">
        <v>0</v>
      </c>
      <c r="AA83" s="55">
        <v>0</v>
      </c>
      <c r="AB83" s="55">
        <v>0</v>
      </c>
      <c r="AC83" s="54">
        <v>0</v>
      </c>
      <c r="AD83" s="55">
        <v>0</v>
      </c>
      <c r="AE83" s="55">
        <v>0</v>
      </c>
      <c r="AF83" s="55">
        <v>0</v>
      </c>
      <c r="AG83" s="55">
        <v>0</v>
      </c>
      <c r="AH83" s="55">
        <v>0</v>
      </c>
      <c r="AI83" s="55">
        <v>0</v>
      </c>
      <c r="AJ83" s="55">
        <v>0</v>
      </c>
      <c r="AK83" s="55">
        <v>0</v>
      </c>
      <c r="AL83" s="56">
        <v>0</v>
      </c>
    </row>
    <row r="84" spans="1:38">
      <c r="A84" s="59" t="s">
        <v>146</v>
      </c>
      <c r="B84" s="60" t="s">
        <v>147</v>
      </c>
      <c r="C84" s="54">
        <v>0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4">
        <v>0</v>
      </c>
      <c r="Q84" s="55">
        <v>0</v>
      </c>
      <c r="R84" s="55">
        <v>0</v>
      </c>
      <c r="S84" s="55">
        <v>0</v>
      </c>
      <c r="T84" s="55">
        <v>0</v>
      </c>
      <c r="U84" s="55">
        <v>0</v>
      </c>
      <c r="V84" s="55">
        <v>0</v>
      </c>
      <c r="W84" s="55">
        <v>0</v>
      </c>
      <c r="X84" s="55">
        <v>0</v>
      </c>
      <c r="Y84" s="55">
        <v>0</v>
      </c>
      <c r="Z84" s="55">
        <v>0</v>
      </c>
      <c r="AA84" s="55">
        <v>0</v>
      </c>
      <c r="AB84" s="55">
        <v>0</v>
      </c>
      <c r="AC84" s="54">
        <v>0</v>
      </c>
      <c r="AD84" s="55">
        <v>0</v>
      </c>
      <c r="AE84" s="55">
        <v>0</v>
      </c>
      <c r="AF84" s="55">
        <v>0</v>
      </c>
      <c r="AG84" s="55">
        <v>0</v>
      </c>
      <c r="AH84" s="55">
        <v>0</v>
      </c>
      <c r="AI84" s="55">
        <v>0</v>
      </c>
      <c r="AJ84" s="55">
        <v>0</v>
      </c>
      <c r="AK84" s="55">
        <v>0</v>
      </c>
      <c r="AL84" s="56">
        <v>0</v>
      </c>
    </row>
    <row r="85" spans="1:38">
      <c r="A85" s="59" t="s">
        <v>148</v>
      </c>
      <c r="B85" s="60" t="s">
        <v>149</v>
      </c>
      <c r="C85" s="54">
        <v>0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  <c r="L85" s="55">
        <v>0</v>
      </c>
      <c r="M85" s="55">
        <v>0</v>
      </c>
      <c r="N85" s="55">
        <v>0</v>
      </c>
      <c r="O85" s="55">
        <v>0</v>
      </c>
      <c r="P85" s="54">
        <v>0</v>
      </c>
      <c r="Q85" s="55">
        <v>0</v>
      </c>
      <c r="R85" s="55">
        <v>0</v>
      </c>
      <c r="S85" s="55">
        <v>0</v>
      </c>
      <c r="T85" s="55">
        <v>0</v>
      </c>
      <c r="U85" s="55">
        <v>0</v>
      </c>
      <c r="V85" s="55">
        <v>0</v>
      </c>
      <c r="W85" s="55">
        <v>0</v>
      </c>
      <c r="X85" s="55">
        <v>0</v>
      </c>
      <c r="Y85" s="55">
        <v>0</v>
      </c>
      <c r="Z85" s="55">
        <v>0</v>
      </c>
      <c r="AA85" s="55">
        <v>0</v>
      </c>
      <c r="AB85" s="55">
        <v>0</v>
      </c>
      <c r="AC85" s="54">
        <v>0</v>
      </c>
      <c r="AD85" s="55">
        <v>0</v>
      </c>
      <c r="AE85" s="55">
        <v>0</v>
      </c>
      <c r="AF85" s="55">
        <v>0</v>
      </c>
      <c r="AG85" s="55">
        <v>0</v>
      </c>
      <c r="AH85" s="55">
        <v>0</v>
      </c>
      <c r="AI85" s="55">
        <v>0</v>
      </c>
      <c r="AJ85" s="55">
        <v>0</v>
      </c>
      <c r="AK85" s="55">
        <v>0</v>
      </c>
      <c r="AL85" s="56">
        <v>0</v>
      </c>
    </row>
    <row r="86" spans="1:38">
      <c r="A86" s="65" t="s">
        <v>150</v>
      </c>
      <c r="B86" s="66" t="s">
        <v>151</v>
      </c>
      <c r="C86" s="67">
        <v>1540.2635562499149</v>
      </c>
      <c r="D86" s="67">
        <v>1759.9549150264338</v>
      </c>
      <c r="E86" s="67">
        <v>1779.7721974733959</v>
      </c>
      <c r="F86" s="67">
        <v>2418.2635562499154</v>
      </c>
      <c r="G86" s="67">
        <v>819.33999750402813</v>
      </c>
      <c r="H86" s="67">
        <v>1082.0638358878482</v>
      </c>
      <c r="I86" s="67">
        <v>658.0541170390261</v>
      </c>
      <c r="J86" s="67">
        <v>1194.0333333333333</v>
      </c>
      <c r="K86" s="67">
        <v>966.26333250134269</v>
      </c>
      <c r="L86" s="67">
        <v>1258.5488272158145</v>
      </c>
      <c r="M86" s="67">
        <v>753.01646358766686</v>
      </c>
      <c r="N86" s="67">
        <v>1527.743290546714</v>
      </c>
      <c r="O86" s="67">
        <v>648.81457344477508</v>
      </c>
      <c r="P86" s="67">
        <v>998.45819185945413</v>
      </c>
      <c r="Q86" s="67">
        <v>915.37881235012662</v>
      </c>
      <c r="R86" s="67">
        <v>3809.3835607636433</v>
      </c>
      <c r="S86" s="67">
        <v>1522.9174025226787</v>
      </c>
      <c r="T86" s="67">
        <v>1700.3656122466405</v>
      </c>
      <c r="U86" s="67">
        <v>1549.0796722628475</v>
      </c>
      <c r="V86" s="67">
        <v>3282.916766145257</v>
      </c>
      <c r="W86" s="67">
        <v>1240.1547516687838</v>
      </c>
      <c r="X86" s="67">
        <v>932.00224784407101</v>
      </c>
      <c r="Y86" s="67">
        <v>925.00000000000011</v>
      </c>
      <c r="Z86" s="67">
        <v>7853.0746769792695</v>
      </c>
      <c r="AA86" s="67">
        <v>2162.5480873101233</v>
      </c>
      <c r="AB86" s="67">
        <v>2258.0828019394103</v>
      </c>
      <c r="AC86" s="67">
        <v>1793.639572816651</v>
      </c>
      <c r="AD86" s="67">
        <v>4575.5325716242623</v>
      </c>
      <c r="AE86" s="67">
        <v>2071.4820738275398</v>
      </c>
      <c r="AF86" s="67">
        <v>3151.8100734413802</v>
      </c>
      <c r="AG86" s="67">
        <v>2261.01007344138</v>
      </c>
      <c r="AH86" s="67">
        <v>3932.4707403367283</v>
      </c>
      <c r="AI86" s="67">
        <v>2375.2400460658964</v>
      </c>
      <c r="AJ86" s="67">
        <v>3494.3058391070158</v>
      </c>
      <c r="AK86" s="67">
        <v>2134.2222418596575</v>
      </c>
      <c r="AL86" s="68">
        <v>2764.3070641249333</v>
      </c>
    </row>
    <row r="87" spans="1:38">
      <c r="A87" s="52" t="s">
        <v>152</v>
      </c>
      <c r="B87" s="53" t="s">
        <v>153</v>
      </c>
      <c r="C87" s="55">
        <v>692.33916937394201</v>
      </c>
      <c r="D87" s="55">
        <v>862.13916937394197</v>
      </c>
      <c r="E87" s="55">
        <v>831.7391693739421</v>
      </c>
      <c r="F87" s="55">
        <v>970.33916937394224</v>
      </c>
      <c r="G87" s="55">
        <v>464.90617555853919</v>
      </c>
      <c r="H87" s="55">
        <v>666.08745037235963</v>
      </c>
      <c r="I87" s="55">
        <v>273.28745037235939</v>
      </c>
      <c r="J87" s="55">
        <v>734.25</v>
      </c>
      <c r="K87" s="55">
        <v>584.46872518617965</v>
      </c>
      <c r="L87" s="55">
        <v>784.25</v>
      </c>
      <c r="M87" s="55">
        <v>202.32052559676026</v>
      </c>
      <c r="N87" s="55">
        <v>915.26876948655286</v>
      </c>
      <c r="O87" s="55">
        <v>452.51355963304366</v>
      </c>
      <c r="P87" s="55">
        <v>452.01739248445421</v>
      </c>
      <c r="Q87" s="55">
        <v>723.22782797512662</v>
      </c>
      <c r="R87" s="55">
        <v>1563.7771704573756</v>
      </c>
      <c r="S87" s="55">
        <v>835.11606763173825</v>
      </c>
      <c r="T87" s="55">
        <v>986.46914483348542</v>
      </c>
      <c r="U87" s="55">
        <v>824.85185862511412</v>
      </c>
      <c r="V87" s="55">
        <v>596.46914483348564</v>
      </c>
      <c r="W87" s="55">
        <v>511.70596189662342</v>
      </c>
      <c r="X87" s="55">
        <v>365</v>
      </c>
      <c r="Y87" s="55">
        <v>380</v>
      </c>
      <c r="Z87" s="55">
        <v>2498.7407879654493</v>
      </c>
      <c r="AA87" s="55">
        <v>725.09836665039597</v>
      </c>
      <c r="AB87" s="55">
        <v>1152.442633305234</v>
      </c>
      <c r="AC87" s="55">
        <v>1088.770499977808</v>
      </c>
      <c r="AD87" s="55">
        <v>1143.5409307879158</v>
      </c>
      <c r="AE87" s="55">
        <v>1067.366501373031</v>
      </c>
      <c r="AF87" s="55">
        <v>1335.366501373031</v>
      </c>
      <c r="AG87" s="55">
        <v>1099.366501373031</v>
      </c>
      <c r="AH87" s="55">
        <v>1656.8385858505567</v>
      </c>
      <c r="AI87" s="55">
        <v>1041.5858923651424</v>
      </c>
      <c r="AJ87" s="55">
        <v>1379.2002077593331</v>
      </c>
      <c r="AK87" s="55">
        <v>558.642946182571</v>
      </c>
      <c r="AL87" s="56">
        <v>1846.0361097953573</v>
      </c>
    </row>
    <row r="88" spans="1:38">
      <c r="A88" s="59" t="s">
        <v>154</v>
      </c>
      <c r="B88" s="69" t="s">
        <v>155</v>
      </c>
      <c r="C88" s="55">
        <v>692.33916937394201</v>
      </c>
      <c r="D88" s="55">
        <v>862.13916937394197</v>
      </c>
      <c r="E88" s="55">
        <v>831.7391693739421</v>
      </c>
      <c r="F88" s="55">
        <v>970.33916937394224</v>
      </c>
      <c r="G88" s="55">
        <v>464.25</v>
      </c>
      <c r="H88" s="55">
        <v>665.65000000000009</v>
      </c>
      <c r="I88" s="55">
        <v>272.84999999999991</v>
      </c>
      <c r="J88" s="55">
        <v>734.25</v>
      </c>
      <c r="K88" s="55">
        <v>584.25</v>
      </c>
      <c r="L88" s="55">
        <v>784.25</v>
      </c>
      <c r="M88" s="55">
        <v>202.30630845965857</v>
      </c>
      <c r="N88" s="55">
        <v>915.26876948655286</v>
      </c>
      <c r="O88" s="55">
        <v>452.01739248445421</v>
      </c>
      <c r="P88" s="55">
        <v>452.01739248445421</v>
      </c>
      <c r="Q88" s="55">
        <v>723.22782797512662</v>
      </c>
      <c r="R88" s="55">
        <v>1564.273337605965</v>
      </c>
      <c r="S88" s="55">
        <v>834.85185862511435</v>
      </c>
      <c r="T88" s="55">
        <v>986.46914483348542</v>
      </c>
      <c r="U88" s="55">
        <v>824.85185862511412</v>
      </c>
      <c r="V88" s="55">
        <v>596.46914483348564</v>
      </c>
      <c r="W88" s="55">
        <v>511.43005628761898</v>
      </c>
      <c r="X88" s="55">
        <v>365</v>
      </c>
      <c r="Y88" s="55">
        <v>380</v>
      </c>
      <c r="Z88" s="55">
        <v>2499.0166935744537</v>
      </c>
      <c r="AA88" s="55">
        <v>725.09836665039597</v>
      </c>
      <c r="AB88" s="55">
        <v>1152.442633305234</v>
      </c>
      <c r="AC88" s="55">
        <v>1088.770499977808</v>
      </c>
      <c r="AD88" s="55">
        <v>1143.5409307879158</v>
      </c>
      <c r="AE88" s="55">
        <v>1067.366501373031</v>
      </c>
      <c r="AF88" s="55">
        <v>1335.366501373031</v>
      </c>
      <c r="AG88" s="55">
        <v>1099.366501373031</v>
      </c>
      <c r="AH88" s="55">
        <v>1656.8385858505567</v>
      </c>
      <c r="AI88" s="55">
        <v>1041.5858923651424</v>
      </c>
      <c r="AJ88" s="55">
        <v>1379.2002077593331</v>
      </c>
      <c r="AK88" s="55">
        <v>558.642946182571</v>
      </c>
      <c r="AL88" s="56">
        <v>1846.0361097953573</v>
      </c>
    </row>
    <row r="89" spans="1:38">
      <c r="A89" s="59" t="s">
        <v>156</v>
      </c>
      <c r="B89" s="69" t="s">
        <v>157</v>
      </c>
      <c r="C89" s="55">
        <v>0</v>
      </c>
      <c r="D89" s="55">
        <v>0</v>
      </c>
      <c r="E89" s="55">
        <v>0</v>
      </c>
      <c r="F89" s="55">
        <v>0</v>
      </c>
      <c r="G89" s="55">
        <v>0.65617555853921239</v>
      </c>
      <c r="H89" s="55">
        <v>0.43745037235947493</v>
      </c>
      <c r="I89" s="55">
        <v>0.43745037235947493</v>
      </c>
      <c r="J89" s="55">
        <v>0</v>
      </c>
      <c r="K89" s="55">
        <v>0.21872518617973746</v>
      </c>
      <c r="L89" s="55">
        <v>0</v>
      </c>
      <c r="M89" s="55">
        <v>1.4217137101682931E-2</v>
      </c>
      <c r="N89" s="55">
        <v>0</v>
      </c>
      <c r="O89" s="55">
        <v>0.4961671485894254</v>
      </c>
      <c r="P89" s="55">
        <v>0</v>
      </c>
      <c r="Q89" s="55">
        <v>0</v>
      </c>
      <c r="R89" s="55">
        <v>-0.4961671485894254</v>
      </c>
      <c r="S89" s="55">
        <v>0.26420900662386898</v>
      </c>
      <c r="T89" s="55">
        <v>0</v>
      </c>
      <c r="U89" s="55">
        <v>0</v>
      </c>
      <c r="V89" s="55">
        <v>0</v>
      </c>
      <c r="W89" s="55">
        <v>0.27590560900444089</v>
      </c>
      <c r="X89" s="55">
        <v>0</v>
      </c>
      <c r="Y89" s="55">
        <v>0</v>
      </c>
      <c r="Z89" s="55">
        <v>-0.27590560900444089</v>
      </c>
      <c r="AA89" s="55">
        <v>0</v>
      </c>
      <c r="AB89" s="55">
        <v>0</v>
      </c>
      <c r="AC89" s="55">
        <v>0</v>
      </c>
      <c r="AD89" s="55">
        <v>0</v>
      </c>
      <c r="AE89" s="55">
        <v>0</v>
      </c>
      <c r="AF89" s="55">
        <v>0</v>
      </c>
      <c r="AG89" s="55">
        <v>0</v>
      </c>
      <c r="AH89" s="55">
        <v>0</v>
      </c>
      <c r="AI89" s="55">
        <v>0</v>
      </c>
      <c r="AJ89" s="55">
        <v>0</v>
      </c>
      <c r="AK89" s="55">
        <v>0</v>
      </c>
      <c r="AL89" s="56">
        <v>0</v>
      </c>
    </row>
    <row r="90" spans="1:38">
      <c r="A90" s="59" t="s">
        <v>158</v>
      </c>
      <c r="B90" s="60" t="s">
        <v>159</v>
      </c>
      <c r="C90" s="55">
        <v>0</v>
      </c>
      <c r="D90" s="55">
        <v>0</v>
      </c>
      <c r="E90" s="55">
        <v>0</v>
      </c>
      <c r="F90" s="55">
        <v>0</v>
      </c>
      <c r="G90" s="55">
        <v>0.65617555853921239</v>
      </c>
      <c r="H90" s="55">
        <v>0.43745037235947493</v>
      </c>
      <c r="I90" s="55">
        <v>0.43745037235947493</v>
      </c>
      <c r="J90" s="55">
        <v>0</v>
      </c>
      <c r="K90" s="55">
        <v>0.21872518617973746</v>
      </c>
      <c r="L90" s="55">
        <v>0</v>
      </c>
      <c r="M90" s="55">
        <v>1.4217137101682931E-2</v>
      </c>
      <c r="N90" s="55">
        <v>0</v>
      </c>
      <c r="O90" s="55">
        <v>0.4961671485894254</v>
      </c>
      <c r="P90" s="55">
        <v>0</v>
      </c>
      <c r="Q90" s="55">
        <v>0</v>
      </c>
      <c r="R90" s="55">
        <v>-0.4961671485894254</v>
      </c>
      <c r="S90" s="55">
        <v>0.26420900662386898</v>
      </c>
      <c r="T90" s="55">
        <v>0</v>
      </c>
      <c r="U90" s="55">
        <v>0</v>
      </c>
      <c r="V90" s="55">
        <v>0</v>
      </c>
      <c r="W90" s="55">
        <v>0.27590560900444089</v>
      </c>
      <c r="X90" s="55">
        <v>0</v>
      </c>
      <c r="Y90" s="55">
        <v>0</v>
      </c>
      <c r="Z90" s="55">
        <v>-0.27590560900444089</v>
      </c>
      <c r="AA90" s="55">
        <v>0</v>
      </c>
      <c r="AB90" s="55">
        <v>0</v>
      </c>
      <c r="AC90" s="55">
        <v>0</v>
      </c>
      <c r="AD90" s="55">
        <v>0</v>
      </c>
      <c r="AE90" s="55">
        <v>0</v>
      </c>
      <c r="AF90" s="55">
        <v>0</v>
      </c>
      <c r="AG90" s="55">
        <v>0</v>
      </c>
      <c r="AH90" s="55">
        <v>0</v>
      </c>
      <c r="AI90" s="55">
        <v>0</v>
      </c>
      <c r="AJ90" s="55">
        <v>0</v>
      </c>
      <c r="AK90" s="55">
        <v>0</v>
      </c>
      <c r="AL90" s="56">
        <v>0</v>
      </c>
    </row>
    <row r="91" spans="1:38">
      <c r="A91" s="59" t="s">
        <v>160</v>
      </c>
      <c r="B91" s="60" t="s">
        <v>161</v>
      </c>
      <c r="C91" s="55">
        <v>0</v>
      </c>
      <c r="D91" s="55">
        <v>0</v>
      </c>
      <c r="E91" s="55">
        <v>0</v>
      </c>
      <c r="F91" s="55">
        <v>0</v>
      </c>
      <c r="G91" s="55">
        <v>0</v>
      </c>
      <c r="H91" s="55">
        <v>0</v>
      </c>
      <c r="I91" s="55">
        <v>0</v>
      </c>
      <c r="J91" s="55">
        <v>0</v>
      </c>
      <c r="K91" s="55">
        <v>0</v>
      </c>
      <c r="L91" s="55">
        <v>0</v>
      </c>
      <c r="M91" s="55">
        <v>0</v>
      </c>
      <c r="N91" s="55">
        <v>0</v>
      </c>
      <c r="O91" s="55">
        <v>0</v>
      </c>
      <c r="P91" s="55">
        <v>0</v>
      </c>
      <c r="Q91" s="55">
        <v>0</v>
      </c>
      <c r="R91" s="55">
        <v>0</v>
      </c>
      <c r="S91" s="55">
        <v>0</v>
      </c>
      <c r="T91" s="55">
        <v>0</v>
      </c>
      <c r="U91" s="55">
        <v>0</v>
      </c>
      <c r="V91" s="55">
        <v>0</v>
      </c>
      <c r="W91" s="55">
        <v>0</v>
      </c>
      <c r="X91" s="55">
        <v>0</v>
      </c>
      <c r="Y91" s="55">
        <v>0</v>
      </c>
      <c r="Z91" s="55">
        <v>0</v>
      </c>
      <c r="AA91" s="55">
        <v>0</v>
      </c>
      <c r="AB91" s="55">
        <v>0</v>
      </c>
      <c r="AC91" s="55">
        <v>0</v>
      </c>
      <c r="AD91" s="55">
        <v>0</v>
      </c>
      <c r="AE91" s="55">
        <v>0</v>
      </c>
      <c r="AF91" s="55">
        <v>0</v>
      </c>
      <c r="AG91" s="55">
        <v>0</v>
      </c>
      <c r="AH91" s="55">
        <v>0</v>
      </c>
      <c r="AI91" s="55">
        <v>0</v>
      </c>
      <c r="AJ91" s="55">
        <v>0</v>
      </c>
      <c r="AK91" s="55">
        <v>0</v>
      </c>
      <c r="AL91" s="56">
        <v>0</v>
      </c>
    </row>
    <row r="92" spans="1:38">
      <c r="A92" s="52" t="s">
        <v>162</v>
      </c>
      <c r="B92" s="53" t="s">
        <v>163</v>
      </c>
      <c r="C92" s="55">
        <v>477.12035137694903</v>
      </c>
      <c r="D92" s="55">
        <v>552.74781732182032</v>
      </c>
      <c r="E92" s="55">
        <v>551.49288543207774</v>
      </c>
      <c r="F92" s="55">
        <v>827.12035137694932</v>
      </c>
      <c r="G92" s="55">
        <v>278.75</v>
      </c>
      <c r="H92" s="55">
        <v>338.75</v>
      </c>
      <c r="I92" s="55">
        <v>308.75</v>
      </c>
      <c r="J92" s="55">
        <v>308.75</v>
      </c>
      <c r="K92" s="55">
        <v>308.75</v>
      </c>
      <c r="L92" s="55">
        <v>383.75</v>
      </c>
      <c r="M92" s="55">
        <v>471.41875000000005</v>
      </c>
      <c r="N92" s="55">
        <v>529.00624999999991</v>
      </c>
      <c r="O92" s="55">
        <v>140.91072187500001</v>
      </c>
      <c r="P92" s="55">
        <v>499.59255937499984</v>
      </c>
      <c r="Q92" s="55">
        <v>192.15098437500001</v>
      </c>
      <c r="R92" s="55">
        <v>914.06024797499936</v>
      </c>
      <c r="S92" s="55">
        <v>427.82665032456515</v>
      </c>
      <c r="T92" s="55">
        <v>494.11266933254871</v>
      </c>
      <c r="U92" s="55">
        <v>500.22781363773333</v>
      </c>
      <c r="V92" s="55">
        <v>1934.2206113511529</v>
      </c>
      <c r="W92" s="55">
        <v>497.55561213363961</v>
      </c>
      <c r="X92" s="55">
        <v>520</v>
      </c>
      <c r="Y92" s="55">
        <v>520.00000000000011</v>
      </c>
      <c r="Z92" s="55">
        <v>3091.8938101912386</v>
      </c>
      <c r="AA92" s="55">
        <v>1048.4745114755747</v>
      </c>
      <c r="AB92" s="55">
        <v>1014.4062870618212</v>
      </c>
      <c r="AC92" s="55">
        <v>405.76251482472867</v>
      </c>
      <c r="AD92" s="55">
        <v>2627.9000341803803</v>
      </c>
      <c r="AE92" s="55">
        <v>886.64357206834927</v>
      </c>
      <c r="AF92" s="55">
        <v>1776.4435720683493</v>
      </c>
      <c r="AG92" s="55">
        <v>1161.6435720683489</v>
      </c>
      <c r="AH92" s="55">
        <v>1057.536310056958</v>
      </c>
      <c r="AI92" s="55">
        <v>905.05698720428325</v>
      </c>
      <c r="AJ92" s="55">
        <v>1549.6478125477684</v>
      </c>
      <c r="AK92" s="55">
        <v>1237.0989549158867</v>
      </c>
      <c r="AL92" s="56">
        <v>-84.834841919983091</v>
      </c>
    </row>
    <row r="93" spans="1:38">
      <c r="A93" s="52" t="s">
        <v>164</v>
      </c>
      <c r="B93" s="53" t="s">
        <v>165</v>
      </c>
      <c r="C93" s="55">
        <v>0</v>
      </c>
      <c r="D93" s="55">
        <v>0</v>
      </c>
      <c r="E93" s="55">
        <v>0</v>
      </c>
      <c r="F93" s="55">
        <v>0</v>
      </c>
      <c r="G93" s="55">
        <v>0</v>
      </c>
      <c r="H93" s="55">
        <v>0</v>
      </c>
      <c r="I93" s="55">
        <v>0</v>
      </c>
      <c r="J93" s="55">
        <v>0</v>
      </c>
      <c r="K93" s="55">
        <v>0</v>
      </c>
      <c r="L93" s="55">
        <v>0</v>
      </c>
      <c r="M93" s="55">
        <v>0</v>
      </c>
      <c r="N93" s="55">
        <v>0</v>
      </c>
      <c r="O93" s="55">
        <v>0</v>
      </c>
      <c r="P93" s="55">
        <v>0</v>
      </c>
      <c r="Q93" s="55">
        <v>0</v>
      </c>
      <c r="R93" s="55">
        <v>0</v>
      </c>
      <c r="S93" s="55">
        <v>0</v>
      </c>
      <c r="T93" s="55">
        <v>0</v>
      </c>
      <c r="U93" s="55">
        <v>0</v>
      </c>
      <c r="V93" s="55">
        <v>0</v>
      </c>
      <c r="W93" s="55">
        <v>0</v>
      </c>
      <c r="X93" s="55">
        <v>0</v>
      </c>
      <c r="Y93" s="55">
        <v>0</v>
      </c>
      <c r="Z93" s="55">
        <v>0</v>
      </c>
      <c r="AA93" s="55">
        <v>0</v>
      </c>
      <c r="AB93" s="55">
        <v>0</v>
      </c>
      <c r="AC93" s="55">
        <v>0</v>
      </c>
      <c r="AD93" s="55">
        <v>0</v>
      </c>
      <c r="AE93" s="55">
        <v>0</v>
      </c>
      <c r="AF93" s="55">
        <v>0</v>
      </c>
      <c r="AG93" s="55">
        <v>0</v>
      </c>
      <c r="AH93" s="55">
        <v>0</v>
      </c>
      <c r="AI93" s="55">
        <v>0</v>
      </c>
      <c r="AJ93" s="55">
        <v>0</v>
      </c>
      <c r="AK93" s="55">
        <v>0</v>
      </c>
      <c r="AL93" s="56">
        <v>0</v>
      </c>
    </row>
    <row r="94" spans="1:38">
      <c r="A94" s="52" t="s">
        <v>166</v>
      </c>
      <c r="B94" s="53" t="s">
        <v>106</v>
      </c>
      <c r="C94" s="55">
        <v>54.749247657799025</v>
      </c>
      <c r="D94" s="55">
        <v>36.499498438532676</v>
      </c>
      <c r="E94" s="55">
        <v>72.998996877065366</v>
      </c>
      <c r="F94" s="55">
        <v>54.749247657799032</v>
      </c>
      <c r="G94" s="55">
        <v>0</v>
      </c>
      <c r="H94" s="55">
        <v>0</v>
      </c>
      <c r="I94" s="55">
        <v>0</v>
      </c>
      <c r="J94" s="55">
        <v>0</v>
      </c>
      <c r="K94" s="55">
        <v>0</v>
      </c>
      <c r="L94" s="55">
        <v>0</v>
      </c>
      <c r="M94" s="55">
        <v>0</v>
      </c>
      <c r="N94" s="55">
        <v>0</v>
      </c>
      <c r="O94" s="55">
        <v>0</v>
      </c>
      <c r="P94" s="55">
        <v>0</v>
      </c>
      <c r="Q94" s="55">
        <v>0</v>
      </c>
      <c r="R94" s="55">
        <v>843.2568944279999</v>
      </c>
      <c r="S94" s="55">
        <v>183</v>
      </c>
      <c r="T94" s="55">
        <v>110</v>
      </c>
      <c r="U94" s="55">
        <v>147</v>
      </c>
      <c r="V94" s="55">
        <v>594.26904341199997</v>
      </c>
      <c r="W94" s="55">
        <v>136.58190448821981</v>
      </c>
      <c r="X94" s="55">
        <v>30</v>
      </c>
      <c r="Y94" s="55">
        <v>0</v>
      </c>
      <c r="Z94" s="55">
        <v>988.42355914458017</v>
      </c>
      <c r="AA94" s="55">
        <v>212.87905700216135</v>
      </c>
      <c r="AB94" s="55">
        <v>91.233881572354846</v>
      </c>
      <c r="AC94" s="55">
        <v>0</v>
      </c>
      <c r="AD94" s="55">
        <v>509.20693051948388</v>
      </c>
      <c r="AE94" s="55">
        <v>56.078154549319564</v>
      </c>
      <c r="AF94" s="55">
        <v>25</v>
      </c>
      <c r="AG94" s="55">
        <v>0</v>
      </c>
      <c r="AH94" s="55">
        <v>661.4689272959173</v>
      </c>
      <c r="AI94" s="55">
        <v>225.4378995106714</v>
      </c>
      <c r="AJ94" s="55">
        <v>281.79737438833922</v>
      </c>
      <c r="AK94" s="55">
        <v>56.359474877667822</v>
      </c>
      <c r="AL94" s="56">
        <v>698.99625455932164</v>
      </c>
    </row>
    <row r="95" spans="1:38">
      <c r="A95" s="59" t="s">
        <v>167</v>
      </c>
      <c r="B95" s="69" t="s">
        <v>168</v>
      </c>
      <c r="C95" s="55">
        <v>0</v>
      </c>
      <c r="D95" s="55">
        <v>0</v>
      </c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55">
        <v>0</v>
      </c>
      <c r="O95" s="55">
        <v>0</v>
      </c>
      <c r="P95" s="55">
        <v>0</v>
      </c>
      <c r="Q95" s="55">
        <v>0</v>
      </c>
      <c r="R95" s="55">
        <v>0</v>
      </c>
      <c r="S95" s="55">
        <v>0</v>
      </c>
      <c r="T95" s="55">
        <v>0</v>
      </c>
      <c r="U95" s="55">
        <v>0</v>
      </c>
      <c r="V95" s="55">
        <v>0</v>
      </c>
      <c r="W95" s="55">
        <v>0</v>
      </c>
      <c r="X95" s="55">
        <v>0</v>
      </c>
      <c r="Y95" s="55">
        <v>0</v>
      </c>
      <c r="Z95" s="55">
        <v>0</v>
      </c>
      <c r="AA95" s="55">
        <v>0</v>
      </c>
      <c r="AB95" s="55">
        <v>0</v>
      </c>
      <c r="AC95" s="55">
        <v>0</v>
      </c>
      <c r="AD95" s="55">
        <v>0</v>
      </c>
      <c r="AE95" s="55">
        <v>0</v>
      </c>
      <c r="AF95" s="55">
        <v>0</v>
      </c>
      <c r="AG95" s="55">
        <v>0</v>
      </c>
      <c r="AH95" s="55">
        <v>0</v>
      </c>
      <c r="AI95" s="55">
        <v>0</v>
      </c>
      <c r="AJ95" s="55">
        <v>0</v>
      </c>
      <c r="AK95" s="55">
        <v>0</v>
      </c>
      <c r="AL95" s="56">
        <v>0</v>
      </c>
    </row>
    <row r="96" spans="1:38">
      <c r="A96" s="59" t="s">
        <v>169</v>
      </c>
      <c r="B96" s="69" t="s">
        <v>170</v>
      </c>
      <c r="C96" s="55">
        <v>54.749247657799025</v>
      </c>
      <c r="D96" s="55">
        <v>36.499498438532676</v>
      </c>
      <c r="E96" s="55">
        <v>72.998996877065366</v>
      </c>
      <c r="F96" s="55">
        <v>54.749247657799032</v>
      </c>
      <c r="G96" s="55">
        <v>0</v>
      </c>
      <c r="H96" s="55">
        <v>0</v>
      </c>
      <c r="I96" s="55">
        <v>0</v>
      </c>
      <c r="J96" s="55">
        <v>0</v>
      </c>
      <c r="K96" s="55">
        <v>0</v>
      </c>
      <c r="L96" s="55">
        <v>0</v>
      </c>
      <c r="M96" s="55">
        <v>0</v>
      </c>
      <c r="N96" s="55">
        <v>0</v>
      </c>
      <c r="O96" s="55">
        <v>0</v>
      </c>
      <c r="P96" s="55">
        <v>0</v>
      </c>
      <c r="Q96" s="55">
        <v>0</v>
      </c>
      <c r="R96" s="55">
        <v>843.2568944279999</v>
      </c>
      <c r="S96" s="55">
        <v>183</v>
      </c>
      <c r="T96" s="55">
        <v>110</v>
      </c>
      <c r="U96" s="55">
        <v>147</v>
      </c>
      <c r="V96" s="55">
        <v>594.26904341199997</v>
      </c>
      <c r="W96" s="55">
        <v>136.58190448821981</v>
      </c>
      <c r="X96" s="55">
        <v>30</v>
      </c>
      <c r="Y96" s="55">
        <v>0</v>
      </c>
      <c r="Z96" s="55">
        <v>988.42355914458017</v>
      </c>
      <c r="AA96" s="55">
        <v>212.87905700216135</v>
      </c>
      <c r="AB96" s="55">
        <v>91.233881572354846</v>
      </c>
      <c r="AC96" s="55">
        <v>0</v>
      </c>
      <c r="AD96" s="55">
        <v>509.20693051948388</v>
      </c>
      <c r="AE96" s="55">
        <v>56.078154549319564</v>
      </c>
      <c r="AF96" s="55">
        <v>25</v>
      </c>
      <c r="AG96" s="55">
        <v>0</v>
      </c>
      <c r="AH96" s="55">
        <v>661.4689272959173</v>
      </c>
      <c r="AI96" s="55">
        <v>225.4378995106714</v>
      </c>
      <c r="AJ96" s="55">
        <v>281.79737438833922</v>
      </c>
      <c r="AK96" s="55">
        <v>56.359474877667822</v>
      </c>
      <c r="AL96" s="56">
        <v>698.99625455932164</v>
      </c>
    </row>
    <row r="97" spans="1:38">
      <c r="A97" s="59" t="s">
        <v>171</v>
      </c>
      <c r="B97" s="69" t="s">
        <v>172</v>
      </c>
      <c r="C97" s="55">
        <v>0</v>
      </c>
      <c r="D97" s="55">
        <v>0</v>
      </c>
      <c r="E97" s="55">
        <v>0</v>
      </c>
      <c r="F97" s="55">
        <v>0</v>
      </c>
      <c r="G97" s="55">
        <v>0</v>
      </c>
      <c r="H97" s="55">
        <v>0</v>
      </c>
      <c r="I97" s="55">
        <v>0</v>
      </c>
      <c r="J97" s="55">
        <v>0</v>
      </c>
      <c r="K97" s="55">
        <v>0</v>
      </c>
      <c r="L97" s="55">
        <v>0</v>
      </c>
      <c r="M97" s="55">
        <v>0</v>
      </c>
      <c r="N97" s="55">
        <v>0</v>
      </c>
      <c r="O97" s="55">
        <v>0</v>
      </c>
      <c r="P97" s="55">
        <v>0</v>
      </c>
      <c r="Q97" s="55">
        <v>0</v>
      </c>
      <c r="R97" s="55">
        <v>0</v>
      </c>
      <c r="S97" s="55">
        <v>0</v>
      </c>
      <c r="T97" s="55">
        <v>0</v>
      </c>
      <c r="U97" s="55">
        <v>0</v>
      </c>
      <c r="V97" s="55">
        <v>0</v>
      </c>
      <c r="W97" s="55">
        <v>0</v>
      </c>
      <c r="X97" s="55">
        <v>0</v>
      </c>
      <c r="Y97" s="55">
        <v>0</v>
      </c>
      <c r="Z97" s="55">
        <v>0</v>
      </c>
      <c r="AA97" s="55">
        <v>0</v>
      </c>
      <c r="AB97" s="55">
        <v>0</v>
      </c>
      <c r="AC97" s="55">
        <v>0</v>
      </c>
      <c r="AD97" s="55">
        <v>0</v>
      </c>
      <c r="AE97" s="55">
        <v>0</v>
      </c>
      <c r="AF97" s="55">
        <v>0</v>
      </c>
      <c r="AG97" s="55">
        <v>0</v>
      </c>
      <c r="AH97" s="55">
        <v>0</v>
      </c>
      <c r="AI97" s="55">
        <v>0</v>
      </c>
      <c r="AJ97" s="55">
        <v>0</v>
      </c>
      <c r="AK97" s="55">
        <v>0</v>
      </c>
      <c r="AL97" s="56">
        <v>0</v>
      </c>
    </row>
    <row r="98" spans="1:38">
      <c r="A98" s="52" t="s">
        <v>173</v>
      </c>
      <c r="B98" s="53" t="s">
        <v>174</v>
      </c>
      <c r="C98" s="55">
        <v>0</v>
      </c>
      <c r="D98" s="55">
        <v>0</v>
      </c>
      <c r="E98" s="55">
        <v>0</v>
      </c>
      <c r="F98" s="55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>
        <v>0</v>
      </c>
      <c r="R98" s="55">
        <v>0</v>
      </c>
      <c r="S98" s="55">
        <v>0</v>
      </c>
      <c r="T98" s="55">
        <v>0</v>
      </c>
      <c r="U98" s="55">
        <v>0</v>
      </c>
      <c r="V98" s="55">
        <v>0</v>
      </c>
      <c r="W98" s="55">
        <v>0</v>
      </c>
      <c r="X98" s="55">
        <v>0</v>
      </c>
      <c r="Y98" s="55">
        <v>0</v>
      </c>
      <c r="Z98" s="55">
        <v>0</v>
      </c>
      <c r="AA98" s="55">
        <v>0</v>
      </c>
      <c r="AB98" s="55">
        <v>0</v>
      </c>
      <c r="AC98" s="55">
        <v>0</v>
      </c>
      <c r="AD98" s="55">
        <v>0</v>
      </c>
      <c r="AE98" s="55">
        <v>0</v>
      </c>
      <c r="AF98" s="55">
        <v>0</v>
      </c>
      <c r="AG98" s="55">
        <v>0</v>
      </c>
      <c r="AH98" s="55">
        <v>0</v>
      </c>
      <c r="AI98" s="55">
        <v>0</v>
      </c>
      <c r="AJ98" s="55">
        <v>0</v>
      </c>
      <c r="AK98" s="55">
        <v>0</v>
      </c>
      <c r="AL98" s="56">
        <v>0</v>
      </c>
    </row>
    <row r="99" spans="1:38">
      <c r="A99" s="59" t="s">
        <v>175</v>
      </c>
      <c r="B99" s="69" t="s">
        <v>176</v>
      </c>
      <c r="C99" s="55">
        <v>0</v>
      </c>
      <c r="D99" s="55">
        <v>0</v>
      </c>
      <c r="E99" s="55">
        <v>0</v>
      </c>
      <c r="F99" s="55">
        <v>0</v>
      </c>
      <c r="G99" s="55">
        <v>0</v>
      </c>
      <c r="H99" s="55">
        <v>0</v>
      </c>
      <c r="I99" s="55">
        <v>0</v>
      </c>
      <c r="J99" s="55">
        <v>0</v>
      </c>
      <c r="K99" s="55">
        <v>0</v>
      </c>
      <c r="L99" s="55">
        <v>0</v>
      </c>
      <c r="M99" s="55">
        <v>0</v>
      </c>
      <c r="N99" s="55">
        <v>0</v>
      </c>
      <c r="O99" s="55">
        <v>0</v>
      </c>
      <c r="P99" s="55">
        <v>0</v>
      </c>
      <c r="Q99" s="55">
        <v>0</v>
      </c>
      <c r="R99" s="55">
        <v>0</v>
      </c>
      <c r="S99" s="55">
        <v>0</v>
      </c>
      <c r="T99" s="55">
        <v>0</v>
      </c>
      <c r="U99" s="55">
        <v>0</v>
      </c>
      <c r="V99" s="55">
        <v>0</v>
      </c>
      <c r="W99" s="55">
        <v>0</v>
      </c>
      <c r="X99" s="55">
        <v>0</v>
      </c>
      <c r="Y99" s="55">
        <v>0</v>
      </c>
      <c r="Z99" s="55">
        <v>0</v>
      </c>
      <c r="AA99" s="55">
        <v>0</v>
      </c>
      <c r="AB99" s="55">
        <v>0</v>
      </c>
      <c r="AC99" s="55">
        <v>0</v>
      </c>
      <c r="AD99" s="55">
        <v>0</v>
      </c>
      <c r="AE99" s="55">
        <v>0</v>
      </c>
      <c r="AF99" s="55">
        <v>0</v>
      </c>
      <c r="AG99" s="55">
        <v>0</v>
      </c>
      <c r="AH99" s="55">
        <v>0</v>
      </c>
      <c r="AI99" s="55">
        <v>0</v>
      </c>
      <c r="AJ99" s="55">
        <v>0</v>
      </c>
      <c r="AK99" s="55">
        <v>0</v>
      </c>
      <c r="AL99" s="56">
        <v>0</v>
      </c>
    </row>
    <row r="100" spans="1:38">
      <c r="A100" s="59" t="s">
        <v>177</v>
      </c>
      <c r="B100" s="69" t="s">
        <v>178</v>
      </c>
      <c r="C100" s="55">
        <v>0</v>
      </c>
      <c r="D100" s="55">
        <v>0</v>
      </c>
      <c r="E100" s="55">
        <v>0</v>
      </c>
      <c r="F100" s="55">
        <v>0</v>
      </c>
      <c r="G100" s="55">
        <v>0</v>
      </c>
      <c r="H100" s="55">
        <v>0</v>
      </c>
      <c r="I100" s="55">
        <v>0</v>
      </c>
      <c r="J100" s="55">
        <v>0</v>
      </c>
      <c r="K100" s="55">
        <v>0</v>
      </c>
      <c r="L100" s="55">
        <v>0</v>
      </c>
      <c r="M100" s="55">
        <v>0</v>
      </c>
      <c r="N100" s="55">
        <v>0</v>
      </c>
      <c r="O100" s="55">
        <v>0</v>
      </c>
      <c r="P100" s="55">
        <v>0</v>
      </c>
      <c r="Q100" s="55">
        <v>0</v>
      </c>
      <c r="R100" s="55">
        <v>0</v>
      </c>
      <c r="S100" s="55">
        <v>0</v>
      </c>
      <c r="T100" s="55">
        <v>0</v>
      </c>
      <c r="U100" s="55">
        <v>0</v>
      </c>
      <c r="V100" s="55">
        <v>0</v>
      </c>
      <c r="W100" s="55">
        <v>0</v>
      </c>
      <c r="X100" s="55">
        <v>0</v>
      </c>
      <c r="Y100" s="55">
        <v>0</v>
      </c>
      <c r="Z100" s="55">
        <v>0</v>
      </c>
      <c r="AA100" s="55">
        <v>0</v>
      </c>
      <c r="AB100" s="55">
        <v>0</v>
      </c>
      <c r="AC100" s="55">
        <v>0</v>
      </c>
      <c r="AD100" s="55">
        <v>0</v>
      </c>
      <c r="AE100" s="55">
        <v>0</v>
      </c>
      <c r="AF100" s="55">
        <v>0</v>
      </c>
      <c r="AG100" s="55">
        <v>0</v>
      </c>
      <c r="AH100" s="55">
        <v>0</v>
      </c>
      <c r="AI100" s="55">
        <v>0</v>
      </c>
      <c r="AJ100" s="55">
        <v>0</v>
      </c>
      <c r="AK100" s="55">
        <v>0</v>
      </c>
      <c r="AL100" s="56">
        <v>0</v>
      </c>
    </row>
    <row r="101" spans="1:38">
      <c r="A101" s="59" t="s">
        <v>179</v>
      </c>
      <c r="B101" s="69" t="s">
        <v>180</v>
      </c>
      <c r="C101" s="55">
        <v>0</v>
      </c>
      <c r="D101" s="55">
        <v>0</v>
      </c>
      <c r="E101" s="55">
        <v>0</v>
      </c>
      <c r="F101" s="55">
        <v>0</v>
      </c>
      <c r="G101" s="55">
        <v>0</v>
      </c>
      <c r="H101" s="55">
        <v>0</v>
      </c>
      <c r="I101" s="55">
        <v>0</v>
      </c>
      <c r="J101" s="55">
        <v>0</v>
      </c>
      <c r="K101" s="55">
        <v>0</v>
      </c>
      <c r="L101" s="55">
        <v>0</v>
      </c>
      <c r="M101" s="55">
        <v>0</v>
      </c>
      <c r="N101" s="55">
        <v>0</v>
      </c>
      <c r="O101" s="55">
        <v>0</v>
      </c>
      <c r="P101" s="55">
        <v>0</v>
      </c>
      <c r="Q101" s="55">
        <v>0</v>
      </c>
      <c r="R101" s="55">
        <v>0</v>
      </c>
      <c r="S101" s="55">
        <v>0</v>
      </c>
      <c r="T101" s="55">
        <v>0</v>
      </c>
      <c r="U101" s="55">
        <v>0</v>
      </c>
      <c r="V101" s="55">
        <v>0</v>
      </c>
      <c r="W101" s="55">
        <v>0</v>
      </c>
      <c r="X101" s="55">
        <v>0</v>
      </c>
      <c r="Y101" s="55">
        <v>0</v>
      </c>
      <c r="Z101" s="55">
        <v>0</v>
      </c>
      <c r="AA101" s="55">
        <v>0</v>
      </c>
      <c r="AB101" s="55">
        <v>0</v>
      </c>
      <c r="AC101" s="55">
        <v>0</v>
      </c>
      <c r="AD101" s="55">
        <v>0</v>
      </c>
      <c r="AE101" s="55">
        <v>0</v>
      </c>
      <c r="AF101" s="55">
        <v>0</v>
      </c>
      <c r="AG101" s="55">
        <v>0</v>
      </c>
      <c r="AH101" s="55">
        <v>0</v>
      </c>
      <c r="AI101" s="55">
        <v>0</v>
      </c>
      <c r="AJ101" s="55">
        <v>0</v>
      </c>
      <c r="AK101" s="55">
        <v>0</v>
      </c>
      <c r="AL101" s="56">
        <v>0</v>
      </c>
    </row>
    <row r="102" spans="1:38">
      <c r="A102" s="52" t="s">
        <v>181</v>
      </c>
      <c r="B102" s="53" t="s">
        <v>86</v>
      </c>
      <c r="C102" s="55">
        <v>0</v>
      </c>
      <c r="D102" s="55">
        <v>0</v>
      </c>
      <c r="E102" s="55">
        <v>0</v>
      </c>
      <c r="F102" s="55">
        <v>0</v>
      </c>
      <c r="G102" s="55">
        <v>0</v>
      </c>
      <c r="H102" s="55">
        <v>1.54256357</v>
      </c>
      <c r="I102" s="55">
        <v>1.5499999999999998</v>
      </c>
      <c r="J102" s="55">
        <v>0</v>
      </c>
      <c r="K102" s="55">
        <v>0</v>
      </c>
      <c r="L102" s="55">
        <v>1.92579064</v>
      </c>
      <c r="M102" s="55">
        <v>1.36638426</v>
      </c>
      <c r="N102" s="55">
        <v>5.2111965499999995</v>
      </c>
      <c r="O102" s="55">
        <v>0</v>
      </c>
      <c r="P102" s="55">
        <v>0</v>
      </c>
      <c r="Q102" s="55">
        <v>0</v>
      </c>
      <c r="R102" s="55">
        <v>99.016577076000019</v>
      </c>
      <c r="S102" s="55">
        <v>0</v>
      </c>
      <c r="T102" s="55">
        <v>0</v>
      </c>
      <c r="U102" s="55">
        <v>0</v>
      </c>
      <c r="V102" s="55">
        <v>0</v>
      </c>
      <c r="W102" s="55">
        <v>0</v>
      </c>
      <c r="X102" s="55">
        <v>0</v>
      </c>
      <c r="Y102" s="55">
        <v>0</v>
      </c>
      <c r="Z102" s="55">
        <v>0</v>
      </c>
      <c r="AA102" s="55">
        <v>0</v>
      </c>
      <c r="AB102" s="55">
        <v>0</v>
      </c>
      <c r="AC102" s="55">
        <v>0</v>
      </c>
      <c r="AD102" s="55">
        <v>0</v>
      </c>
      <c r="AE102" s="55">
        <v>0</v>
      </c>
      <c r="AF102" s="55">
        <v>0</v>
      </c>
      <c r="AG102" s="55">
        <v>0</v>
      </c>
      <c r="AH102" s="55">
        <v>0</v>
      </c>
      <c r="AI102" s="55">
        <v>0</v>
      </c>
      <c r="AJ102" s="55">
        <v>0</v>
      </c>
      <c r="AK102" s="55">
        <v>0</v>
      </c>
      <c r="AL102" s="56">
        <v>0</v>
      </c>
    </row>
    <row r="103" spans="1:38">
      <c r="A103" s="57" t="s">
        <v>182</v>
      </c>
      <c r="B103" s="58" t="s">
        <v>183</v>
      </c>
      <c r="C103" s="55">
        <v>0</v>
      </c>
      <c r="D103" s="55">
        <v>0</v>
      </c>
      <c r="E103" s="55">
        <v>0</v>
      </c>
      <c r="F103" s="55">
        <v>0</v>
      </c>
      <c r="G103" s="55">
        <v>0</v>
      </c>
      <c r="H103" s="55">
        <v>0</v>
      </c>
      <c r="I103" s="55">
        <v>0</v>
      </c>
      <c r="J103" s="55">
        <v>0</v>
      </c>
      <c r="K103" s="55">
        <v>0</v>
      </c>
      <c r="L103" s="55">
        <v>0</v>
      </c>
      <c r="M103" s="55">
        <v>0</v>
      </c>
      <c r="N103" s="55">
        <v>0</v>
      </c>
      <c r="O103" s="55">
        <v>0</v>
      </c>
      <c r="P103" s="55">
        <v>0</v>
      </c>
      <c r="Q103" s="55">
        <v>0</v>
      </c>
      <c r="R103" s="55">
        <v>0</v>
      </c>
      <c r="S103" s="55">
        <v>0</v>
      </c>
      <c r="T103" s="55">
        <v>0</v>
      </c>
      <c r="U103" s="55">
        <v>0</v>
      </c>
      <c r="V103" s="55">
        <v>0</v>
      </c>
      <c r="W103" s="55">
        <v>0</v>
      </c>
      <c r="X103" s="55">
        <v>0</v>
      </c>
      <c r="Y103" s="55">
        <v>0</v>
      </c>
      <c r="Z103" s="55">
        <v>0</v>
      </c>
      <c r="AA103" s="55">
        <v>0</v>
      </c>
      <c r="AB103" s="55">
        <v>0</v>
      </c>
      <c r="AC103" s="55">
        <v>0</v>
      </c>
      <c r="AD103" s="55">
        <v>0</v>
      </c>
      <c r="AE103" s="55">
        <v>0</v>
      </c>
      <c r="AF103" s="55">
        <v>0</v>
      </c>
      <c r="AG103" s="55">
        <v>0</v>
      </c>
      <c r="AH103" s="55">
        <v>0</v>
      </c>
      <c r="AI103" s="55">
        <v>0</v>
      </c>
      <c r="AJ103" s="55">
        <v>0</v>
      </c>
      <c r="AK103" s="55">
        <v>0</v>
      </c>
      <c r="AL103" s="56">
        <v>0</v>
      </c>
    </row>
    <row r="104" spans="1:38">
      <c r="A104" s="59" t="s">
        <v>184</v>
      </c>
      <c r="B104" s="60" t="s">
        <v>90</v>
      </c>
      <c r="C104" s="55">
        <v>0</v>
      </c>
      <c r="D104" s="55">
        <v>0</v>
      </c>
      <c r="E104" s="55">
        <v>0</v>
      </c>
      <c r="F104" s="55">
        <v>0</v>
      </c>
      <c r="G104" s="55">
        <v>0</v>
      </c>
      <c r="H104" s="55">
        <v>0</v>
      </c>
      <c r="I104" s="55">
        <v>0</v>
      </c>
      <c r="J104" s="55">
        <v>0</v>
      </c>
      <c r="K104" s="55">
        <v>0</v>
      </c>
      <c r="L104" s="55">
        <v>0</v>
      </c>
      <c r="M104" s="55">
        <v>0</v>
      </c>
      <c r="N104" s="55">
        <v>0</v>
      </c>
      <c r="O104" s="55">
        <v>0</v>
      </c>
      <c r="P104" s="55">
        <v>0</v>
      </c>
      <c r="Q104" s="55">
        <v>0</v>
      </c>
      <c r="R104" s="55">
        <v>0</v>
      </c>
      <c r="S104" s="55">
        <v>0</v>
      </c>
      <c r="T104" s="55">
        <v>0</v>
      </c>
      <c r="U104" s="55">
        <v>0</v>
      </c>
      <c r="V104" s="55">
        <v>0</v>
      </c>
      <c r="W104" s="55">
        <v>0</v>
      </c>
      <c r="X104" s="55">
        <v>0</v>
      </c>
      <c r="Y104" s="55">
        <v>0</v>
      </c>
      <c r="Z104" s="55">
        <v>0</v>
      </c>
      <c r="AA104" s="55">
        <v>0</v>
      </c>
      <c r="AB104" s="55">
        <v>0</v>
      </c>
      <c r="AC104" s="55">
        <v>0</v>
      </c>
      <c r="AD104" s="55">
        <v>0</v>
      </c>
      <c r="AE104" s="55">
        <v>0</v>
      </c>
      <c r="AF104" s="55">
        <v>0</v>
      </c>
      <c r="AG104" s="55">
        <v>0</v>
      </c>
      <c r="AH104" s="55">
        <v>0</v>
      </c>
      <c r="AI104" s="55">
        <v>0</v>
      </c>
      <c r="AJ104" s="55">
        <v>0</v>
      </c>
      <c r="AK104" s="55">
        <v>0</v>
      </c>
      <c r="AL104" s="56">
        <v>0</v>
      </c>
    </row>
    <row r="105" spans="1:38">
      <c r="A105" s="59" t="s">
        <v>185</v>
      </c>
      <c r="B105" s="60" t="s">
        <v>92</v>
      </c>
      <c r="C105" s="55">
        <v>0</v>
      </c>
      <c r="D105" s="55"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>
        <v>0</v>
      </c>
      <c r="N105" s="55">
        <v>0</v>
      </c>
      <c r="O105" s="55">
        <v>0</v>
      </c>
      <c r="P105" s="55">
        <v>0</v>
      </c>
      <c r="Q105" s="55">
        <v>0</v>
      </c>
      <c r="R105" s="55">
        <v>0</v>
      </c>
      <c r="S105" s="55">
        <v>0</v>
      </c>
      <c r="T105" s="55">
        <v>0</v>
      </c>
      <c r="U105" s="55">
        <v>0</v>
      </c>
      <c r="V105" s="55">
        <v>0</v>
      </c>
      <c r="W105" s="55">
        <v>0</v>
      </c>
      <c r="X105" s="55">
        <v>0</v>
      </c>
      <c r="Y105" s="55">
        <v>0</v>
      </c>
      <c r="Z105" s="55">
        <v>0</v>
      </c>
      <c r="AA105" s="55">
        <v>0</v>
      </c>
      <c r="AB105" s="55">
        <v>0</v>
      </c>
      <c r="AC105" s="55">
        <v>0</v>
      </c>
      <c r="AD105" s="55">
        <v>0</v>
      </c>
      <c r="AE105" s="55">
        <v>0</v>
      </c>
      <c r="AF105" s="55">
        <v>0</v>
      </c>
      <c r="AG105" s="55">
        <v>0</v>
      </c>
      <c r="AH105" s="55">
        <v>0</v>
      </c>
      <c r="AI105" s="55">
        <v>0</v>
      </c>
      <c r="AJ105" s="55">
        <v>0</v>
      </c>
      <c r="AK105" s="55">
        <v>0</v>
      </c>
      <c r="AL105" s="56">
        <v>0</v>
      </c>
    </row>
    <row r="106" spans="1:38">
      <c r="A106" s="57" t="s">
        <v>186</v>
      </c>
      <c r="B106" s="58" t="s">
        <v>187</v>
      </c>
      <c r="C106" s="55">
        <v>0</v>
      </c>
      <c r="D106" s="55">
        <v>0</v>
      </c>
      <c r="E106" s="55">
        <v>0</v>
      </c>
      <c r="F106" s="55">
        <v>0</v>
      </c>
      <c r="G106" s="55">
        <v>0</v>
      </c>
      <c r="H106" s="55">
        <v>0</v>
      </c>
      <c r="I106" s="55">
        <v>0</v>
      </c>
      <c r="J106" s="55">
        <v>0</v>
      </c>
      <c r="K106" s="55">
        <v>0</v>
      </c>
      <c r="L106" s="55">
        <v>0</v>
      </c>
      <c r="M106" s="55">
        <v>0</v>
      </c>
      <c r="N106" s="55">
        <v>0</v>
      </c>
      <c r="O106" s="55">
        <v>0</v>
      </c>
      <c r="P106" s="55">
        <v>0</v>
      </c>
      <c r="Q106" s="55">
        <v>0</v>
      </c>
      <c r="R106" s="55">
        <v>0</v>
      </c>
      <c r="S106" s="55">
        <v>0</v>
      </c>
      <c r="T106" s="55">
        <v>0</v>
      </c>
      <c r="U106" s="55">
        <v>0</v>
      </c>
      <c r="V106" s="55">
        <v>0</v>
      </c>
      <c r="W106" s="55">
        <v>0</v>
      </c>
      <c r="X106" s="55">
        <v>0</v>
      </c>
      <c r="Y106" s="55">
        <v>0</v>
      </c>
      <c r="Z106" s="55">
        <v>0</v>
      </c>
      <c r="AA106" s="55">
        <v>0</v>
      </c>
      <c r="AB106" s="55">
        <v>0</v>
      </c>
      <c r="AC106" s="55">
        <v>0</v>
      </c>
      <c r="AD106" s="55">
        <v>0</v>
      </c>
      <c r="AE106" s="55">
        <v>0</v>
      </c>
      <c r="AF106" s="55">
        <v>0</v>
      </c>
      <c r="AG106" s="55">
        <v>0</v>
      </c>
      <c r="AH106" s="55">
        <v>0</v>
      </c>
      <c r="AI106" s="55">
        <v>0</v>
      </c>
      <c r="AJ106" s="55">
        <v>0</v>
      </c>
      <c r="AK106" s="55">
        <v>0</v>
      </c>
      <c r="AL106" s="56">
        <v>0</v>
      </c>
    </row>
    <row r="107" spans="1:38">
      <c r="A107" s="59" t="s">
        <v>188</v>
      </c>
      <c r="B107" s="60" t="s">
        <v>90</v>
      </c>
      <c r="C107" s="55">
        <v>0</v>
      </c>
      <c r="D107" s="55">
        <v>0</v>
      </c>
      <c r="E107" s="55">
        <v>0</v>
      </c>
      <c r="F107" s="55">
        <v>0</v>
      </c>
      <c r="G107" s="55">
        <v>0</v>
      </c>
      <c r="H107" s="55">
        <v>0</v>
      </c>
      <c r="I107" s="55">
        <v>0</v>
      </c>
      <c r="J107" s="55">
        <v>0</v>
      </c>
      <c r="K107" s="55">
        <v>0</v>
      </c>
      <c r="L107" s="55">
        <v>0</v>
      </c>
      <c r="M107" s="55">
        <v>0</v>
      </c>
      <c r="N107" s="55">
        <v>0</v>
      </c>
      <c r="O107" s="55">
        <v>0</v>
      </c>
      <c r="P107" s="55">
        <v>0</v>
      </c>
      <c r="Q107" s="55">
        <v>0</v>
      </c>
      <c r="R107" s="55">
        <v>0</v>
      </c>
      <c r="S107" s="55">
        <v>0</v>
      </c>
      <c r="T107" s="55">
        <v>0</v>
      </c>
      <c r="U107" s="55">
        <v>0</v>
      </c>
      <c r="V107" s="55">
        <v>0</v>
      </c>
      <c r="W107" s="55">
        <v>0</v>
      </c>
      <c r="X107" s="55">
        <v>0</v>
      </c>
      <c r="Y107" s="55">
        <v>0</v>
      </c>
      <c r="Z107" s="55">
        <v>0</v>
      </c>
      <c r="AA107" s="55">
        <v>0</v>
      </c>
      <c r="AB107" s="55">
        <v>0</v>
      </c>
      <c r="AC107" s="55">
        <v>0</v>
      </c>
      <c r="AD107" s="55">
        <v>0</v>
      </c>
      <c r="AE107" s="55">
        <v>0</v>
      </c>
      <c r="AF107" s="55">
        <v>0</v>
      </c>
      <c r="AG107" s="55">
        <v>0</v>
      </c>
      <c r="AH107" s="55">
        <v>0</v>
      </c>
      <c r="AI107" s="55">
        <v>0</v>
      </c>
      <c r="AJ107" s="55">
        <v>0</v>
      </c>
      <c r="AK107" s="55">
        <v>0</v>
      </c>
      <c r="AL107" s="56">
        <v>0</v>
      </c>
    </row>
    <row r="108" spans="1:38">
      <c r="A108" s="59" t="s">
        <v>189</v>
      </c>
      <c r="B108" s="60" t="s">
        <v>92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  <c r="R108" s="55">
        <v>0</v>
      </c>
      <c r="S108" s="55">
        <v>0</v>
      </c>
      <c r="T108" s="55">
        <v>0</v>
      </c>
      <c r="U108" s="55">
        <v>0</v>
      </c>
      <c r="V108" s="55">
        <v>0</v>
      </c>
      <c r="W108" s="55">
        <v>0</v>
      </c>
      <c r="X108" s="55">
        <v>0</v>
      </c>
      <c r="Y108" s="55">
        <v>0</v>
      </c>
      <c r="Z108" s="55">
        <v>0</v>
      </c>
      <c r="AA108" s="55">
        <v>0</v>
      </c>
      <c r="AB108" s="55">
        <v>0</v>
      </c>
      <c r="AC108" s="55">
        <v>0</v>
      </c>
      <c r="AD108" s="55">
        <v>0</v>
      </c>
      <c r="AE108" s="55">
        <v>0</v>
      </c>
      <c r="AF108" s="55">
        <v>0</v>
      </c>
      <c r="AG108" s="55">
        <v>0</v>
      </c>
      <c r="AH108" s="55">
        <v>0</v>
      </c>
      <c r="AI108" s="55">
        <v>0</v>
      </c>
      <c r="AJ108" s="55">
        <v>0</v>
      </c>
      <c r="AK108" s="55">
        <v>0</v>
      </c>
      <c r="AL108" s="56">
        <v>0</v>
      </c>
    </row>
    <row r="109" spans="1:38">
      <c r="A109" s="57" t="s">
        <v>190</v>
      </c>
      <c r="B109" s="58" t="s">
        <v>172</v>
      </c>
      <c r="C109" s="55">
        <v>0</v>
      </c>
      <c r="D109" s="55">
        <v>0</v>
      </c>
      <c r="E109" s="55">
        <v>0</v>
      </c>
      <c r="F109" s="55">
        <v>0</v>
      </c>
      <c r="G109" s="55">
        <v>0</v>
      </c>
      <c r="H109" s="55">
        <v>1.54256357</v>
      </c>
      <c r="I109" s="55">
        <v>1.5499999999999998</v>
      </c>
      <c r="J109" s="55">
        <v>0</v>
      </c>
      <c r="K109" s="55">
        <v>0</v>
      </c>
      <c r="L109" s="55">
        <v>1.92579064</v>
      </c>
      <c r="M109" s="55">
        <v>1.36638426</v>
      </c>
      <c r="N109" s="55">
        <v>5.2111965499999995</v>
      </c>
      <c r="O109" s="55">
        <v>0</v>
      </c>
      <c r="P109" s="55">
        <v>0</v>
      </c>
      <c r="Q109" s="55">
        <v>0</v>
      </c>
      <c r="R109" s="55">
        <v>99.016577076000019</v>
      </c>
      <c r="S109" s="55">
        <v>0</v>
      </c>
      <c r="T109" s="55">
        <v>0</v>
      </c>
      <c r="U109" s="55">
        <v>0</v>
      </c>
      <c r="V109" s="55">
        <v>0</v>
      </c>
      <c r="W109" s="55">
        <v>0</v>
      </c>
      <c r="X109" s="55">
        <v>0</v>
      </c>
      <c r="Y109" s="55">
        <v>0</v>
      </c>
      <c r="Z109" s="55">
        <v>0</v>
      </c>
      <c r="AA109" s="55">
        <v>0</v>
      </c>
      <c r="AB109" s="55">
        <v>0</v>
      </c>
      <c r="AC109" s="55">
        <v>0</v>
      </c>
      <c r="AD109" s="55">
        <v>0</v>
      </c>
      <c r="AE109" s="55">
        <v>0</v>
      </c>
      <c r="AF109" s="55">
        <v>0</v>
      </c>
      <c r="AG109" s="55">
        <v>0</v>
      </c>
      <c r="AH109" s="55">
        <v>0</v>
      </c>
      <c r="AI109" s="55">
        <v>0</v>
      </c>
      <c r="AJ109" s="55">
        <v>0</v>
      </c>
      <c r="AK109" s="55">
        <v>0</v>
      </c>
      <c r="AL109" s="56">
        <v>0</v>
      </c>
    </row>
    <row r="110" spans="1:38">
      <c r="A110" s="59" t="s">
        <v>191</v>
      </c>
      <c r="B110" s="60" t="s">
        <v>90</v>
      </c>
      <c r="C110" s="55">
        <v>0</v>
      </c>
      <c r="D110" s="55">
        <v>0</v>
      </c>
      <c r="E110" s="55">
        <v>0</v>
      </c>
      <c r="F110" s="55">
        <v>0</v>
      </c>
      <c r="G110" s="55">
        <v>0</v>
      </c>
      <c r="H110" s="55">
        <v>0</v>
      </c>
      <c r="I110" s="55">
        <v>0</v>
      </c>
      <c r="J110" s="55">
        <v>0</v>
      </c>
      <c r="K110" s="55">
        <v>0</v>
      </c>
      <c r="L110" s="55">
        <v>0</v>
      </c>
      <c r="M110" s="55">
        <v>0</v>
      </c>
      <c r="N110" s="55">
        <v>0</v>
      </c>
      <c r="O110" s="55">
        <v>0</v>
      </c>
      <c r="P110" s="55">
        <v>0</v>
      </c>
      <c r="Q110" s="55">
        <v>0</v>
      </c>
      <c r="R110" s="55">
        <v>0</v>
      </c>
      <c r="S110" s="55">
        <v>0</v>
      </c>
      <c r="T110" s="55">
        <v>0</v>
      </c>
      <c r="U110" s="55">
        <v>0</v>
      </c>
      <c r="V110" s="55">
        <v>0</v>
      </c>
      <c r="W110" s="55">
        <v>0</v>
      </c>
      <c r="X110" s="55">
        <v>0</v>
      </c>
      <c r="Y110" s="55">
        <v>0</v>
      </c>
      <c r="Z110" s="55">
        <v>0</v>
      </c>
      <c r="AA110" s="55">
        <v>0</v>
      </c>
      <c r="AB110" s="55">
        <v>0</v>
      </c>
      <c r="AC110" s="55">
        <v>0</v>
      </c>
      <c r="AD110" s="55">
        <v>0</v>
      </c>
      <c r="AE110" s="55">
        <v>0</v>
      </c>
      <c r="AF110" s="55">
        <v>0</v>
      </c>
      <c r="AG110" s="55">
        <v>0</v>
      </c>
      <c r="AH110" s="55">
        <v>0</v>
      </c>
      <c r="AI110" s="55">
        <v>0</v>
      </c>
      <c r="AJ110" s="55">
        <v>0</v>
      </c>
      <c r="AK110" s="55">
        <v>0</v>
      </c>
      <c r="AL110" s="56">
        <v>0</v>
      </c>
    </row>
    <row r="111" spans="1:38">
      <c r="A111" s="59" t="s">
        <v>192</v>
      </c>
      <c r="B111" s="60" t="s">
        <v>92</v>
      </c>
      <c r="C111" s="55">
        <v>0</v>
      </c>
      <c r="D111" s="55">
        <v>0</v>
      </c>
      <c r="E111" s="55">
        <v>0</v>
      </c>
      <c r="F111" s="55">
        <v>0</v>
      </c>
      <c r="G111" s="55">
        <v>0</v>
      </c>
      <c r="H111" s="55">
        <v>1.54256357</v>
      </c>
      <c r="I111" s="55">
        <v>1.5499999999999998</v>
      </c>
      <c r="J111" s="55">
        <v>0</v>
      </c>
      <c r="K111" s="55">
        <v>0</v>
      </c>
      <c r="L111" s="55">
        <v>1.92579064</v>
      </c>
      <c r="M111" s="55">
        <v>1.36638426</v>
      </c>
      <c r="N111" s="55">
        <v>5.2111965499999995</v>
      </c>
      <c r="O111" s="55">
        <v>0</v>
      </c>
      <c r="P111" s="55">
        <v>0</v>
      </c>
      <c r="Q111" s="55">
        <v>0</v>
      </c>
      <c r="R111" s="55">
        <v>99.016577076000019</v>
      </c>
      <c r="S111" s="55">
        <v>0</v>
      </c>
      <c r="T111" s="55">
        <v>0</v>
      </c>
      <c r="U111" s="55">
        <v>0</v>
      </c>
      <c r="V111" s="55">
        <v>0</v>
      </c>
      <c r="W111" s="55">
        <v>0</v>
      </c>
      <c r="X111" s="55">
        <v>0</v>
      </c>
      <c r="Y111" s="55">
        <v>0</v>
      </c>
      <c r="Z111" s="55">
        <v>0</v>
      </c>
      <c r="AA111" s="55">
        <v>0</v>
      </c>
      <c r="AB111" s="55">
        <v>0</v>
      </c>
      <c r="AC111" s="55">
        <v>0</v>
      </c>
      <c r="AD111" s="55">
        <v>0</v>
      </c>
      <c r="AE111" s="55">
        <v>0</v>
      </c>
      <c r="AF111" s="55">
        <v>0</v>
      </c>
      <c r="AG111" s="55">
        <v>0</v>
      </c>
      <c r="AH111" s="55">
        <v>0</v>
      </c>
      <c r="AI111" s="55">
        <v>0</v>
      </c>
      <c r="AJ111" s="55">
        <v>0</v>
      </c>
      <c r="AK111" s="55">
        <v>0</v>
      </c>
      <c r="AL111" s="56">
        <v>0</v>
      </c>
    </row>
    <row r="112" spans="1:38">
      <c r="A112" s="52" t="s">
        <v>193</v>
      </c>
      <c r="B112" s="53" t="s">
        <v>194</v>
      </c>
      <c r="C112" s="55">
        <v>0</v>
      </c>
      <c r="D112" s="55">
        <v>0</v>
      </c>
      <c r="E112" s="55">
        <v>0</v>
      </c>
      <c r="F112" s="55">
        <v>0</v>
      </c>
      <c r="G112" s="55">
        <v>0</v>
      </c>
      <c r="H112" s="55">
        <v>0</v>
      </c>
      <c r="I112" s="55">
        <v>0</v>
      </c>
      <c r="J112" s="55">
        <v>0</v>
      </c>
      <c r="K112" s="55">
        <v>0</v>
      </c>
      <c r="L112" s="55">
        <v>0</v>
      </c>
      <c r="M112" s="55">
        <v>0</v>
      </c>
      <c r="N112" s="55">
        <v>0</v>
      </c>
      <c r="O112" s="55">
        <v>0</v>
      </c>
      <c r="P112" s="55">
        <v>0</v>
      </c>
      <c r="Q112" s="55">
        <v>0</v>
      </c>
      <c r="R112" s="55">
        <v>0</v>
      </c>
      <c r="S112" s="55">
        <v>0</v>
      </c>
      <c r="T112" s="55">
        <v>0</v>
      </c>
      <c r="U112" s="55">
        <v>0</v>
      </c>
      <c r="V112" s="55">
        <v>0</v>
      </c>
      <c r="W112" s="55">
        <v>0</v>
      </c>
      <c r="X112" s="55">
        <v>0</v>
      </c>
      <c r="Y112" s="55">
        <v>0</v>
      </c>
      <c r="Z112" s="55">
        <v>0</v>
      </c>
      <c r="AA112" s="55">
        <v>0</v>
      </c>
      <c r="AB112" s="55">
        <v>0</v>
      </c>
      <c r="AC112" s="55">
        <v>0</v>
      </c>
      <c r="AD112" s="55">
        <v>0</v>
      </c>
      <c r="AE112" s="55">
        <v>0</v>
      </c>
      <c r="AF112" s="55">
        <v>0</v>
      </c>
      <c r="AG112" s="55">
        <v>0</v>
      </c>
      <c r="AH112" s="55">
        <v>0</v>
      </c>
      <c r="AI112" s="55">
        <v>0</v>
      </c>
      <c r="AJ112" s="55">
        <v>0</v>
      </c>
      <c r="AK112" s="55">
        <v>0</v>
      </c>
      <c r="AL112" s="56">
        <v>0</v>
      </c>
    </row>
    <row r="113" spans="1:38">
      <c r="A113" s="59" t="s">
        <v>195</v>
      </c>
      <c r="B113" s="69" t="s">
        <v>196</v>
      </c>
      <c r="C113" s="55">
        <v>0</v>
      </c>
      <c r="D113" s="55">
        <v>0</v>
      </c>
      <c r="E113" s="55">
        <v>0</v>
      </c>
      <c r="F113" s="55">
        <v>0</v>
      </c>
      <c r="G113" s="55">
        <v>0</v>
      </c>
      <c r="H113" s="55">
        <v>0</v>
      </c>
      <c r="I113" s="55">
        <v>0</v>
      </c>
      <c r="J113" s="55">
        <v>0</v>
      </c>
      <c r="K113" s="55">
        <v>0</v>
      </c>
      <c r="L113" s="55">
        <v>0</v>
      </c>
      <c r="M113" s="55">
        <v>0</v>
      </c>
      <c r="N113" s="55">
        <v>0</v>
      </c>
      <c r="O113" s="55">
        <v>0</v>
      </c>
      <c r="P113" s="55">
        <v>0</v>
      </c>
      <c r="Q113" s="55">
        <v>0</v>
      </c>
      <c r="R113" s="55">
        <v>0</v>
      </c>
      <c r="S113" s="55">
        <v>0</v>
      </c>
      <c r="T113" s="55">
        <v>0</v>
      </c>
      <c r="U113" s="55">
        <v>0</v>
      </c>
      <c r="V113" s="55">
        <v>0</v>
      </c>
      <c r="W113" s="55">
        <v>0</v>
      </c>
      <c r="X113" s="55">
        <v>0</v>
      </c>
      <c r="Y113" s="55">
        <v>0</v>
      </c>
      <c r="Z113" s="55">
        <v>0</v>
      </c>
      <c r="AA113" s="55">
        <v>0</v>
      </c>
      <c r="AB113" s="55">
        <v>0</v>
      </c>
      <c r="AC113" s="55">
        <v>0</v>
      </c>
      <c r="AD113" s="55">
        <v>0</v>
      </c>
      <c r="AE113" s="55">
        <v>0</v>
      </c>
      <c r="AF113" s="55">
        <v>0</v>
      </c>
      <c r="AG113" s="55">
        <v>0</v>
      </c>
      <c r="AH113" s="55">
        <v>0</v>
      </c>
      <c r="AI113" s="55">
        <v>0</v>
      </c>
      <c r="AJ113" s="55">
        <v>0</v>
      </c>
      <c r="AK113" s="55">
        <v>0</v>
      </c>
      <c r="AL113" s="56">
        <v>0</v>
      </c>
    </row>
    <row r="114" spans="1:38">
      <c r="A114" s="59" t="s">
        <v>197</v>
      </c>
      <c r="B114" s="69" t="s">
        <v>198</v>
      </c>
      <c r="C114" s="55">
        <v>0</v>
      </c>
      <c r="D114" s="55">
        <v>0</v>
      </c>
      <c r="E114" s="55">
        <v>0</v>
      </c>
      <c r="F114" s="55">
        <v>0</v>
      </c>
      <c r="G114" s="55">
        <v>0</v>
      </c>
      <c r="H114" s="55">
        <v>0</v>
      </c>
      <c r="I114" s="55">
        <v>0</v>
      </c>
      <c r="J114" s="55">
        <v>0</v>
      </c>
      <c r="K114" s="55">
        <v>0</v>
      </c>
      <c r="L114" s="55">
        <v>0</v>
      </c>
      <c r="M114" s="55">
        <v>0</v>
      </c>
      <c r="N114" s="55">
        <v>0</v>
      </c>
      <c r="O114" s="55">
        <v>0</v>
      </c>
      <c r="P114" s="55">
        <v>0</v>
      </c>
      <c r="Q114" s="55">
        <v>0</v>
      </c>
      <c r="R114" s="55">
        <v>0</v>
      </c>
      <c r="S114" s="55">
        <v>0</v>
      </c>
      <c r="T114" s="55">
        <v>0</v>
      </c>
      <c r="U114" s="55">
        <v>0</v>
      </c>
      <c r="V114" s="55">
        <v>0</v>
      </c>
      <c r="W114" s="55">
        <v>0</v>
      </c>
      <c r="X114" s="55">
        <v>0</v>
      </c>
      <c r="Y114" s="55">
        <v>0</v>
      </c>
      <c r="Z114" s="55">
        <v>0</v>
      </c>
      <c r="AA114" s="55">
        <v>0</v>
      </c>
      <c r="AB114" s="55">
        <v>0</v>
      </c>
      <c r="AC114" s="55">
        <v>0</v>
      </c>
      <c r="AD114" s="55">
        <v>0</v>
      </c>
      <c r="AE114" s="55">
        <v>0</v>
      </c>
      <c r="AF114" s="55">
        <v>0</v>
      </c>
      <c r="AG114" s="55">
        <v>0</v>
      </c>
      <c r="AH114" s="55">
        <v>0</v>
      </c>
      <c r="AI114" s="55">
        <v>0</v>
      </c>
      <c r="AJ114" s="55">
        <v>0</v>
      </c>
      <c r="AK114" s="55">
        <v>0</v>
      </c>
      <c r="AL114" s="56">
        <v>0</v>
      </c>
    </row>
    <row r="115" spans="1:38">
      <c r="A115" s="59" t="s">
        <v>199</v>
      </c>
      <c r="B115" s="69" t="s">
        <v>200</v>
      </c>
      <c r="C115" s="55">
        <v>0</v>
      </c>
      <c r="D115" s="55">
        <v>0</v>
      </c>
      <c r="E115" s="55">
        <v>0</v>
      </c>
      <c r="F115" s="55">
        <v>0</v>
      </c>
      <c r="G115" s="55">
        <v>0</v>
      </c>
      <c r="H115" s="55">
        <v>0</v>
      </c>
      <c r="I115" s="55">
        <v>0</v>
      </c>
      <c r="J115" s="55">
        <v>0</v>
      </c>
      <c r="K115" s="55">
        <v>0</v>
      </c>
      <c r="L115" s="55">
        <v>0</v>
      </c>
      <c r="M115" s="55">
        <v>0</v>
      </c>
      <c r="N115" s="55">
        <v>0</v>
      </c>
      <c r="O115" s="55">
        <v>0</v>
      </c>
      <c r="P115" s="55">
        <v>0</v>
      </c>
      <c r="Q115" s="55">
        <v>0</v>
      </c>
      <c r="R115" s="55">
        <v>0</v>
      </c>
      <c r="S115" s="55">
        <v>0</v>
      </c>
      <c r="T115" s="55">
        <v>0</v>
      </c>
      <c r="U115" s="55">
        <v>0</v>
      </c>
      <c r="V115" s="55">
        <v>0</v>
      </c>
      <c r="W115" s="55">
        <v>0</v>
      </c>
      <c r="X115" s="55">
        <v>0</v>
      </c>
      <c r="Y115" s="55">
        <v>0</v>
      </c>
      <c r="Z115" s="55">
        <v>0</v>
      </c>
      <c r="AA115" s="55">
        <v>0</v>
      </c>
      <c r="AB115" s="55">
        <v>0</v>
      </c>
      <c r="AC115" s="55">
        <v>0</v>
      </c>
      <c r="AD115" s="55">
        <v>0</v>
      </c>
      <c r="AE115" s="55">
        <v>0</v>
      </c>
      <c r="AF115" s="55">
        <v>0</v>
      </c>
      <c r="AG115" s="55">
        <v>0</v>
      </c>
      <c r="AH115" s="55">
        <v>0</v>
      </c>
      <c r="AI115" s="55">
        <v>0</v>
      </c>
      <c r="AJ115" s="55">
        <v>0</v>
      </c>
      <c r="AK115" s="55">
        <v>0</v>
      </c>
      <c r="AL115" s="56">
        <v>0</v>
      </c>
    </row>
    <row r="116" spans="1:38">
      <c r="A116" s="52" t="s">
        <v>201</v>
      </c>
      <c r="B116" s="53" t="s">
        <v>202</v>
      </c>
      <c r="C116" s="55">
        <v>316.05478784122477</v>
      </c>
      <c r="D116" s="55">
        <v>308.56842989213897</v>
      </c>
      <c r="E116" s="55">
        <v>323.54114579031057</v>
      </c>
      <c r="F116" s="55">
        <v>566.05478784122477</v>
      </c>
      <c r="G116" s="55">
        <v>75.683821945488717</v>
      </c>
      <c r="H116" s="55">
        <v>75.683821945488717</v>
      </c>
      <c r="I116" s="55">
        <v>74.466666666666669</v>
      </c>
      <c r="J116" s="55">
        <v>151.0333333333333</v>
      </c>
      <c r="K116" s="55">
        <v>73.044607315162907</v>
      </c>
      <c r="L116" s="55">
        <v>88.623036575814538</v>
      </c>
      <c r="M116" s="55">
        <v>77.910803730906522</v>
      </c>
      <c r="N116" s="55">
        <v>78.257074510161175</v>
      </c>
      <c r="O116" s="55">
        <v>55.390291936731373</v>
      </c>
      <c r="P116" s="55">
        <v>46.84823999999999</v>
      </c>
      <c r="Q116" s="55">
        <v>0</v>
      </c>
      <c r="R116" s="55">
        <v>389.2726708272686</v>
      </c>
      <c r="S116" s="55">
        <v>76.974684566375274</v>
      </c>
      <c r="T116" s="55">
        <v>109.78379808060623</v>
      </c>
      <c r="U116" s="55">
        <v>76.999999999999986</v>
      </c>
      <c r="V116" s="55">
        <v>157.95796654861851</v>
      </c>
      <c r="W116" s="55">
        <v>94.311273150300948</v>
      </c>
      <c r="X116" s="55">
        <v>17.002247844071043</v>
      </c>
      <c r="Y116" s="55">
        <v>25</v>
      </c>
      <c r="Z116" s="55">
        <v>1274.0165196780008</v>
      </c>
      <c r="AA116" s="55">
        <v>176.0961521819913</v>
      </c>
      <c r="AB116" s="55">
        <v>0</v>
      </c>
      <c r="AC116" s="55">
        <v>299.10655801411434</v>
      </c>
      <c r="AD116" s="55">
        <v>294.88467613648174</v>
      </c>
      <c r="AE116" s="55">
        <v>61.393845836840043</v>
      </c>
      <c r="AF116" s="55">
        <v>15</v>
      </c>
      <c r="AG116" s="55">
        <v>0</v>
      </c>
      <c r="AH116" s="55">
        <v>556.62691713329662</v>
      </c>
      <c r="AI116" s="55">
        <v>203.15926698579929</v>
      </c>
      <c r="AJ116" s="55">
        <v>283.66044441157527</v>
      </c>
      <c r="AK116" s="55">
        <v>282.12086588353168</v>
      </c>
      <c r="AL116" s="56">
        <v>304.10954169023745</v>
      </c>
    </row>
    <row r="117" spans="1:38">
      <c r="A117" s="59" t="s">
        <v>203</v>
      </c>
      <c r="B117" s="69" t="s">
        <v>204</v>
      </c>
      <c r="C117" s="55">
        <v>0</v>
      </c>
      <c r="D117" s="55">
        <v>0</v>
      </c>
      <c r="E117" s="55">
        <v>0</v>
      </c>
      <c r="F117" s="55">
        <v>0</v>
      </c>
      <c r="G117" s="55">
        <v>0</v>
      </c>
      <c r="H117" s="55">
        <v>0</v>
      </c>
      <c r="I117" s="55">
        <v>0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  <c r="O117" s="55">
        <v>0</v>
      </c>
      <c r="P117" s="55">
        <v>0</v>
      </c>
      <c r="Q117" s="55">
        <v>0</v>
      </c>
      <c r="R117" s="55">
        <v>0</v>
      </c>
      <c r="S117" s="55">
        <v>0</v>
      </c>
      <c r="T117" s="55">
        <v>0</v>
      </c>
      <c r="U117" s="55">
        <v>0</v>
      </c>
      <c r="V117" s="55">
        <v>0</v>
      </c>
      <c r="W117" s="55">
        <v>0</v>
      </c>
      <c r="X117" s="55">
        <v>0</v>
      </c>
      <c r="Y117" s="55">
        <v>0</v>
      </c>
      <c r="Z117" s="55">
        <v>0</v>
      </c>
      <c r="AA117" s="55">
        <v>0</v>
      </c>
      <c r="AB117" s="55">
        <v>0</v>
      </c>
      <c r="AC117" s="55">
        <v>0</v>
      </c>
      <c r="AD117" s="55">
        <v>0</v>
      </c>
      <c r="AE117" s="55">
        <v>0</v>
      </c>
      <c r="AF117" s="55">
        <v>0</v>
      </c>
      <c r="AG117" s="55">
        <v>0</v>
      </c>
      <c r="AH117" s="55">
        <v>0</v>
      </c>
      <c r="AI117" s="55">
        <v>0</v>
      </c>
      <c r="AJ117" s="55">
        <v>0</v>
      </c>
      <c r="AK117" s="55">
        <v>0</v>
      </c>
      <c r="AL117" s="56">
        <v>0</v>
      </c>
    </row>
    <row r="118" spans="1:38">
      <c r="A118" s="59" t="s">
        <v>205</v>
      </c>
      <c r="B118" s="60" t="s">
        <v>206</v>
      </c>
      <c r="C118" s="55">
        <v>0</v>
      </c>
      <c r="D118" s="55">
        <v>0</v>
      </c>
      <c r="E118" s="55">
        <v>0</v>
      </c>
      <c r="F118" s="55">
        <v>0</v>
      </c>
      <c r="G118" s="55">
        <v>0</v>
      </c>
      <c r="H118" s="55">
        <v>0</v>
      </c>
      <c r="I118" s="55">
        <v>0</v>
      </c>
      <c r="J118" s="55">
        <v>0</v>
      </c>
      <c r="K118" s="55">
        <v>0</v>
      </c>
      <c r="L118" s="55">
        <v>0</v>
      </c>
      <c r="M118" s="55">
        <v>0</v>
      </c>
      <c r="N118" s="55">
        <v>0</v>
      </c>
      <c r="O118" s="55">
        <v>0</v>
      </c>
      <c r="P118" s="55">
        <v>0</v>
      </c>
      <c r="Q118" s="55">
        <v>0</v>
      </c>
      <c r="R118" s="55">
        <v>0</v>
      </c>
      <c r="S118" s="55">
        <v>0</v>
      </c>
      <c r="T118" s="55">
        <v>0</v>
      </c>
      <c r="U118" s="55">
        <v>0</v>
      </c>
      <c r="V118" s="55">
        <v>0</v>
      </c>
      <c r="W118" s="55">
        <v>0</v>
      </c>
      <c r="X118" s="55">
        <v>0</v>
      </c>
      <c r="Y118" s="55">
        <v>0</v>
      </c>
      <c r="Z118" s="55">
        <v>0</v>
      </c>
      <c r="AA118" s="55">
        <v>0</v>
      </c>
      <c r="AB118" s="55">
        <v>0</v>
      </c>
      <c r="AC118" s="55">
        <v>0</v>
      </c>
      <c r="AD118" s="55">
        <v>0</v>
      </c>
      <c r="AE118" s="55">
        <v>0</v>
      </c>
      <c r="AF118" s="55">
        <v>0</v>
      </c>
      <c r="AG118" s="55">
        <v>0</v>
      </c>
      <c r="AH118" s="55">
        <v>0</v>
      </c>
      <c r="AI118" s="55">
        <v>0</v>
      </c>
      <c r="AJ118" s="55">
        <v>0</v>
      </c>
      <c r="AK118" s="55">
        <v>0</v>
      </c>
      <c r="AL118" s="56">
        <v>0</v>
      </c>
    </row>
    <row r="119" spans="1:38">
      <c r="A119" s="59" t="s">
        <v>207</v>
      </c>
      <c r="B119" s="60" t="s">
        <v>115</v>
      </c>
      <c r="C119" s="55">
        <v>0</v>
      </c>
      <c r="D119" s="55">
        <v>0</v>
      </c>
      <c r="E119" s="55">
        <v>0</v>
      </c>
      <c r="F119" s="55">
        <v>0</v>
      </c>
      <c r="G119" s="55">
        <v>0</v>
      </c>
      <c r="H119" s="55">
        <v>0</v>
      </c>
      <c r="I119" s="55">
        <v>0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  <c r="O119" s="55">
        <v>0</v>
      </c>
      <c r="P119" s="55">
        <v>0</v>
      </c>
      <c r="Q119" s="55">
        <v>0</v>
      </c>
      <c r="R119" s="55">
        <v>0</v>
      </c>
      <c r="S119" s="55">
        <v>0</v>
      </c>
      <c r="T119" s="55">
        <v>0</v>
      </c>
      <c r="U119" s="55">
        <v>0</v>
      </c>
      <c r="V119" s="55">
        <v>0</v>
      </c>
      <c r="W119" s="55">
        <v>0</v>
      </c>
      <c r="X119" s="55">
        <v>0</v>
      </c>
      <c r="Y119" s="55">
        <v>0</v>
      </c>
      <c r="Z119" s="55">
        <v>0</v>
      </c>
      <c r="AA119" s="55">
        <v>0</v>
      </c>
      <c r="AB119" s="55">
        <v>0</v>
      </c>
      <c r="AC119" s="55">
        <v>0</v>
      </c>
      <c r="AD119" s="55">
        <v>0</v>
      </c>
      <c r="AE119" s="55">
        <v>0</v>
      </c>
      <c r="AF119" s="55">
        <v>0</v>
      </c>
      <c r="AG119" s="55">
        <v>0</v>
      </c>
      <c r="AH119" s="55">
        <v>0</v>
      </c>
      <c r="AI119" s="55">
        <v>0</v>
      </c>
      <c r="AJ119" s="55">
        <v>0</v>
      </c>
      <c r="AK119" s="55">
        <v>0</v>
      </c>
      <c r="AL119" s="56">
        <v>0</v>
      </c>
    </row>
    <row r="120" spans="1:38">
      <c r="A120" s="59" t="s">
        <v>208</v>
      </c>
      <c r="B120" s="60" t="s">
        <v>117</v>
      </c>
      <c r="C120" s="55">
        <v>0</v>
      </c>
      <c r="D120" s="55">
        <v>0</v>
      </c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5">
        <v>0</v>
      </c>
      <c r="N120" s="55">
        <v>0</v>
      </c>
      <c r="O120" s="55">
        <v>0</v>
      </c>
      <c r="P120" s="55">
        <v>0</v>
      </c>
      <c r="Q120" s="55">
        <v>0</v>
      </c>
      <c r="R120" s="55">
        <v>0</v>
      </c>
      <c r="S120" s="55">
        <v>0</v>
      </c>
      <c r="T120" s="55">
        <v>0</v>
      </c>
      <c r="U120" s="55">
        <v>0</v>
      </c>
      <c r="V120" s="55">
        <v>0</v>
      </c>
      <c r="W120" s="55">
        <v>0</v>
      </c>
      <c r="X120" s="55">
        <v>0</v>
      </c>
      <c r="Y120" s="55">
        <v>0</v>
      </c>
      <c r="Z120" s="55">
        <v>0</v>
      </c>
      <c r="AA120" s="55">
        <v>0</v>
      </c>
      <c r="AB120" s="55">
        <v>0</v>
      </c>
      <c r="AC120" s="55">
        <v>0</v>
      </c>
      <c r="AD120" s="55">
        <v>0</v>
      </c>
      <c r="AE120" s="55">
        <v>0</v>
      </c>
      <c r="AF120" s="55">
        <v>0</v>
      </c>
      <c r="AG120" s="55">
        <v>0</v>
      </c>
      <c r="AH120" s="55">
        <v>0</v>
      </c>
      <c r="AI120" s="55">
        <v>0</v>
      </c>
      <c r="AJ120" s="55">
        <v>0</v>
      </c>
      <c r="AK120" s="55">
        <v>0</v>
      </c>
      <c r="AL120" s="56">
        <v>0</v>
      </c>
    </row>
    <row r="121" spans="1:38">
      <c r="A121" s="59" t="s">
        <v>209</v>
      </c>
      <c r="B121" s="60" t="s">
        <v>119</v>
      </c>
      <c r="C121" s="55">
        <v>0</v>
      </c>
      <c r="D121" s="55">
        <v>0</v>
      </c>
      <c r="E121" s="55">
        <v>0</v>
      </c>
      <c r="F121" s="55">
        <v>0</v>
      </c>
      <c r="G121" s="55">
        <v>0</v>
      </c>
      <c r="H121" s="55">
        <v>0</v>
      </c>
      <c r="I121" s="55">
        <v>0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  <c r="O121" s="55">
        <v>0</v>
      </c>
      <c r="P121" s="55">
        <v>0</v>
      </c>
      <c r="Q121" s="55">
        <v>0</v>
      </c>
      <c r="R121" s="55">
        <v>0</v>
      </c>
      <c r="S121" s="55">
        <v>0</v>
      </c>
      <c r="T121" s="55">
        <v>0</v>
      </c>
      <c r="U121" s="55">
        <v>0</v>
      </c>
      <c r="V121" s="55">
        <v>0</v>
      </c>
      <c r="W121" s="55">
        <v>0</v>
      </c>
      <c r="X121" s="55">
        <v>0</v>
      </c>
      <c r="Y121" s="55">
        <v>0</v>
      </c>
      <c r="Z121" s="55">
        <v>0</v>
      </c>
      <c r="AA121" s="55">
        <v>0</v>
      </c>
      <c r="AB121" s="55">
        <v>0</v>
      </c>
      <c r="AC121" s="55">
        <v>0</v>
      </c>
      <c r="AD121" s="55">
        <v>0</v>
      </c>
      <c r="AE121" s="55">
        <v>0</v>
      </c>
      <c r="AF121" s="55">
        <v>0</v>
      </c>
      <c r="AG121" s="55">
        <v>0</v>
      </c>
      <c r="AH121" s="55">
        <v>0</v>
      </c>
      <c r="AI121" s="55">
        <v>0</v>
      </c>
      <c r="AJ121" s="55">
        <v>0</v>
      </c>
      <c r="AK121" s="55">
        <v>0</v>
      </c>
      <c r="AL121" s="56">
        <v>0</v>
      </c>
    </row>
    <row r="122" spans="1:38">
      <c r="A122" s="59" t="s">
        <v>210</v>
      </c>
      <c r="B122" s="60" t="s">
        <v>121</v>
      </c>
      <c r="C122" s="55">
        <v>0</v>
      </c>
      <c r="D122" s="55">
        <v>0</v>
      </c>
      <c r="E122" s="55">
        <v>0</v>
      </c>
      <c r="F122" s="55">
        <v>0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5">
        <v>0</v>
      </c>
      <c r="M122" s="55">
        <v>0</v>
      </c>
      <c r="N122" s="55">
        <v>0</v>
      </c>
      <c r="O122" s="55">
        <v>0</v>
      </c>
      <c r="P122" s="55">
        <v>0</v>
      </c>
      <c r="Q122" s="55">
        <v>0</v>
      </c>
      <c r="R122" s="55">
        <v>0</v>
      </c>
      <c r="S122" s="55">
        <v>0</v>
      </c>
      <c r="T122" s="55">
        <v>0</v>
      </c>
      <c r="U122" s="55">
        <v>0</v>
      </c>
      <c r="V122" s="55">
        <v>0</v>
      </c>
      <c r="W122" s="55">
        <v>0</v>
      </c>
      <c r="X122" s="55">
        <v>0</v>
      </c>
      <c r="Y122" s="55">
        <v>0</v>
      </c>
      <c r="Z122" s="55">
        <v>0</v>
      </c>
      <c r="AA122" s="55">
        <v>0</v>
      </c>
      <c r="AB122" s="55">
        <v>0</v>
      </c>
      <c r="AC122" s="55">
        <v>0</v>
      </c>
      <c r="AD122" s="55">
        <v>0</v>
      </c>
      <c r="AE122" s="55">
        <v>0</v>
      </c>
      <c r="AF122" s="55">
        <v>0</v>
      </c>
      <c r="AG122" s="55">
        <v>0</v>
      </c>
      <c r="AH122" s="55">
        <v>0</v>
      </c>
      <c r="AI122" s="55">
        <v>0</v>
      </c>
      <c r="AJ122" s="55">
        <v>0</v>
      </c>
      <c r="AK122" s="55">
        <v>0</v>
      </c>
      <c r="AL122" s="56">
        <v>0</v>
      </c>
    </row>
    <row r="123" spans="1:38">
      <c r="A123" s="57" t="s">
        <v>211</v>
      </c>
      <c r="B123" s="58" t="s">
        <v>135</v>
      </c>
      <c r="C123" s="55">
        <v>316.05478784122477</v>
      </c>
      <c r="D123" s="55">
        <v>308.56842989213897</v>
      </c>
      <c r="E123" s="55">
        <v>323.54114579031057</v>
      </c>
      <c r="F123" s="55">
        <v>566.05478784122477</v>
      </c>
      <c r="G123" s="55">
        <v>75.683821945488717</v>
      </c>
      <c r="H123" s="55">
        <v>75.683821945488717</v>
      </c>
      <c r="I123" s="55">
        <v>74.466666666666669</v>
      </c>
      <c r="J123" s="55">
        <v>151.0333333333333</v>
      </c>
      <c r="K123" s="55">
        <v>73.044607315162907</v>
      </c>
      <c r="L123" s="55">
        <v>88.623036575814538</v>
      </c>
      <c r="M123" s="55">
        <v>77.910803730906522</v>
      </c>
      <c r="N123" s="55">
        <v>78.257074510161175</v>
      </c>
      <c r="O123" s="55">
        <v>55.390291936731373</v>
      </c>
      <c r="P123" s="55">
        <v>46.84823999999999</v>
      </c>
      <c r="Q123" s="55">
        <v>0</v>
      </c>
      <c r="R123" s="55">
        <v>389.2726708272686</v>
      </c>
      <c r="S123" s="55">
        <v>76.974684566375274</v>
      </c>
      <c r="T123" s="55">
        <v>109.78379808060623</v>
      </c>
      <c r="U123" s="55">
        <v>76.999999999999986</v>
      </c>
      <c r="V123" s="55">
        <v>157.95796654861851</v>
      </c>
      <c r="W123" s="55">
        <v>94.311273150300948</v>
      </c>
      <c r="X123" s="55">
        <v>17.002247844071043</v>
      </c>
      <c r="Y123" s="55">
        <v>25</v>
      </c>
      <c r="Z123" s="55">
        <v>1274.0165196780008</v>
      </c>
      <c r="AA123" s="55">
        <v>176.0961521819913</v>
      </c>
      <c r="AB123" s="55">
        <v>0</v>
      </c>
      <c r="AC123" s="55">
        <v>299.10655801411434</v>
      </c>
      <c r="AD123" s="55">
        <v>294.88467613648174</v>
      </c>
      <c r="AE123" s="55">
        <v>61.393845836840043</v>
      </c>
      <c r="AF123" s="55">
        <v>15</v>
      </c>
      <c r="AG123" s="55">
        <v>0</v>
      </c>
      <c r="AH123" s="55">
        <v>556.62691713329662</v>
      </c>
      <c r="AI123" s="55">
        <v>203.15926698579929</v>
      </c>
      <c r="AJ123" s="55">
        <v>283.66044441157527</v>
      </c>
      <c r="AK123" s="55">
        <v>282.12086588353168</v>
      </c>
      <c r="AL123" s="56">
        <v>304.10954169023745</v>
      </c>
    </row>
    <row r="124" spans="1:38">
      <c r="A124" s="59" t="s">
        <v>212</v>
      </c>
      <c r="B124" s="60" t="s">
        <v>90</v>
      </c>
      <c r="C124" s="55">
        <v>22.459073847257407</v>
      </c>
      <c r="D124" s="55">
        <v>14.972715898171607</v>
      </c>
      <c r="E124" s="55">
        <v>29.945431796343215</v>
      </c>
      <c r="F124" s="55">
        <v>22.4590738472574</v>
      </c>
      <c r="G124" s="55">
        <v>33.233821945488721</v>
      </c>
      <c r="H124" s="55">
        <v>33.233821945488721</v>
      </c>
      <c r="I124" s="55">
        <v>32.799999999999997</v>
      </c>
      <c r="J124" s="55">
        <v>57.8</v>
      </c>
      <c r="K124" s="55">
        <v>32.944607315162905</v>
      </c>
      <c r="L124" s="55">
        <v>33.523036575814537</v>
      </c>
      <c r="M124" s="55">
        <v>36.687417224859018</v>
      </c>
      <c r="N124" s="55">
        <v>32.782612341478682</v>
      </c>
      <c r="O124" s="55">
        <v>23.75215446408129</v>
      </c>
      <c r="P124" s="55">
        <v>46.84823999999999</v>
      </c>
      <c r="Q124" s="55">
        <v>0</v>
      </c>
      <c r="R124" s="55">
        <v>294.7911556039187</v>
      </c>
      <c r="S124" s="55">
        <v>38.991143550444448</v>
      </c>
      <c r="T124" s="55">
        <v>37.982287100888904</v>
      </c>
      <c r="U124" s="55">
        <v>17</v>
      </c>
      <c r="V124" s="55">
        <v>46.278919438266655</v>
      </c>
      <c r="W124" s="55">
        <v>94.311273150300948</v>
      </c>
      <c r="X124" s="55">
        <v>17.002247844071043</v>
      </c>
      <c r="Y124" s="55">
        <v>25</v>
      </c>
      <c r="Z124" s="55">
        <v>1274.0165196780008</v>
      </c>
      <c r="AA124" s="55">
        <v>174.42948551532461</v>
      </c>
      <c r="AB124" s="55">
        <v>0</v>
      </c>
      <c r="AC124" s="55">
        <v>299.10655801411434</v>
      </c>
      <c r="AD124" s="55">
        <v>190.35318144094538</v>
      </c>
      <c r="AE124" s="55">
        <v>55.662691713329657</v>
      </c>
      <c r="AF124" s="55">
        <v>0</v>
      </c>
      <c r="AG124" s="55">
        <v>0</v>
      </c>
      <c r="AH124" s="55">
        <v>556.62691713329662</v>
      </c>
      <c r="AI124" s="55">
        <v>203.15926698579929</v>
      </c>
      <c r="AJ124" s="55">
        <v>283.66044441157527</v>
      </c>
      <c r="AK124" s="55">
        <v>282.12086588353168</v>
      </c>
      <c r="AL124" s="56">
        <v>304.10954169023745</v>
      </c>
    </row>
    <row r="125" spans="1:38">
      <c r="A125" s="59" t="s">
        <v>213</v>
      </c>
      <c r="B125" s="60" t="s">
        <v>92</v>
      </c>
      <c r="C125" s="55">
        <v>293.59571399396737</v>
      </c>
      <c r="D125" s="55">
        <v>293.59571399396737</v>
      </c>
      <c r="E125" s="55">
        <v>293.59571399396737</v>
      </c>
      <c r="F125" s="55">
        <v>543.59571399396737</v>
      </c>
      <c r="G125" s="55">
        <v>42.45</v>
      </c>
      <c r="H125" s="55">
        <v>42.45</v>
      </c>
      <c r="I125" s="55">
        <v>41.666666666666671</v>
      </c>
      <c r="J125" s="55">
        <v>93.23333333333332</v>
      </c>
      <c r="K125" s="55">
        <v>40.1</v>
      </c>
      <c r="L125" s="55">
        <v>55.1</v>
      </c>
      <c r="M125" s="55">
        <v>41.223386506047504</v>
      </c>
      <c r="N125" s="55">
        <v>45.474462168682493</v>
      </c>
      <c r="O125" s="55">
        <v>31.638137472650083</v>
      </c>
      <c r="P125" s="55">
        <v>0</v>
      </c>
      <c r="Q125" s="55">
        <v>0</v>
      </c>
      <c r="R125" s="55">
        <v>94.481515223349902</v>
      </c>
      <c r="S125" s="55">
        <v>37.983541015930825</v>
      </c>
      <c r="T125" s="55">
        <v>71.801510979717335</v>
      </c>
      <c r="U125" s="55">
        <v>59.999999999999986</v>
      </c>
      <c r="V125" s="55">
        <v>111.67904711035187</v>
      </c>
      <c r="W125" s="55">
        <v>0</v>
      </c>
      <c r="X125" s="55">
        <v>0</v>
      </c>
      <c r="Y125" s="55">
        <v>0</v>
      </c>
      <c r="Z125" s="55">
        <v>0</v>
      </c>
      <c r="AA125" s="55">
        <v>1.6666666666666665</v>
      </c>
      <c r="AB125" s="55">
        <v>0</v>
      </c>
      <c r="AC125" s="55">
        <v>0</v>
      </c>
      <c r="AD125" s="55">
        <v>104.53149469553638</v>
      </c>
      <c r="AE125" s="55">
        <v>5.7311541235103824</v>
      </c>
      <c r="AF125" s="55">
        <v>15</v>
      </c>
      <c r="AG125" s="55">
        <v>0</v>
      </c>
      <c r="AH125" s="55">
        <v>0</v>
      </c>
      <c r="AI125" s="55">
        <v>0</v>
      </c>
      <c r="AJ125" s="55">
        <v>0</v>
      </c>
      <c r="AK125" s="55">
        <v>0</v>
      </c>
      <c r="AL125" s="56">
        <v>0</v>
      </c>
    </row>
    <row r="126" spans="1:38" ht="27">
      <c r="A126" s="57" t="s">
        <v>214</v>
      </c>
      <c r="B126" s="64" t="s">
        <v>215</v>
      </c>
      <c r="C126" s="55">
        <v>0</v>
      </c>
      <c r="D126" s="55">
        <v>0</v>
      </c>
      <c r="E126" s="55">
        <v>0</v>
      </c>
      <c r="F126" s="55">
        <v>0</v>
      </c>
      <c r="G126" s="55">
        <v>0</v>
      </c>
      <c r="H126" s="55">
        <v>0</v>
      </c>
      <c r="I126" s="55">
        <v>0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  <c r="O126" s="55">
        <v>0</v>
      </c>
      <c r="P126" s="55">
        <v>0</v>
      </c>
      <c r="Q126" s="55">
        <v>0</v>
      </c>
      <c r="R126" s="55">
        <v>0</v>
      </c>
      <c r="S126" s="55">
        <v>0</v>
      </c>
      <c r="T126" s="55">
        <v>0</v>
      </c>
      <c r="U126" s="55">
        <v>0</v>
      </c>
      <c r="V126" s="55">
        <v>0</v>
      </c>
      <c r="W126" s="55">
        <v>0</v>
      </c>
      <c r="X126" s="55">
        <v>0</v>
      </c>
      <c r="Y126" s="55">
        <v>0</v>
      </c>
      <c r="Z126" s="55">
        <v>0</v>
      </c>
      <c r="AA126" s="55">
        <v>0</v>
      </c>
      <c r="AB126" s="55">
        <v>0</v>
      </c>
      <c r="AC126" s="55">
        <v>0</v>
      </c>
      <c r="AD126" s="55">
        <v>0</v>
      </c>
      <c r="AE126" s="55">
        <v>0</v>
      </c>
      <c r="AF126" s="55">
        <v>0</v>
      </c>
      <c r="AG126" s="55">
        <v>0</v>
      </c>
      <c r="AH126" s="55">
        <v>0</v>
      </c>
      <c r="AI126" s="55">
        <v>0</v>
      </c>
      <c r="AJ126" s="55">
        <v>0</v>
      </c>
      <c r="AK126" s="55">
        <v>0</v>
      </c>
      <c r="AL126" s="56">
        <v>0</v>
      </c>
    </row>
    <row r="127" spans="1:38">
      <c r="A127" s="59" t="s">
        <v>216</v>
      </c>
      <c r="B127" s="60" t="s">
        <v>141</v>
      </c>
      <c r="C127" s="55">
        <v>0</v>
      </c>
      <c r="D127" s="55">
        <v>0</v>
      </c>
      <c r="E127" s="55">
        <v>0</v>
      </c>
      <c r="F127" s="55">
        <v>0</v>
      </c>
      <c r="G127" s="55">
        <v>0</v>
      </c>
      <c r="H127" s="55">
        <v>0</v>
      </c>
      <c r="I127" s="55">
        <v>0</v>
      </c>
      <c r="J127" s="55">
        <v>0</v>
      </c>
      <c r="K127" s="55">
        <v>0</v>
      </c>
      <c r="L127" s="55">
        <v>0</v>
      </c>
      <c r="M127" s="55">
        <v>0</v>
      </c>
      <c r="N127" s="55">
        <v>0</v>
      </c>
      <c r="O127" s="55">
        <v>0</v>
      </c>
      <c r="P127" s="55">
        <v>0</v>
      </c>
      <c r="Q127" s="55">
        <v>0</v>
      </c>
      <c r="R127" s="55">
        <v>0</v>
      </c>
      <c r="S127" s="55">
        <v>0</v>
      </c>
      <c r="T127" s="55">
        <v>0</v>
      </c>
      <c r="U127" s="55">
        <v>0</v>
      </c>
      <c r="V127" s="55">
        <v>0</v>
      </c>
      <c r="W127" s="55">
        <v>0</v>
      </c>
      <c r="X127" s="55">
        <v>0</v>
      </c>
      <c r="Y127" s="55">
        <v>0</v>
      </c>
      <c r="Z127" s="55">
        <v>0</v>
      </c>
      <c r="AA127" s="55">
        <v>0</v>
      </c>
      <c r="AB127" s="55">
        <v>0</v>
      </c>
      <c r="AC127" s="55">
        <v>0</v>
      </c>
      <c r="AD127" s="55">
        <v>0</v>
      </c>
      <c r="AE127" s="55">
        <v>0</v>
      </c>
      <c r="AF127" s="55">
        <v>0</v>
      </c>
      <c r="AG127" s="55">
        <v>0</v>
      </c>
      <c r="AH127" s="55">
        <v>0</v>
      </c>
      <c r="AI127" s="55">
        <v>0</v>
      </c>
      <c r="AJ127" s="55">
        <v>0</v>
      </c>
      <c r="AK127" s="55">
        <v>0</v>
      </c>
      <c r="AL127" s="56">
        <v>0</v>
      </c>
    </row>
    <row r="128" spans="1:38">
      <c r="A128" s="59" t="s">
        <v>217</v>
      </c>
      <c r="B128" s="60" t="s">
        <v>143</v>
      </c>
      <c r="C128" s="55">
        <v>0</v>
      </c>
      <c r="D128" s="55">
        <v>0</v>
      </c>
      <c r="E128" s="55">
        <v>0</v>
      </c>
      <c r="F128" s="55">
        <v>0</v>
      </c>
      <c r="G128" s="55">
        <v>0</v>
      </c>
      <c r="H128" s="55">
        <v>0</v>
      </c>
      <c r="I128" s="55">
        <v>0</v>
      </c>
      <c r="J128" s="55">
        <v>0</v>
      </c>
      <c r="K128" s="55">
        <v>0</v>
      </c>
      <c r="L128" s="55">
        <v>0</v>
      </c>
      <c r="M128" s="55">
        <v>0</v>
      </c>
      <c r="N128" s="55">
        <v>0</v>
      </c>
      <c r="O128" s="55">
        <v>0</v>
      </c>
      <c r="P128" s="55">
        <v>0</v>
      </c>
      <c r="Q128" s="55">
        <v>0</v>
      </c>
      <c r="R128" s="55">
        <v>0</v>
      </c>
      <c r="S128" s="55">
        <v>0</v>
      </c>
      <c r="T128" s="55">
        <v>0</v>
      </c>
      <c r="U128" s="55">
        <v>0</v>
      </c>
      <c r="V128" s="55">
        <v>0</v>
      </c>
      <c r="W128" s="55">
        <v>0</v>
      </c>
      <c r="X128" s="55">
        <v>0</v>
      </c>
      <c r="Y128" s="55">
        <v>0</v>
      </c>
      <c r="Z128" s="55">
        <v>0</v>
      </c>
      <c r="AA128" s="55">
        <v>0</v>
      </c>
      <c r="AB128" s="55">
        <v>0</v>
      </c>
      <c r="AC128" s="55">
        <v>0</v>
      </c>
      <c r="AD128" s="55">
        <v>0</v>
      </c>
      <c r="AE128" s="55">
        <v>0</v>
      </c>
      <c r="AF128" s="55">
        <v>0</v>
      </c>
      <c r="AG128" s="55">
        <v>0</v>
      </c>
      <c r="AH128" s="55">
        <v>0</v>
      </c>
      <c r="AI128" s="55">
        <v>0</v>
      </c>
      <c r="AJ128" s="55">
        <v>0</v>
      </c>
      <c r="AK128" s="55">
        <v>0</v>
      </c>
      <c r="AL128" s="56">
        <v>0</v>
      </c>
    </row>
    <row r="129" spans="1:38">
      <c r="A129" s="59" t="s">
        <v>218</v>
      </c>
      <c r="B129" s="60" t="s">
        <v>145</v>
      </c>
      <c r="C129" s="55">
        <v>0</v>
      </c>
      <c r="D129" s="55">
        <v>0</v>
      </c>
      <c r="E129" s="55">
        <v>0</v>
      </c>
      <c r="F129" s="55">
        <v>0</v>
      </c>
      <c r="G129" s="55">
        <v>0</v>
      </c>
      <c r="H129" s="55">
        <v>0</v>
      </c>
      <c r="I129" s="55">
        <v>0</v>
      </c>
      <c r="J129" s="55">
        <v>0</v>
      </c>
      <c r="K129" s="55">
        <v>0</v>
      </c>
      <c r="L129" s="55">
        <v>0</v>
      </c>
      <c r="M129" s="55">
        <v>0</v>
      </c>
      <c r="N129" s="55">
        <v>0</v>
      </c>
      <c r="O129" s="55">
        <v>0</v>
      </c>
      <c r="P129" s="55">
        <v>0</v>
      </c>
      <c r="Q129" s="55">
        <v>0</v>
      </c>
      <c r="R129" s="55">
        <v>0</v>
      </c>
      <c r="S129" s="55">
        <v>0</v>
      </c>
      <c r="T129" s="55">
        <v>0</v>
      </c>
      <c r="U129" s="55">
        <v>0</v>
      </c>
      <c r="V129" s="55">
        <v>0</v>
      </c>
      <c r="W129" s="55">
        <v>0</v>
      </c>
      <c r="X129" s="55">
        <v>0</v>
      </c>
      <c r="Y129" s="55">
        <v>0</v>
      </c>
      <c r="Z129" s="55">
        <v>0</v>
      </c>
      <c r="AA129" s="55">
        <v>0</v>
      </c>
      <c r="AB129" s="55">
        <v>0</v>
      </c>
      <c r="AC129" s="55">
        <v>0</v>
      </c>
      <c r="AD129" s="55">
        <v>0</v>
      </c>
      <c r="AE129" s="55">
        <v>0</v>
      </c>
      <c r="AF129" s="55">
        <v>0</v>
      </c>
      <c r="AG129" s="55">
        <v>0</v>
      </c>
      <c r="AH129" s="55">
        <v>0</v>
      </c>
      <c r="AI129" s="55">
        <v>0</v>
      </c>
      <c r="AJ129" s="55">
        <v>0</v>
      </c>
      <c r="AK129" s="55">
        <v>0</v>
      </c>
      <c r="AL129" s="56">
        <v>0</v>
      </c>
    </row>
    <row r="130" spans="1:38">
      <c r="A130" s="59" t="s">
        <v>219</v>
      </c>
      <c r="B130" s="60" t="s">
        <v>147</v>
      </c>
      <c r="C130" s="55">
        <v>0</v>
      </c>
      <c r="D130" s="55">
        <v>0</v>
      </c>
      <c r="E130" s="55">
        <v>0</v>
      </c>
      <c r="F130" s="55">
        <v>0</v>
      </c>
      <c r="G130" s="55">
        <v>0</v>
      </c>
      <c r="H130" s="55">
        <v>0</v>
      </c>
      <c r="I130" s="55">
        <v>0</v>
      </c>
      <c r="J130" s="55">
        <v>0</v>
      </c>
      <c r="K130" s="55">
        <v>0</v>
      </c>
      <c r="L130" s="55">
        <v>0</v>
      </c>
      <c r="M130" s="55">
        <v>0</v>
      </c>
      <c r="N130" s="55">
        <v>0</v>
      </c>
      <c r="O130" s="55">
        <v>0</v>
      </c>
      <c r="P130" s="55">
        <v>0</v>
      </c>
      <c r="Q130" s="55">
        <v>0</v>
      </c>
      <c r="R130" s="55">
        <v>0</v>
      </c>
      <c r="S130" s="55">
        <v>0</v>
      </c>
      <c r="T130" s="55">
        <v>0</v>
      </c>
      <c r="U130" s="55">
        <v>0</v>
      </c>
      <c r="V130" s="55">
        <v>0</v>
      </c>
      <c r="W130" s="55">
        <v>0</v>
      </c>
      <c r="X130" s="55">
        <v>0</v>
      </c>
      <c r="Y130" s="55">
        <v>0</v>
      </c>
      <c r="Z130" s="55">
        <v>0</v>
      </c>
      <c r="AA130" s="55">
        <v>0</v>
      </c>
      <c r="AB130" s="55">
        <v>0</v>
      </c>
      <c r="AC130" s="55">
        <v>0</v>
      </c>
      <c r="AD130" s="55">
        <v>0</v>
      </c>
      <c r="AE130" s="55">
        <v>0</v>
      </c>
      <c r="AF130" s="55">
        <v>0</v>
      </c>
      <c r="AG130" s="55">
        <v>0</v>
      </c>
      <c r="AH130" s="55">
        <v>0</v>
      </c>
      <c r="AI130" s="55">
        <v>0</v>
      </c>
      <c r="AJ130" s="55">
        <v>0</v>
      </c>
      <c r="AK130" s="55">
        <v>0</v>
      </c>
      <c r="AL130" s="56">
        <v>0</v>
      </c>
    </row>
    <row r="131" spans="1:38">
      <c r="A131" s="59" t="s">
        <v>220</v>
      </c>
      <c r="B131" s="60" t="s">
        <v>221</v>
      </c>
      <c r="C131" s="55">
        <v>0</v>
      </c>
      <c r="D131" s="55">
        <v>0</v>
      </c>
      <c r="E131" s="55">
        <v>0</v>
      </c>
      <c r="F131" s="55">
        <v>0</v>
      </c>
      <c r="G131" s="55">
        <v>0</v>
      </c>
      <c r="H131" s="55">
        <v>0</v>
      </c>
      <c r="I131" s="55">
        <v>0</v>
      </c>
      <c r="J131" s="55">
        <v>0</v>
      </c>
      <c r="K131" s="55">
        <v>0</v>
      </c>
      <c r="L131" s="55">
        <v>0</v>
      </c>
      <c r="M131" s="55">
        <v>0</v>
      </c>
      <c r="N131" s="55">
        <v>0</v>
      </c>
      <c r="O131" s="55">
        <v>0</v>
      </c>
      <c r="P131" s="55">
        <v>0</v>
      </c>
      <c r="Q131" s="55">
        <v>0</v>
      </c>
      <c r="R131" s="55">
        <v>0</v>
      </c>
      <c r="S131" s="55">
        <v>0</v>
      </c>
      <c r="T131" s="55">
        <v>0</v>
      </c>
      <c r="U131" s="55">
        <v>0</v>
      </c>
      <c r="V131" s="55">
        <v>0</v>
      </c>
      <c r="W131" s="55">
        <v>0</v>
      </c>
      <c r="X131" s="55">
        <v>0</v>
      </c>
      <c r="Y131" s="55">
        <v>0</v>
      </c>
      <c r="Z131" s="55">
        <v>0</v>
      </c>
      <c r="AA131" s="55">
        <v>0</v>
      </c>
      <c r="AB131" s="55">
        <v>0</v>
      </c>
      <c r="AC131" s="55">
        <v>0</v>
      </c>
      <c r="AD131" s="55">
        <v>0</v>
      </c>
      <c r="AE131" s="55">
        <v>0</v>
      </c>
      <c r="AF131" s="55">
        <v>0</v>
      </c>
      <c r="AG131" s="55">
        <v>0</v>
      </c>
      <c r="AH131" s="55">
        <v>0</v>
      </c>
      <c r="AI131" s="55">
        <v>0</v>
      </c>
      <c r="AJ131" s="55">
        <v>0</v>
      </c>
      <c r="AK131" s="55">
        <v>0</v>
      </c>
      <c r="AL131" s="56">
        <v>0</v>
      </c>
    </row>
    <row r="132" spans="1:38">
      <c r="A132" s="70" t="s">
        <v>222</v>
      </c>
      <c r="B132" s="71" t="s">
        <v>223</v>
      </c>
      <c r="C132" s="72">
        <f t="shared" ref="C132:AL132" si="0">+C4-C86+C93</f>
        <v>2218.2578134182686</v>
      </c>
      <c r="D132" s="72">
        <f t="shared" si="0"/>
        <v>866.66382409175003</v>
      </c>
      <c r="E132" s="72">
        <f t="shared" si="0"/>
        <v>1095.4665618397853</v>
      </c>
      <c r="F132" s="72">
        <f t="shared" si="0"/>
        <v>631.18889691326467</v>
      </c>
      <c r="G132" s="72">
        <f t="shared" si="0"/>
        <v>1665.6537419670015</v>
      </c>
      <c r="H132" s="72">
        <f t="shared" si="0"/>
        <v>1226.9521462041494</v>
      </c>
      <c r="I132" s="72">
        <f t="shared" si="0"/>
        <v>1509.0978591670937</v>
      </c>
      <c r="J132" s="72">
        <f t="shared" si="0"/>
        <v>1275.079487311637</v>
      </c>
      <c r="K132" s="72">
        <f t="shared" si="0"/>
        <v>2432.3992581865882</v>
      </c>
      <c r="L132" s="72">
        <f t="shared" si="0"/>
        <v>2107.1516618055239</v>
      </c>
      <c r="M132" s="72">
        <f t="shared" si="0"/>
        <v>205.98272542701704</v>
      </c>
      <c r="N132" s="72">
        <f t="shared" si="0"/>
        <v>887.7863255654629</v>
      </c>
      <c r="O132" s="72">
        <f t="shared" si="0"/>
        <v>2098.7948218369947</v>
      </c>
      <c r="P132" s="72">
        <f t="shared" ref="P132" si="1">+P4-P86+P93</f>
        <v>1279.7239323355789</v>
      </c>
      <c r="Q132" s="72">
        <f t="shared" si="0"/>
        <v>2071.8330763597578</v>
      </c>
      <c r="R132" s="72">
        <f t="shared" si="0"/>
        <v>2215.2834555836666</v>
      </c>
      <c r="S132" s="72">
        <f t="shared" si="0"/>
        <v>2052.245142564926</v>
      </c>
      <c r="T132" s="72">
        <f t="shared" si="0"/>
        <v>418.09306489182109</v>
      </c>
      <c r="U132" s="72">
        <f t="shared" si="0"/>
        <v>1494.8526935209907</v>
      </c>
      <c r="V132" s="72">
        <f t="shared" si="0"/>
        <v>1719.1930800416344</v>
      </c>
      <c r="W132" s="72">
        <f t="shared" si="0"/>
        <v>1913.3925290755983</v>
      </c>
      <c r="X132" s="72">
        <f t="shared" si="0"/>
        <v>1573.0191655759277</v>
      </c>
      <c r="Y132" s="72">
        <f t="shared" si="0"/>
        <v>981.00275749000036</v>
      </c>
      <c r="Z132" s="72">
        <f t="shared" si="0"/>
        <v>1543.5156229440508</v>
      </c>
      <c r="AA132" s="72">
        <f t="shared" si="0"/>
        <v>1541.4093459043215</v>
      </c>
      <c r="AB132" s="72">
        <f t="shared" si="0"/>
        <v>951.64193888839691</v>
      </c>
      <c r="AC132" s="72">
        <f t="shared" si="0"/>
        <v>1250.5125007129534</v>
      </c>
      <c r="AD132" s="72">
        <f t="shared" si="0"/>
        <v>2732.4720935195874</v>
      </c>
      <c r="AE132" s="72">
        <f>+AE4-AE86+AE93</f>
        <v>2324.678015997943</v>
      </c>
      <c r="AF132" s="72">
        <f t="shared" si="0"/>
        <v>900.65938039868206</v>
      </c>
      <c r="AG132" s="72">
        <f t="shared" si="0"/>
        <v>946.46411871963574</v>
      </c>
      <c r="AH132" s="72">
        <f t="shared" si="0"/>
        <v>2791.4416577691181</v>
      </c>
      <c r="AI132" s="72">
        <f t="shared" si="0"/>
        <v>2229.1764592610671</v>
      </c>
      <c r="AJ132" s="72">
        <f t="shared" si="0"/>
        <v>1618.7776408015966</v>
      </c>
      <c r="AK132" s="72">
        <f>+AK4-AK86+AK93</f>
        <v>2771.5195250458255</v>
      </c>
      <c r="AL132" s="73">
        <f t="shared" si="0"/>
        <v>3787.2346031767238</v>
      </c>
    </row>
    <row r="133" spans="1:38">
      <c r="A133" s="70" t="s">
        <v>224</v>
      </c>
      <c r="B133" s="71" t="s">
        <v>225</v>
      </c>
      <c r="C133" s="72">
        <f t="shared" ref="C133:AL133" si="2">+C4-C86</f>
        <v>2218.2578134182686</v>
      </c>
      <c r="D133" s="72">
        <f t="shared" si="2"/>
        <v>866.66382409175003</v>
      </c>
      <c r="E133" s="72">
        <f t="shared" si="2"/>
        <v>1095.4665618397853</v>
      </c>
      <c r="F133" s="72">
        <f t="shared" si="2"/>
        <v>631.18889691326467</v>
      </c>
      <c r="G133" s="72">
        <f t="shared" si="2"/>
        <v>1665.6537419670015</v>
      </c>
      <c r="H133" s="72">
        <f t="shared" si="2"/>
        <v>1226.9521462041494</v>
      </c>
      <c r="I133" s="72">
        <f t="shared" si="2"/>
        <v>1509.0978591670937</v>
      </c>
      <c r="J133" s="72">
        <f t="shared" si="2"/>
        <v>1275.079487311637</v>
      </c>
      <c r="K133" s="72">
        <f t="shared" si="2"/>
        <v>2432.3992581865882</v>
      </c>
      <c r="L133" s="72">
        <f t="shared" si="2"/>
        <v>2107.1516618055239</v>
      </c>
      <c r="M133" s="72">
        <f t="shared" si="2"/>
        <v>205.98272542701704</v>
      </c>
      <c r="N133" s="72">
        <f t="shared" si="2"/>
        <v>887.7863255654629</v>
      </c>
      <c r="O133" s="72">
        <f t="shared" si="2"/>
        <v>2098.7948218369947</v>
      </c>
      <c r="P133" s="72">
        <f t="shared" ref="P133" si="3">+P4-P86</f>
        <v>1279.7239323355789</v>
      </c>
      <c r="Q133" s="72">
        <f t="shared" si="2"/>
        <v>2071.8330763597578</v>
      </c>
      <c r="R133" s="72">
        <f t="shared" si="2"/>
        <v>2215.2834555836666</v>
      </c>
      <c r="S133" s="72">
        <f t="shared" si="2"/>
        <v>2052.245142564926</v>
      </c>
      <c r="T133" s="72">
        <f t="shared" si="2"/>
        <v>418.09306489182109</v>
      </c>
      <c r="U133" s="72">
        <f t="shared" si="2"/>
        <v>1494.8526935209907</v>
      </c>
      <c r="V133" s="72">
        <f t="shared" si="2"/>
        <v>1719.1930800416344</v>
      </c>
      <c r="W133" s="72">
        <f t="shared" si="2"/>
        <v>1913.3925290755983</v>
      </c>
      <c r="X133" s="72">
        <f t="shared" si="2"/>
        <v>1573.0191655759277</v>
      </c>
      <c r="Y133" s="72">
        <f t="shared" si="2"/>
        <v>981.00275749000036</v>
      </c>
      <c r="Z133" s="72">
        <f t="shared" si="2"/>
        <v>1543.5156229440508</v>
      </c>
      <c r="AA133" s="72">
        <f t="shared" si="2"/>
        <v>1541.4093459043215</v>
      </c>
      <c r="AB133" s="72">
        <f t="shared" si="2"/>
        <v>951.64193888839691</v>
      </c>
      <c r="AC133" s="72">
        <f t="shared" si="2"/>
        <v>1250.5125007129534</v>
      </c>
      <c r="AD133" s="72">
        <f t="shared" si="2"/>
        <v>2732.4720935195874</v>
      </c>
      <c r="AE133" s="72">
        <f t="shared" si="2"/>
        <v>2324.678015997943</v>
      </c>
      <c r="AF133" s="72">
        <f t="shared" si="2"/>
        <v>900.65938039868206</v>
      </c>
      <c r="AG133" s="72">
        <f t="shared" si="2"/>
        <v>946.46411871963574</v>
      </c>
      <c r="AH133" s="72">
        <f t="shared" si="2"/>
        <v>2791.4416577691181</v>
      </c>
      <c r="AI133" s="72">
        <f t="shared" si="2"/>
        <v>2229.1764592610671</v>
      </c>
      <c r="AJ133" s="72">
        <f t="shared" si="2"/>
        <v>1618.7776408015966</v>
      </c>
      <c r="AK133" s="72">
        <f t="shared" si="2"/>
        <v>2771.5195250458255</v>
      </c>
      <c r="AL133" s="73">
        <f t="shared" si="2"/>
        <v>3787.2346031767238</v>
      </c>
    </row>
    <row r="134" spans="1:38" s="1" customFormat="1" ht="13.2">
      <c r="A134" s="74"/>
      <c r="B134" s="1" t="s">
        <v>226</v>
      </c>
      <c r="AL134" s="75"/>
    </row>
    <row r="135" spans="1:38">
      <c r="A135" s="65" t="s">
        <v>227</v>
      </c>
      <c r="B135" s="66" t="s">
        <v>228</v>
      </c>
      <c r="C135" s="76">
        <v>936.2754541349276</v>
      </c>
      <c r="D135" s="76">
        <v>1144.2754541349275</v>
      </c>
      <c r="E135" s="76">
        <v>1158.2754541349275</v>
      </c>
      <c r="F135" s="76">
        <v>1458.1754541349276</v>
      </c>
      <c r="G135" s="76">
        <v>1420.4177021125524</v>
      </c>
      <c r="H135" s="76">
        <v>1607.4177021125522</v>
      </c>
      <c r="I135" s="76">
        <v>1690.7577021125521</v>
      </c>
      <c r="J135" s="76">
        <v>1963.6377021125531</v>
      </c>
      <c r="K135" s="76">
        <v>1664.2787100630098</v>
      </c>
      <c r="L135" s="76">
        <v>2674.9166941620952</v>
      </c>
      <c r="M135" s="76">
        <v>621.57269972061522</v>
      </c>
      <c r="N135" s="76">
        <v>1970.3908676119681</v>
      </c>
      <c r="O135" s="76">
        <v>1067.3423954168647</v>
      </c>
      <c r="P135" s="76">
        <v>1987.0133245607008</v>
      </c>
      <c r="Q135" s="76">
        <v>2073.9167197110046</v>
      </c>
      <c r="R135" s="76">
        <v>2976.9346977478363</v>
      </c>
      <c r="S135" s="76">
        <v>1469.3166069455629</v>
      </c>
      <c r="T135" s="76">
        <v>1414.2216179172492</v>
      </c>
      <c r="U135" s="76">
        <v>707.41092360246012</v>
      </c>
      <c r="V135" s="76">
        <v>2227.5219326727952</v>
      </c>
      <c r="W135" s="76">
        <v>881.12647996881196</v>
      </c>
      <c r="X135" s="76">
        <v>1962.4999999999998</v>
      </c>
      <c r="Y135" s="76">
        <v>2004.4</v>
      </c>
      <c r="Z135" s="76">
        <v>2615.2134655711889</v>
      </c>
      <c r="AA135" s="76">
        <v>706.31578846052253</v>
      </c>
      <c r="AB135" s="76">
        <v>693.95236825375014</v>
      </c>
      <c r="AC135" s="76">
        <v>858.35185591504955</v>
      </c>
      <c r="AD135" s="76">
        <v>3640.6415677383761</v>
      </c>
      <c r="AE135" s="76">
        <v>315.37484855827898</v>
      </c>
      <c r="AF135" s="76">
        <v>1905.7653410945127</v>
      </c>
      <c r="AG135" s="76">
        <v>1475.6759576598351</v>
      </c>
      <c r="AH135" s="76">
        <v>3294.1361473150373</v>
      </c>
      <c r="AI135" s="76">
        <v>598.83755174766691</v>
      </c>
      <c r="AJ135" s="76">
        <v>1580.2252503406676</v>
      </c>
      <c r="AK135" s="76">
        <v>3484.6238012666663</v>
      </c>
      <c r="AL135" s="77">
        <v>5189.3582861980949</v>
      </c>
    </row>
    <row r="136" spans="1:38">
      <c r="A136" s="57" t="s">
        <v>229</v>
      </c>
      <c r="B136" s="78" t="s">
        <v>230</v>
      </c>
      <c r="C136" s="55">
        <v>936.2754541349276</v>
      </c>
      <c r="D136" s="55">
        <v>1144.2754541349275</v>
      </c>
      <c r="E136" s="55">
        <v>1158.2754541349275</v>
      </c>
      <c r="F136" s="55">
        <v>1458.1754541349276</v>
      </c>
      <c r="G136" s="55">
        <v>1420.4177021125524</v>
      </c>
      <c r="H136" s="55">
        <v>1607.4177021125522</v>
      </c>
      <c r="I136" s="55">
        <v>1690.7577021125521</v>
      </c>
      <c r="J136" s="55">
        <v>1963.6377021125531</v>
      </c>
      <c r="K136" s="55">
        <v>1664.2787100630098</v>
      </c>
      <c r="L136" s="55">
        <v>2674.9166941620952</v>
      </c>
      <c r="M136" s="55">
        <v>621.57269972061522</v>
      </c>
      <c r="N136" s="55">
        <v>1970.3908676119681</v>
      </c>
      <c r="O136" s="55">
        <v>1067.3423954168647</v>
      </c>
      <c r="P136" s="55">
        <v>1987.0133245607008</v>
      </c>
      <c r="Q136" s="55">
        <v>2073.9167197110046</v>
      </c>
      <c r="R136" s="55">
        <v>2976.9346977478363</v>
      </c>
      <c r="S136" s="55">
        <v>1469.3166069455629</v>
      </c>
      <c r="T136" s="55">
        <v>1414.2216179172492</v>
      </c>
      <c r="U136" s="55">
        <v>707.41092360246012</v>
      </c>
      <c r="V136" s="55">
        <v>2227.5219326727952</v>
      </c>
      <c r="W136" s="55">
        <v>881.12647996881196</v>
      </c>
      <c r="X136" s="55">
        <v>1962.4999999999998</v>
      </c>
      <c r="Y136" s="55">
        <v>2004.4</v>
      </c>
      <c r="Z136" s="55">
        <v>2615.2134655711889</v>
      </c>
      <c r="AA136" s="55">
        <v>706.31578846052253</v>
      </c>
      <c r="AB136" s="55">
        <v>693.95236825375014</v>
      </c>
      <c r="AC136" s="55">
        <v>858.35185591504955</v>
      </c>
      <c r="AD136" s="55">
        <v>3640.6415677383761</v>
      </c>
      <c r="AE136" s="55">
        <v>315.37484855827915</v>
      </c>
      <c r="AF136" s="55">
        <v>1905.7653410945127</v>
      </c>
      <c r="AG136" s="55">
        <v>1475.6759576598351</v>
      </c>
      <c r="AH136" s="55">
        <v>3294.1361473150373</v>
      </c>
      <c r="AI136" s="55">
        <v>598.83755174766691</v>
      </c>
      <c r="AJ136" s="55">
        <v>1580.2252503406676</v>
      </c>
      <c r="AK136" s="55">
        <v>3484.6238012666663</v>
      </c>
      <c r="AL136" s="56">
        <v>5189.3582861980949</v>
      </c>
    </row>
    <row r="137" spans="1:38">
      <c r="A137" s="59" t="s">
        <v>231</v>
      </c>
      <c r="B137" s="60" t="s">
        <v>232</v>
      </c>
      <c r="C137" s="55">
        <v>-64.885188315748024</v>
      </c>
      <c r="D137" s="55">
        <v>-44.885188315748024</v>
      </c>
      <c r="E137" s="55">
        <v>-54.885188315748024</v>
      </c>
      <c r="F137" s="55">
        <v>-54.885188315748024</v>
      </c>
      <c r="G137" s="55">
        <v>-102.38604770274526</v>
      </c>
      <c r="H137" s="55">
        <v>-92.386047702745259</v>
      </c>
      <c r="I137" s="55">
        <v>-97.386047702745259</v>
      </c>
      <c r="J137" s="55">
        <v>-97.386047702745202</v>
      </c>
      <c r="K137" s="55">
        <v>-81.155039752287706</v>
      </c>
      <c r="L137" s="55">
        <v>-113.61705565320281</v>
      </c>
      <c r="M137" s="55">
        <v>-116.37632700478019</v>
      </c>
      <c r="N137" s="55">
        <v>-103.71614080342351</v>
      </c>
      <c r="O137" s="55">
        <v>-90.198579718752626</v>
      </c>
      <c r="P137" s="55">
        <v>0</v>
      </c>
      <c r="Q137" s="55">
        <v>-234.51630726875686</v>
      </c>
      <c r="R137" s="55">
        <v>312.80899225750949</v>
      </c>
      <c r="S137" s="55">
        <v>0</v>
      </c>
      <c r="T137" s="55">
        <v>0</v>
      </c>
      <c r="U137" s="55">
        <v>0</v>
      </c>
      <c r="V137" s="55">
        <v>0</v>
      </c>
      <c r="W137" s="55">
        <v>-1.0782697081561401</v>
      </c>
      <c r="X137" s="55">
        <v>0</v>
      </c>
      <c r="Y137" s="55">
        <v>0</v>
      </c>
      <c r="Z137" s="55">
        <v>-5.1960515368438598</v>
      </c>
      <c r="AA137" s="55">
        <v>0</v>
      </c>
      <c r="AB137" s="55">
        <v>0</v>
      </c>
      <c r="AC137" s="55">
        <v>0</v>
      </c>
      <c r="AD137" s="55">
        <v>0</v>
      </c>
      <c r="AE137" s="55">
        <v>0</v>
      </c>
      <c r="AF137" s="55">
        <v>0</v>
      </c>
      <c r="AG137" s="55">
        <v>0</v>
      </c>
      <c r="AH137" s="55">
        <v>0</v>
      </c>
      <c r="AI137" s="55">
        <v>0</v>
      </c>
      <c r="AJ137" s="55">
        <v>0</v>
      </c>
      <c r="AK137" s="55">
        <v>0</v>
      </c>
      <c r="AL137" s="56">
        <v>0</v>
      </c>
    </row>
    <row r="138" spans="1:38">
      <c r="A138" s="59" t="s">
        <v>233</v>
      </c>
      <c r="B138" s="60" t="s">
        <v>234</v>
      </c>
      <c r="C138" s="55">
        <v>1001.1606424506756</v>
      </c>
      <c r="D138" s="55">
        <v>1189.1606424506756</v>
      </c>
      <c r="E138" s="55">
        <v>1213.1606424506756</v>
      </c>
      <c r="F138" s="55">
        <v>1513.0606424506757</v>
      </c>
      <c r="G138" s="55">
        <v>1522.8037498152976</v>
      </c>
      <c r="H138" s="55">
        <v>1699.8037498152976</v>
      </c>
      <c r="I138" s="55">
        <v>1788.1437498152973</v>
      </c>
      <c r="J138" s="55">
        <v>2061.0237498152983</v>
      </c>
      <c r="K138" s="55">
        <v>1745.4337498152975</v>
      </c>
      <c r="L138" s="55">
        <v>2788.5337498152976</v>
      </c>
      <c r="M138" s="55">
        <v>737.94902672539536</v>
      </c>
      <c r="N138" s="55">
        <v>2074.1070084153916</v>
      </c>
      <c r="O138" s="55">
        <v>1157.5409751356176</v>
      </c>
      <c r="P138" s="55">
        <v>1987.0133245607008</v>
      </c>
      <c r="Q138" s="55">
        <v>2308.433026979762</v>
      </c>
      <c r="R138" s="55">
        <v>2664.1257054903267</v>
      </c>
      <c r="S138" s="55">
        <v>1469.3166069455629</v>
      </c>
      <c r="T138" s="55">
        <v>1414.2216179172492</v>
      </c>
      <c r="U138" s="55">
        <v>707.41092360246012</v>
      </c>
      <c r="V138" s="55">
        <v>2227.5219326727952</v>
      </c>
      <c r="W138" s="55">
        <v>882.20474967696805</v>
      </c>
      <c r="X138" s="55">
        <v>1962.4999999999998</v>
      </c>
      <c r="Y138" s="55">
        <v>2004.4</v>
      </c>
      <c r="Z138" s="55">
        <v>2620.409517108033</v>
      </c>
      <c r="AA138" s="55">
        <v>706.31578846052253</v>
      </c>
      <c r="AB138" s="55">
        <v>693.95236825375014</v>
      </c>
      <c r="AC138" s="55">
        <v>858.35185591504955</v>
      </c>
      <c r="AD138" s="55">
        <v>3640.6415677383761</v>
      </c>
      <c r="AE138" s="55">
        <v>315.37484855827915</v>
      </c>
      <c r="AF138" s="55">
        <v>1905.7653410945127</v>
      </c>
      <c r="AG138" s="55">
        <v>1475.6759576598351</v>
      </c>
      <c r="AH138" s="55">
        <v>3294.1361473150373</v>
      </c>
      <c r="AI138" s="55">
        <v>598.83755174766691</v>
      </c>
      <c r="AJ138" s="55">
        <v>1580.2252503406676</v>
      </c>
      <c r="AK138" s="55">
        <v>3484.6238012666663</v>
      </c>
      <c r="AL138" s="56">
        <v>5189.3582861980949</v>
      </c>
    </row>
    <row r="139" spans="1:38">
      <c r="A139" s="59" t="s">
        <v>235</v>
      </c>
      <c r="B139" s="60" t="s">
        <v>236</v>
      </c>
      <c r="C139" s="55">
        <v>0</v>
      </c>
      <c r="D139" s="55">
        <v>0</v>
      </c>
      <c r="E139" s="55">
        <v>0</v>
      </c>
      <c r="F139" s="55">
        <v>0</v>
      </c>
      <c r="G139" s="55">
        <v>0</v>
      </c>
      <c r="H139" s="55">
        <v>0</v>
      </c>
      <c r="I139" s="55">
        <v>0</v>
      </c>
      <c r="J139" s="55">
        <v>0</v>
      </c>
      <c r="K139" s="55">
        <v>0</v>
      </c>
      <c r="L139" s="55">
        <v>0</v>
      </c>
      <c r="M139" s="55">
        <v>0</v>
      </c>
      <c r="N139" s="55">
        <v>0</v>
      </c>
      <c r="O139" s="55">
        <v>0</v>
      </c>
      <c r="P139" s="55">
        <v>0</v>
      </c>
      <c r="Q139" s="55">
        <v>0</v>
      </c>
      <c r="R139" s="55">
        <v>0</v>
      </c>
      <c r="S139" s="55">
        <v>0</v>
      </c>
      <c r="T139" s="55">
        <v>0</v>
      </c>
      <c r="U139" s="55">
        <v>0</v>
      </c>
      <c r="V139" s="55">
        <v>0</v>
      </c>
      <c r="W139" s="55">
        <v>0</v>
      </c>
      <c r="X139" s="55">
        <v>0</v>
      </c>
      <c r="Y139" s="55">
        <v>0</v>
      </c>
      <c r="Z139" s="55">
        <v>0</v>
      </c>
      <c r="AA139" s="55">
        <v>0</v>
      </c>
      <c r="AB139" s="55">
        <v>0</v>
      </c>
      <c r="AC139" s="55">
        <v>0</v>
      </c>
      <c r="AD139" s="55">
        <v>0</v>
      </c>
      <c r="AE139" s="55">
        <v>0</v>
      </c>
      <c r="AF139" s="55">
        <v>0</v>
      </c>
      <c r="AG139" s="55">
        <v>0</v>
      </c>
      <c r="AH139" s="55">
        <v>0</v>
      </c>
      <c r="AI139" s="55">
        <v>0</v>
      </c>
      <c r="AJ139" s="55">
        <v>0</v>
      </c>
      <c r="AK139" s="55">
        <v>0</v>
      </c>
      <c r="AL139" s="56">
        <v>0</v>
      </c>
    </row>
    <row r="140" spans="1:38">
      <c r="A140" s="59" t="s">
        <v>237</v>
      </c>
      <c r="B140" s="60" t="s">
        <v>238</v>
      </c>
      <c r="C140" s="55">
        <v>0</v>
      </c>
      <c r="D140" s="55">
        <v>0</v>
      </c>
      <c r="E140" s="55">
        <v>0</v>
      </c>
      <c r="F140" s="55">
        <v>0</v>
      </c>
      <c r="G140" s="55">
        <v>0</v>
      </c>
      <c r="H140" s="55">
        <v>0</v>
      </c>
      <c r="I140" s="55">
        <v>0</v>
      </c>
      <c r="J140" s="55">
        <v>0</v>
      </c>
      <c r="K140" s="55">
        <v>0</v>
      </c>
      <c r="L140" s="55">
        <v>0</v>
      </c>
      <c r="M140" s="55">
        <v>0</v>
      </c>
      <c r="N140" s="55">
        <v>0</v>
      </c>
      <c r="O140" s="55">
        <v>0</v>
      </c>
      <c r="P140" s="55">
        <v>0</v>
      </c>
      <c r="Q140" s="55">
        <v>0</v>
      </c>
      <c r="R140" s="55">
        <v>0</v>
      </c>
      <c r="S140" s="55">
        <v>0</v>
      </c>
      <c r="T140" s="55">
        <v>0</v>
      </c>
      <c r="U140" s="55">
        <v>0</v>
      </c>
      <c r="V140" s="55">
        <v>0</v>
      </c>
      <c r="W140" s="55">
        <v>0</v>
      </c>
      <c r="X140" s="55">
        <v>0</v>
      </c>
      <c r="Y140" s="55">
        <v>0</v>
      </c>
      <c r="Z140" s="55">
        <v>0</v>
      </c>
      <c r="AA140" s="55">
        <v>0</v>
      </c>
      <c r="AB140" s="55">
        <v>0</v>
      </c>
      <c r="AC140" s="55">
        <v>0</v>
      </c>
      <c r="AD140" s="55">
        <v>0</v>
      </c>
      <c r="AE140" s="55">
        <v>0</v>
      </c>
      <c r="AF140" s="55">
        <v>0</v>
      </c>
      <c r="AG140" s="55">
        <v>0</v>
      </c>
      <c r="AH140" s="55">
        <v>0</v>
      </c>
      <c r="AI140" s="55">
        <v>0</v>
      </c>
      <c r="AJ140" s="55">
        <v>0</v>
      </c>
      <c r="AK140" s="55">
        <v>0</v>
      </c>
      <c r="AL140" s="56">
        <v>0</v>
      </c>
    </row>
    <row r="141" spans="1:38">
      <c r="A141" s="57" t="s">
        <v>239</v>
      </c>
      <c r="B141" s="78" t="s">
        <v>240</v>
      </c>
      <c r="C141" s="55">
        <v>0</v>
      </c>
      <c r="D141" s="55">
        <v>0</v>
      </c>
      <c r="E141" s="55">
        <v>0</v>
      </c>
      <c r="F141" s="55">
        <v>0</v>
      </c>
      <c r="G141" s="55">
        <v>0</v>
      </c>
      <c r="H141" s="55">
        <v>0</v>
      </c>
      <c r="I141" s="55">
        <v>0</v>
      </c>
      <c r="J141" s="55">
        <v>0</v>
      </c>
      <c r="K141" s="55">
        <v>0</v>
      </c>
      <c r="L141" s="55">
        <v>0</v>
      </c>
      <c r="M141" s="55">
        <v>0</v>
      </c>
      <c r="N141" s="55">
        <v>0</v>
      </c>
      <c r="O141" s="55">
        <v>0</v>
      </c>
      <c r="P141" s="55">
        <v>0</v>
      </c>
      <c r="Q141" s="55">
        <v>0</v>
      </c>
      <c r="R141" s="55">
        <v>0</v>
      </c>
      <c r="S141" s="55">
        <v>0</v>
      </c>
      <c r="T141" s="55">
        <v>0</v>
      </c>
      <c r="U141" s="55">
        <v>0</v>
      </c>
      <c r="V141" s="55">
        <v>0</v>
      </c>
      <c r="W141" s="55">
        <v>0</v>
      </c>
      <c r="X141" s="55">
        <v>0</v>
      </c>
      <c r="Y141" s="55">
        <v>0</v>
      </c>
      <c r="Z141" s="55">
        <v>0</v>
      </c>
      <c r="AA141" s="55">
        <v>0</v>
      </c>
      <c r="AB141" s="55">
        <v>0</v>
      </c>
      <c r="AC141" s="55">
        <v>0</v>
      </c>
      <c r="AD141" s="55">
        <v>0</v>
      </c>
      <c r="AE141" s="55">
        <v>0</v>
      </c>
      <c r="AF141" s="55">
        <v>0</v>
      </c>
      <c r="AG141" s="55">
        <v>0</v>
      </c>
      <c r="AH141" s="55">
        <v>0</v>
      </c>
      <c r="AI141" s="55">
        <v>0</v>
      </c>
      <c r="AJ141" s="55">
        <v>0</v>
      </c>
      <c r="AK141" s="55">
        <v>0</v>
      </c>
      <c r="AL141" s="56">
        <v>0</v>
      </c>
    </row>
    <row r="142" spans="1:38">
      <c r="A142" s="57" t="s">
        <v>241</v>
      </c>
      <c r="B142" s="78" t="s">
        <v>242</v>
      </c>
      <c r="C142" s="55">
        <v>0</v>
      </c>
      <c r="D142" s="55">
        <v>0</v>
      </c>
      <c r="E142" s="55">
        <v>0</v>
      </c>
      <c r="F142" s="55">
        <v>0</v>
      </c>
      <c r="G142" s="55">
        <v>0</v>
      </c>
      <c r="H142" s="55">
        <v>0</v>
      </c>
      <c r="I142" s="55">
        <v>0</v>
      </c>
      <c r="J142" s="55">
        <v>0</v>
      </c>
      <c r="K142" s="55">
        <v>0</v>
      </c>
      <c r="L142" s="55">
        <v>0</v>
      </c>
      <c r="M142" s="55">
        <v>0</v>
      </c>
      <c r="N142" s="55">
        <v>0</v>
      </c>
      <c r="O142" s="55">
        <v>0</v>
      </c>
      <c r="P142" s="55">
        <v>0</v>
      </c>
      <c r="Q142" s="55">
        <v>0</v>
      </c>
      <c r="R142" s="55">
        <v>0</v>
      </c>
      <c r="S142" s="55">
        <v>0</v>
      </c>
      <c r="T142" s="55">
        <v>0</v>
      </c>
      <c r="U142" s="55">
        <v>0</v>
      </c>
      <c r="V142" s="55">
        <v>0</v>
      </c>
      <c r="W142" s="55">
        <v>0</v>
      </c>
      <c r="X142" s="55">
        <v>0</v>
      </c>
      <c r="Y142" s="55">
        <v>0</v>
      </c>
      <c r="Z142" s="55">
        <v>0</v>
      </c>
      <c r="AA142" s="55">
        <v>0</v>
      </c>
      <c r="AB142" s="55">
        <v>0</v>
      </c>
      <c r="AC142" s="55">
        <v>0</v>
      </c>
      <c r="AD142" s="55">
        <v>0</v>
      </c>
      <c r="AE142" s="55">
        <v>0</v>
      </c>
      <c r="AF142" s="55">
        <v>0</v>
      </c>
      <c r="AG142" s="55">
        <v>0</v>
      </c>
      <c r="AH142" s="55">
        <v>0</v>
      </c>
      <c r="AI142" s="55">
        <v>0</v>
      </c>
      <c r="AJ142" s="55">
        <v>0</v>
      </c>
      <c r="AK142" s="55">
        <v>0</v>
      </c>
      <c r="AL142" s="56">
        <v>0</v>
      </c>
    </row>
    <row r="143" spans="1:38">
      <c r="A143" s="57" t="s">
        <v>243</v>
      </c>
      <c r="B143" s="78" t="s">
        <v>244</v>
      </c>
      <c r="C143" s="55">
        <v>0</v>
      </c>
      <c r="D143" s="55">
        <v>0</v>
      </c>
      <c r="E143" s="55">
        <v>0</v>
      </c>
      <c r="F143" s="55">
        <v>0</v>
      </c>
      <c r="G143" s="55">
        <v>0</v>
      </c>
      <c r="H143" s="55">
        <v>0</v>
      </c>
      <c r="I143" s="55">
        <v>0</v>
      </c>
      <c r="J143" s="55">
        <v>0</v>
      </c>
      <c r="K143" s="55">
        <v>0</v>
      </c>
      <c r="L143" s="55">
        <v>0</v>
      </c>
      <c r="M143" s="55">
        <v>0</v>
      </c>
      <c r="N143" s="55">
        <v>0</v>
      </c>
      <c r="O143" s="55">
        <v>0</v>
      </c>
      <c r="P143" s="55">
        <v>0</v>
      </c>
      <c r="Q143" s="55">
        <v>0</v>
      </c>
      <c r="R143" s="55">
        <v>0</v>
      </c>
      <c r="S143" s="55">
        <v>0</v>
      </c>
      <c r="T143" s="55">
        <v>0</v>
      </c>
      <c r="U143" s="55">
        <v>0</v>
      </c>
      <c r="V143" s="55">
        <v>0</v>
      </c>
      <c r="W143" s="55">
        <v>0</v>
      </c>
      <c r="X143" s="55">
        <v>0</v>
      </c>
      <c r="Y143" s="55">
        <v>0</v>
      </c>
      <c r="Z143" s="55">
        <v>0</v>
      </c>
      <c r="AA143" s="55">
        <v>0</v>
      </c>
      <c r="AB143" s="55">
        <v>0</v>
      </c>
      <c r="AC143" s="55">
        <v>0</v>
      </c>
      <c r="AD143" s="55">
        <v>0</v>
      </c>
      <c r="AE143" s="55">
        <v>0</v>
      </c>
      <c r="AF143" s="55">
        <v>0</v>
      </c>
      <c r="AG143" s="55">
        <v>0</v>
      </c>
      <c r="AH143" s="55">
        <v>0</v>
      </c>
      <c r="AI143" s="55">
        <v>0</v>
      </c>
      <c r="AJ143" s="55">
        <v>0</v>
      </c>
      <c r="AK143" s="55">
        <v>0</v>
      </c>
      <c r="AL143" s="56">
        <v>0</v>
      </c>
    </row>
    <row r="144" spans="1:38">
      <c r="A144" s="59" t="s">
        <v>245</v>
      </c>
      <c r="B144" s="60" t="s">
        <v>246</v>
      </c>
      <c r="C144" s="55">
        <v>0</v>
      </c>
      <c r="D144" s="55">
        <v>0</v>
      </c>
      <c r="E144" s="55">
        <v>0</v>
      </c>
      <c r="F144" s="55">
        <v>0</v>
      </c>
      <c r="G144" s="55">
        <v>0</v>
      </c>
      <c r="H144" s="55">
        <v>0</v>
      </c>
      <c r="I144" s="55">
        <v>0</v>
      </c>
      <c r="J144" s="55">
        <v>0</v>
      </c>
      <c r="K144" s="55">
        <v>0</v>
      </c>
      <c r="L144" s="55">
        <v>0</v>
      </c>
      <c r="M144" s="55">
        <v>0</v>
      </c>
      <c r="N144" s="55">
        <v>0</v>
      </c>
      <c r="O144" s="55">
        <v>0</v>
      </c>
      <c r="P144" s="55">
        <v>0</v>
      </c>
      <c r="Q144" s="55">
        <v>0</v>
      </c>
      <c r="R144" s="55">
        <v>0</v>
      </c>
      <c r="S144" s="55">
        <v>0</v>
      </c>
      <c r="T144" s="55">
        <v>0</v>
      </c>
      <c r="U144" s="55">
        <v>0</v>
      </c>
      <c r="V144" s="55">
        <v>0</v>
      </c>
      <c r="W144" s="55">
        <v>0</v>
      </c>
      <c r="X144" s="55">
        <v>0</v>
      </c>
      <c r="Y144" s="55">
        <v>0</v>
      </c>
      <c r="Z144" s="55">
        <v>0</v>
      </c>
      <c r="AA144" s="55">
        <v>0</v>
      </c>
      <c r="AB144" s="55">
        <v>0</v>
      </c>
      <c r="AC144" s="55">
        <v>0</v>
      </c>
      <c r="AD144" s="55">
        <v>0</v>
      </c>
      <c r="AE144" s="55">
        <v>0</v>
      </c>
      <c r="AF144" s="55">
        <v>0</v>
      </c>
      <c r="AG144" s="55">
        <v>0</v>
      </c>
      <c r="AH144" s="55">
        <v>0</v>
      </c>
      <c r="AI144" s="55">
        <v>0</v>
      </c>
      <c r="AJ144" s="55">
        <v>0</v>
      </c>
      <c r="AK144" s="55">
        <v>0</v>
      </c>
      <c r="AL144" s="56">
        <v>0</v>
      </c>
    </row>
    <row r="145" spans="1:38">
      <c r="A145" s="59" t="s">
        <v>247</v>
      </c>
      <c r="B145" s="60" t="s">
        <v>248</v>
      </c>
      <c r="C145" s="55">
        <v>0</v>
      </c>
      <c r="D145" s="55">
        <v>0</v>
      </c>
      <c r="E145" s="55">
        <v>0</v>
      </c>
      <c r="F145" s="55">
        <v>0</v>
      </c>
      <c r="G145" s="55">
        <v>0</v>
      </c>
      <c r="H145" s="55">
        <v>0</v>
      </c>
      <c r="I145" s="55">
        <v>0</v>
      </c>
      <c r="J145" s="55">
        <v>0</v>
      </c>
      <c r="K145" s="55">
        <v>0</v>
      </c>
      <c r="L145" s="55">
        <v>0</v>
      </c>
      <c r="M145" s="55">
        <v>0</v>
      </c>
      <c r="N145" s="55">
        <v>0</v>
      </c>
      <c r="O145" s="55">
        <v>0</v>
      </c>
      <c r="P145" s="55">
        <v>0</v>
      </c>
      <c r="Q145" s="55">
        <v>0</v>
      </c>
      <c r="R145" s="55">
        <v>0</v>
      </c>
      <c r="S145" s="55">
        <v>0</v>
      </c>
      <c r="T145" s="55">
        <v>0</v>
      </c>
      <c r="U145" s="55">
        <v>0</v>
      </c>
      <c r="V145" s="55">
        <v>0</v>
      </c>
      <c r="W145" s="55">
        <v>0</v>
      </c>
      <c r="X145" s="55">
        <v>0</v>
      </c>
      <c r="Y145" s="55">
        <v>0</v>
      </c>
      <c r="Z145" s="55">
        <v>0</v>
      </c>
      <c r="AA145" s="55">
        <v>0</v>
      </c>
      <c r="AB145" s="55">
        <v>0</v>
      </c>
      <c r="AC145" s="55">
        <v>0</v>
      </c>
      <c r="AD145" s="55">
        <v>0</v>
      </c>
      <c r="AE145" s="55">
        <v>0</v>
      </c>
      <c r="AF145" s="55">
        <v>0</v>
      </c>
      <c r="AG145" s="55">
        <v>0</v>
      </c>
      <c r="AH145" s="55">
        <v>0</v>
      </c>
      <c r="AI145" s="55">
        <v>0</v>
      </c>
      <c r="AJ145" s="55">
        <v>0</v>
      </c>
      <c r="AK145" s="55">
        <v>0</v>
      </c>
      <c r="AL145" s="56">
        <v>0</v>
      </c>
    </row>
    <row r="146" spans="1:38">
      <c r="A146" s="59" t="s">
        <v>249</v>
      </c>
      <c r="B146" s="60" t="s">
        <v>250</v>
      </c>
      <c r="C146" s="55">
        <v>0</v>
      </c>
      <c r="D146" s="55">
        <v>0</v>
      </c>
      <c r="E146" s="55">
        <v>0</v>
      </c>
      <c r="F146" s="55">
        <v>0</v>
      </c>
      <c r="G146" s="55">
        <v>0</v>
      </c>
      <c r="H146" s="55">
        <v>0</v>
      </c>
      <c r="I146" s="55">
        <v>0</v>
      </c>
      <c r="J146" s="55">
        <v>0</v>
      </c>
      <c r="K146" s="55">
        <v>0</v>
      </c>
      <c r="L146" s="55">
        <v>0</v>
      </c>
      <c r="M146" s="55">
        <v>0</v>
      </c>
      <c r="N146" s="55">
        <v>0</v>
      </c>
      <c r="O146" s="55">
        <v>0</v>
      </c>
      <c r="P146" s="55">
        <v>0</v>
      </c>
      <c r="Q146" s="55">
        <v>0</v>
      </c>
      <c r="R146" s="55">
        <v>0</v>
      </c>
      <c r="S146" s="55">
        <v>0</v>
      </c>
      <c r="T146" s="55">
        <v>0</v>
      </c>
      <c r="U146" s="55">
        <v>0</v>
      </c>
      <c r="V146" s="55">
        <v>0</v>
      </c>
      <c r="W146" s="55">
        <v>0</v>
      </c>
      <c r="X146" s="55">
        <v>0</v>
      </c>
      <c r="Y146" s="55">
        <v>0</v>
      </c>
      <c r="Z146" s="55">
        <v>0</v>
      </c>
      <c r="AA146" s="55">
        <v>0</v>
      </c>
      <c r="AB146" s="55">
        <v>0</v>
      </c>
      <c r="AC146" s="55">
        <v>0</v>
      </c>
      <c r="AD146" s="55">
        <v>0</v>
      </c>
      <c r="AE146" s="55">
        <v>0</v>
      </c>
      <c r="AF146" s="55">
        <v>0</v>
      </c>
      <c r="AG146" s="55">
        <v>0</v>
      </c>
      <c r="AH146" s="55">
        <v>0</v>
      </c>
      <c r="AI146" s="55">
        <v>0</v>
      </c>
      <c r="AJ146" s="55">
        <v>0</v>
      </c>
      <c r="AK146" s="55">
        <v>0</v>
      </c>
      <c r="AL146" s="56">
        <v>0</v>
      </c>
    </row>
    <row r="147" spans="1:38">
      <c r="A147" s="59" t="s">
        <v>251</v>
      </c>
      <c r="B147" s="60" t="s">
        <v>252</v>
      </c>
      <c r="C147" s="55">
        <v>0</v>
      </c>
      <c r="D147" s="55">
        <v>0</v>
      </c>
      <c r="E147" s="55">
        <v>0</v>
      </c>
      <c r="F147" s="55">
        <v>0</v>
      </c>
      <c r="G147" s="55">
        <v>0</v>
      </c>
      <c r="H147" s="55">
        <v>0</v>
      </c>
      <c r="I147" s="55">
        <v>0</v>
      </c>
      <c r="J147" s="55">
        <v>0</v>
      </c>
      <c r="K147" s="55">
        <v>0</v>
      </c>
      <c r="L147" s="55">
        <v>0</v>
      </c>
      <c r="M147" s="55">
        <v>0</v>
      </c>
      <c r="N147" s="55">
        <v>0</v>
      </c>
      <c r="O147" s="55">
        <v>0</v>
      </c>
      <c r="P147" s="55">
        <v>0</v>
      </c>
      <c r="Q147" s="55">
        <v>0</v>
      </c>
      <c r="R147" s="55">
        <v>0</v>
      </c>
      <c r="S147" s="55">
        <v>0</v>
      </c>
      <c r="T147" s="55">
        <v>0</v>
      </c>
      <c r="U147" s="55">
        <v>0</v>
      </c>
      <c r="V147" s="55">
        <v>0</v>
      </c>
      <c r="W147" s="55">
        <v>0</v>
      </c>
      <c r="X147" s="55">
        <v>0</v>
      </c>
      <c r="Y147" s="55">
        <v>0</v>
      </c>
      <c r="Z147" s="55">
        <v>0</v>
      </c>
      <c r="AA147" s="55">
        <v>0</v>
      </c>
      <c r="AB147" s="55">
        <v>0</v>
      </c>
      <c r="AC147" s="55">
        <v>0</v>
      </c>
      <c r="AD147" s="55">
        <v>0</v>
      </c>
      <c r="AE147" s="55">
        <v>0</v>
      </c>
      <c r="AF147" s="55">
        <v>0</v>
      </c>
      <c r="AG147" s="55">
        <v>0</v>
      </c>
      <c r="AH147" s="55">
        <v>0</v>
      </c>
      <c r="AI147" s="55">
        <v>0</v>
      </c>
      <c r="AJ147" s="55">
        <v>0</v>
      </c>
      <c r="AK147" s="55">
        <v>0</v>
      </c>
      <c r="AL147" s="56">
        <v>0</v>
      </c>
    </row>
    <row r="148" spans="1:38">
      <c r="A148" s="70" t="s">
        <v>253</v>
      </c>
      <c r="B148" s="71" t="s">
        <v>254</v>
      </c>
      <c r="C148" s="79">
        <f t="shared" ref="C148:AL148" si="4">+C86+C135</f>
        <v>2476.5390103848426</v>
      </c>
      <c r="D148" s="79">
        <f t="shared" si="4"/>
        <v>2904.2303691613615</v>
      </c>
      <c r="E148" s="79">
        <f t="shared" si="4"/>
        <v>2938.0476516083236</v>
      </c>
      <c r="F148" s="79">
        <f t="shared" si="4"/>
        <v>3876.4390103848427</v>
      </c>
      <c r="G148" s="79">
        <f t="shared" si="4"/>
        <v>2239.7576996165808</v>
      </c>
      <c r="H148" s="79">
        <f t="shared" si="4"/>
        <v>2689.4815380004002</v>
      </c>
      <c r="I148" s="79">
        <f t="shared" si="4"/>
        <v>2348.8118191515782</v>
      </c>
      <c r="J148" s="79">
        <f t="shared" si="4"/>
        <v>3157.6710354458864</v>
      </c>
      <c r="K148" s="79">
        <f t="shared" si="4"/>
        <v>2630.5420425643524</v>
      </c>
      <c r="L148" s="79">
        <f t="shared" si="4"/>
        <v>3933.4655213779097</v>
      </c>
      <c r="M148" s="79">
        <f t="shared" si="4"/>
        <v>1374.589163308282</v>
      </c>
      <c r="N148" s="79">
        <f t="shared" si="4"/>
        <v>3498.1341581586821</v>
      </c>
      <c r="O148" s="79">
        <f t="shared" si="4"/>
        <v>1716.1569688616398</v>
      </c>
      <c r="P148" s="79">
        <f t="shared" ref="P148" si="5">+P86+P135</f>
        <v>2985.4715164201548</v>
      </c>
      <c r="Q148" s="79">
        <f t="shared" si="4"/>
        <v>2989.2955320611313</v>
      </c>
      <c r="R148" s="79">
        <f t="shared" si="4"/>
        <v>6786.3182585114791</v>
      </c>
      <c r="S148" s="79">
        <f t="shared" si="4"/>
        <v>2992.2340094682413</v>
      </c>
      <c r="T148" s="79">
        <f t="shared" si="4"/>
        <v>3114.5872301638897</v>
      </c>
      <c r="U148" s="79">
        <f t="shared" si="4"/>
        <v>2256.4905958653076</v>
      </c>
      <c r="V148" s="79">
        <f t="shared" si="4"/>
        <v>5510.4386988180522</v>
      </c>
      <c r="W148" s="79">
        <f t="shared" si="4"/>
        <v>2121.2812316375957</v>
      </c>
      <c r="X148" s="79">
        <f t="shared" si="4"/>
        <v>2894.5022478440706</v>
      </c>
      <c r="Y148" s="79">
        <f t="shared" si="4"/>
        <v>2929.4</v>
      </c>
      <c r="Z148" s="79">
        <f t="shared" si="4"/>
        <v>10468.288142550458</v>
      </c>
      <c r="AA148" s="79">
        <f t="shared" si="4"/>
        <v>2868.8638757706458</v>
      </c>
      <c r="AB148" s="79">
        <f t="shared" si="4"/>
        <v>2952.0351701931604</v>
      </c>
      <c r="AC148" s="79">
        <f t="shared" si="4"/>
        <v>2651.9914287317006</v>
      </c>
      <c r="AD148" s="79">
        <f t="shared" si="4"/>
        <v>8216.174139362638</v>
      </c>
      <c r="AE148" s="79">
        <f t="shared" si="4"/>
        <v>2386.856922385819</v>
      </c>
      <c r="AF148" s="79">
        <f t="shared" si="4"/>
        <v>5057.5754145358933</v>
      </c>
      <c r="AG148" s="79">
        <f t="shared" si="4"/>
        <v>3736.6860311012151</v>
      </c>
      <c r="AH148" s="79">
        <f t="shared" si="4"/>
        <v>7226.6068876517656</v>
      </c>
      <c r="AI148" s="79">
        <f t="shared" si="4"/>
        <v>2974.0775978135634</v>
      </c>
      <c r="AJ148" s="79">
        <f t="shared" si="4"/>
        <v>5074.5310894476834</v>
      </c>
      <c r="AK148" s="79">
        <f t="shared" si="4"/>
        <v>5618.8460431263238</v>
      </c>
      <c r="AL148" s="80">
        <f t="shared" si="4"/>
        <v>7953.6653503230282</v>
      </c>
    </row>
    <row r="149" spans="1:38">
      <c r="A149" s="70" t="s">
        <v>255</v>
      </c>
      <c r="B149" s="71" t="s">
        <v>256</v>
      </c>
      <c r="C149" s="79">
        <f t="shared" ref="C149:AL149" si="6">+C4-C148</f>
        <v>1281.9823592833409</v>
      </c>
      <c r="D149" s="79">
        <f t="shared" si="6"/>
        <v>-277.61163004317768</v>
      </c>
      <c r="E149" s="79">
        <f t="shared" si="6"/>
        <v>-62.808892295142414</v>
      </c>
      <c r="F149" s="79">
        <f t="shared" si="6"/>
        <v>-826.98655722166268</v>
      </c>
      <c r="G149" s="79">
        <f t="shared" si="6"/>
        <v>245.23603985444879</v>
      </c>
      <c r="H149" s="79">
        <f t="shared" si="6"/>
        <v>-380.46555590840262</v>
      </c>
      <c r="I149" s="79">
        <f t="shared" si="6"/>
        <v>-181.65984294545842</v>
      </c>
      <c r="J149" s="79">
        <f t="shared" si="6"/>
        <v>-688.55821480091618</v>
      </c>
      <c r="K149" s="79">
        <f t="shared" si="6"/>
        <v>768.12054812357837</v>
      </c>
      <c r="L149" s="79">
        <f t="shared" si="6"/>
        <v>-567.76503235657128</v>
      </c>
      <c r="M149" s="79">
        <f t="shared" si="6"/>
        <v>-415.58997429359806</v>
      </c>
      <c r="N149" s="79">
        <f t="shared" si="6"/>
        <v>-1082.6045420465052</v>
      </c>
      <c r="O149" s="79">
        <f t="shared" si="6"/>
        <v>1031.4524264201298</v>
      </c>
      <c r="P149" s="79">
        <f t="shared" si="6"/>
        <v>-707.2893922251219</v>
      </c>
      <c r="Q149" s="79">
        <f t="shared" si="6"/>
        <v>-2.083643351246792</v>
      </c>
      <c r="R149" s="79">
        <f t="shared" si="6"/>
        <v>-761.65124216416916</v>
      </c>
      <c r="S149" s="79">
        <f t="shared" si="6"/>
        <v>582.92853561936317</v>
      </c>
      <c r="T149" s="79">
        <f t="shared" si="6"/>
        <v>-996.12855302542812</v>
      </c>
      <c r="U149" s="79">
        <f t="shared" si="6"/>
        <v>787.44176991853055</v>
      </c>
      <c r="V149" s="79">
        <f t="shared" si="6"/>
        <v>-508.32885263116077</v>
      </c>
      <c r="W149" s="79">
        <f t="shared" si="6"/>
        <v>1032.2660491067863</v>
      </c>
      <c r="X149" s="79">
        <f t="shared" si="6"/>
        <v>-389.48083442407187</v>
      </c>
      <c r="Y149" s="79">
        <f t="shared" si="6"/>
        <v>-1023.3972425099996</v>
      </c>
      <c r="Z149" s="79">
        <f t="shared" si="6"/>
        <v>-1071.697842627138</v>
      </c>
      <c r="AA149" s="79">
        <f t="shared" si="6"/>
        <v>835.093557443799</v>
      </c>
      <c r="AB149" s="79">
        <f t="shared" si="6"/>
        <v>257.68957063464677</v>
      </c>
      <c r="AC149" s="79">
        <f t="shared" si="6"/>
        <v>392.16064479790384</v>
      </c>
      <c r="AD149" s="79">
        <f t="shared" si="6"/>
        <v>-908.16947421878831</v>
      </c>
      <c r="AE149" s="79">
        <f t="shared" si="6"/>
        <v>2009.3031674396639</v>
      </c>
      <c r="AF149" s="79">
        <f t="shared" si="6"/>
        <v>-1005.1059606958311</v>
      </c>
      <c r="AG149" s="79">
        <f t="shared" si="6"/>
        <v>-529.21183894019941</v>
      </c>
      <c r="AH149" s="79">
        <f t="shared" si="6"/>
        <v>-502.69448954591917</v>
      </c>
      <c r="AI149" s="79">
        <f t="shared" si="6"/>
        <v>1630.3389075134</v>
      </c>
      <c r="AJ149" s="79">
        <f t="shared" si="6"/>
        <v>38.552390460929018</v>
      </c>
      <c r="AK149" s="79">
        <f t="shared" si="6"/>
        <v>-713.1042762208408</v>
      </c>
      <c r="AL149" s="80">
        <f t="shared" si="6"/>
        <v>-1402.1236830213711</v>
      </c>
    </row>
    <row r="150" spans="1:38">
      <c r="A150" s="81"/>
      <c r="B150" s="82" t="s">
        <v>257</v>
      </c>
      <c r="AL150" s="83"/>
    </row>
    <row r="151" spans="1:38">
      <c r="A151" s="65" t="s">
        <v>258</v>
      </c>
      <c r="B151" s="66" t="s">
        <v>259</v>
      </c>
      <c r="AL151" s="83"/>
    </row>
    <row r="152" spans="1:38">
      <c r="A152" s="84">
        <v>321</v>
      </c>
      <c r="B152" s="85" t="s">
        <v>260</v>
      </c>
      <c r="AL152" s="83"/>
    </row>
    <row r="153" spans="1:38">
      <c r="A153" s="84">
        <v>3211</v>
      </c>
      <c r="B153" s="86" t="s">
        <v>261</v>
      </c>
      <c r="AL153" s="83"/>
    </row>
    <row r="154" spans="1:38">
      <c r="A154" s="84">
        <v>3212</v>
      </c>
      <c r="B154" s="86" t="s">
        <v>262</v>
      </c>
      <c r="AL154" s="83"/>
    </row>
    <row r="155" spans="1:38">
      <c r="A155" s="84">
        <v>3213</v>
      </c>
      <c r="B155" s="86" t="s">
        <v>263</v>
      </c>
      <c r="AL155" s="83"/>
    </row>
    <row r="156" spans="1:38">
      <c r="A156" s="84">
        <v>3214</v>
      </c>
      <c r="B156" s="86" t="s">
        <v>264</v>
      </c>
      <c r="AL156" s="83"/>
    </row>
    <row r="157" spans="1:38">
      <c r="A157" s="84">
        <v>3215</v>
      </c>
      <c r="B157" s="86" t="s">
        <v>265</v>
      </c>
      <c r="AL157" s="83"/>
    </row>
    <row r="158" spans="1:38">
      <c r="A158" s="84">
        <v>3216</v>
      </c>
      <c r="B158" s="86" t="s">
        <v>266</v>
      </c>
      <c r="AL158" s="83"/>
    </row>
    <row r="159" spans="1:38">
      <c r="A159" s="84">
        <v>3217</v>
      </c>
      <c r="B159" s="86" t="s">
        <v>267</v>
      </c>
      <c r="AL159" s="83"/>
    </row>
    <row r="160" spans="1:38">
      <c r="A160" s="84">
        <v>3218</v>
      </c>
      <c r="B160" s="86" t="s">
        <v>268</v>
      </c>
      <c r="AL160" s="83"/>
    </row>
    <row r="161" spans="1:38">
      <c r="A161" s="87" t="s">
        <v>269</v>
      </c>
      <c r="B161" s="85" t="s">
        <v>270</v>
      </c>
      <c r="AL161" s="83"/>
    </row>
    <row r="162" spans="1:38">
      <c r="A162" s="84">
        <v>3221</v>
      </c>
      <c r="B162" s="86" t="s">
        <v>261</v>
      </c>
      <c r="AL162" s="83"/>
    </row>
    <row r="163" spans="1:38">
      <c r="A163" s="84">
        <v>3222</v>
      </c>
      <c r="B163" s="86" t="s">
        <v>262</v>
      </c>
      <c r="AL163" s="83"/>
    </row>
    <row r="164" spans="1:38">
      <c r="A164" s="84">
        <v>3223</v>
      </c>
      <c r="B164" s="86" t="s">
        <v>263</v>
      </c>
      <c r="AL164" s="83"/>
    </row>
    <row r="165" spans="1:38">
      <c r="A165" s="84">
        <v>3224</v>
      </c>
      <c r="B165" s="86" t="s">
        <v>264</v>
      </c>
      <c r="AL165" s="83"/>
    </row>
    <row r="166" spans="1:38">
      <c r="A166" s="84">
        <v>3225</v>
      </c>
      <c r="B166" s="86" t="s">
        <v>265</v>
      </c>
      <c r="AL166" s="83"/>
    </row>
    <row r="167" spans="1:38">
      <c r="A167" s="84">
        <v>3226</v>
      </c>
      <c r="B167" s="86" t="s">
        <v>266</v>
      </c>
      <c r="AL167" s="83"/>
    </row>
    <row r="168" spans="1:38">
      <c r="A168" s="84">
        <v>3227</v>
      </c>
      <c r="B168" s="86" t="s">
        <v>267</v>
      </c>
      <c r="AL168" s="83"/>
    </row>
    <row r="169" spans="1:38">
      <c r="A169" s="84">
        <v>3228</v>
      </c>
      <c r="B169" s="86" t="s">
        <v>268</v>
      </c>
      <c r="AL169" s="83"/>
    </row>
    <row r="170" spans="1:38">
      <c r="A170" s="84"/>
      <c r="B170" s="86"/>
      <c r="AL170" s="83"/>
    </row>
    <row r="171" spans="1:38">
      <c r="A171" s="52" t="s">
        <v>271</v>
      </c>
      <c r="B171" s="53" t="s">
        <v>272</v>
      </c>
      <c r="AL171" s="83"/>
    </row>
    <row r="172" spans="1:38">
      <c r="A172" s="87" t="s">
        <v>273</v>
      </c>
      <c r="B172" s="85" t="s">
        <v>274</v>
      </c>
      <c r="AL172" s="83"/>
    </row>
    <row r="173" spans="1:38">
      <c r="A173" s="84">
        <v>3312</v>
      </c>
      <c r="B173" s="86" t="s">
        <v>262</v>
      </c>
      <c r="AL173" s="83"/>
    </row>
    <row r="174" spans="1:38">
      <c r="A174" s="84" t="s">
        <v>275</v>
      </c>
      <c r="B174" s="86" t="s">
        <v>276</v>
      </c>
      <c r="AL174" s="83"/>
    </row>
    <row r="175" spans="1:38">
      <c r="A175" s="84" t="s">
        <v>277</v>
      </c>
      <c r="B175" s="86" t="s">
        <v>264</v>
      </c>
      <c r="AL175" s="83"/>
    </row>
    <row r="176" spans="1:38">
      <c r="A176" s="84" t="s">
        <v>278</v>
      </c>
      <c r="B176" s="86" t="s">
        <v>265</v>
      </c>
      <c r="AL176" s="83"/>
    </row>
    <row r="177" spans="1:38">
      <c r="A177" s="84" t="s">
        <v>279</v>
      </c>
      <c r="B177" s="86" t="s">
        <v>266</v>
      </c>
      <c r="AL177" s="83"/>
    </row>
    <row r="178" spans="1:38">
      <c r="A178" s="84" t="s">
        <v>280</v>
      </c>
      <c r="B178" s="86" t="s">
        <v>267</v>
      </c>
      <c r="AL178" s="83"/>
    </row>
    <row r="179" spans="1:38">
      <c r="A179" s="84" t="s">
        <v>281</v>
      </c>
      <c r="B179" s="86" t="s">
        <v>282</v>
      </c>
      <c r="AL179" s="83"/>
    </row>
    <row r="180" spans="1:38">
      <c r="A180" s="87" t="s">
        <v>283</v>
      </c>
      <c r="B180" s="85" t="s">
        <v>284</v>
      </c>
      <c r="AL180" s="83"/>
    </row>
    <row r="181" spans="1:38">
      <c r="A181" s="84">
        <v>3321</v>
      </c>
      <c r="B181" s="86" t="s">
        <v>285</v>
      </c>
      <c r="AL181" s="83"/>
    </row>
    <row r="182" spans="1:38">
      <c r="A182" s="84">
        <v>3322</v>
      </c>
      <c r="B182" s="86" t="s">
        <v>262</v>
      </c>
      <c r="AL182" s="83"/>
    </row>
    <row r="183" spans="1:38">
      <c r="A183" s="84">
        <v>3323</v>
      </c>
      <c r="B183" s="86" t="s">
        <v>276</v>
      </c>
      <c r="AL183" s="83"/>
    </row>
    <row r="184" spans="1:38">
      <c r="A184" s="84">
        <v>3324</v>
      </c>
      <c r="B184" s="86" t="s">
        <v>264</v>
      </c>
      <c r="AL184" s="83"/>
    </row>
    <row r="185" spans="1:38">
      <c r="A185" s="84">
        <v>3325</v>
      </c>
      <c r="B185" s="86" t="s">
        <v>265</v>
      </c>
      <c r="AL185" s="83"/>
    </row>
    <row r="186" spans="1:38">
      <c r="A186" s="84">
        <v>3326</v>
      </c>
      <c r="B186" s="86" t="s">
        <v>266</v>
      </c>
      <c r="AL186" s="83"/>
    </row>
    <row r="187" spans="1:38">
      <c r="A187" s="84">
        <v>3327</v>
      </c>
      <c r="B187" s="86" t="s">
        <v>267</v>
      </c>
      <c r="AL187" s="83"/>
    </row>
    <row r="188" spans="1:38">
      <c r="A188" s="84">
        <v>3328</v>
      </c>
      <c r="B188" s="86" t="s">
        <v>282</v>
      </c>
      <c r="AL188" s="83"/>
    </row>
    <row r="189" spans="1:38">
      <c r="A189" s="84"/>
      <c r="B189" s="86"/>
      <c r="AL189" s="83"/>
    </row>
    <row r="190" spans="1:38">
      <c r="A190" s="88" t="s">
        <v>286</v>
      </c>
      <c r="B190" s="2" t="s">
        <v>287</v>
      </c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89"/>
    </row>
  </sheetData>
  <mergeCells count="10">
    <mergeCell ref="A2:B3"/>
    <mergeCell ref="AA2:AD2"/>
    <mergeCell ref="AE2:AH2"/>
    <mergeCell ref="AI2:AL2"/>
    <mergeCell ref="C2:F2"/>
    <mergeCell ref="G2:J2"/>
    <mergeCell ref="K2:N2"/>
    <mergeCell ref="O2:R2"/>
    <mergeCell ref="S2:V2"/>
    <mergeCell ref="W2:Z2"/>
  </mergeCells>
  <phoneticPr fontId="19" type="noConversion"/>
  <pageMargins left="0.7" right="0.7" top="0.75" bottom="0.75" header="0.3" footer="0.3"/>
  <ignoredErrors>
    <ignoredError sqref="A79:A169 A4:A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Transacciones</vt:lpstr>
      <vt:lpstr>Transacciones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Reyes</dc:creator>
  <cp:lastModifiedBy>Milagro Michel Duron Lavaire</cp:lastModifiedBy>
  <dcterms:created xsi:type="dcterms:W3CDTF">2025-06-09T04:44:33Z</dcterms:created>
  <dcterms:modified xsi:type="dcterms:W3CDTF">2025-09-08T20:56:46Z</dcterms:modified>
</cp:coreProperties>
</file>