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57" documentId="8_{D0AA2942-C50F-49EB-AFE9-332CAD2B4181}" xr6:coauthVersionLast="47" xr6:coauthVersionMax="47" xr10:uidLastSave="{58D1F69C-3D25-4D6C-80EE-F11FCEF2E3BC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5" i="4"/>
  <c r="E26" i="4"/>
  <c r="E27" i="4"/>
  <c r="E28" i="4"/>
  <c r="E29" i="4"/>
  <c r="E30" i="4"/>
  <c r="E33" i="4"/>
  <c r="E34" i="4"/>
  <c r="E35" i="4"/>
  <c r="E36" i="4"/>
  <c r="E37" i="4"/>
  <c r="E38" i="4"/>
  <c r="C132" i="1"/>
  <c r="D132" i="1"/>
  <c r="E132" i="1"/>
  <c r="F132" i="1"/>
  <c r="C133" i="1"/>
  <c r="D133" i="1"/>
  <c r="E133" i="1"/>
  <c r="F133" i="1"/>
  <c r="E31" i="4" l="1"/>
  <c r="E23" i="4"/>
  <c r="E22" i="4"/>
  <c r="F33" i="4"/>
  <c r="G33" i="4"/>
  <c r="H33" i="4"/>
  <c r="I33" i="4"/>
  <c r="F34" i="4"/>
  <c r="G34" i="4"/>
  <c r="H34" i="4"/>
  <c r="I34" i="4"/>
  <c r="F35" i="4"/>
  <c r="G35" i="4"/>
  <c r="H35" i="4"/>
  <c r="I35" i="4"/>
  <c r="F36" i="4"/>
  <c r="G36" i="4"/>
  <c r="H36" i="4"/>
  <c r="I36" i="4"/>
  <c r="F37" i="4"/>
  <c r="G37" i="4"/>
  <c r="H37" i="4"/>
  <c r="I37" i="4"/>
  <c r="F38" i="4"/>
  <c r="G38" i="4"/>
  <c r="H38" i="4"/>
  <c r="I38" i="4"/>
  <c r="F25" i="4"/>
  <c r="G25" i="4"/>
  <c r="H25" i="4"/>
  <c r="I25" i="4"/>
  <c r="F26" i="4"/>
  <c r="G26" i="4"/>
  <c r="H26" i="4"/>
  <c r="I26" i="4"/>
  <c r="F27" i="4"/>
  <c r="G27" i="4"/>
  <c r="H27" i="4"/>
  <c r="I27" i="4"/>
  <c r="F28" i="4"/>
  <c r="G28" i="4"/>
  <c r="H28" i="4"/>
  <c r="I28" i="4"/>
  <c r="F29" i="4"/>
  <c r="G29" i="4"/>
  <c r="H29" i="4"/>
  <c r="I29" i="4"/>
  <c r="F8" i="4"/>
  <c r="G8" i="4"/>
  <c r="H8" i="4"/>
  <c r="I8" i="4"/>
  <c r="F9" i="4"/>
  <c r="G9" i="4"/>
  <c r="H9" i="4"/>
  <c r="I9" i="4"/>
  <c r="F10" i="4"/>
  <c r="G10" i="4"/>
  <c r="H10" i="4"/>
  <c r="I10" i="4"/>
  <c r="F11" i="4"/>
  <c r="G11" i="4"/>
  <c r="H11" i="4"/>
  <c r="I11" i="4"/>
  <c r="F12" i="4"/>
  <c r="G12" i="4"/>
  <c r="H12" i="4"/>
  <c r="I12" i="4"/>
  <c r="F13" i="4"/>
  <c r="G13" i="4"/>
  <c r="H13" i="4"/>
  <c r="I13" i="4"/>
  <c r="F14" i="4"/>
  <c r="G14" i="4"/>
  <c r="H14" i="4"/>
  <c r="I14" i="4"/>
  <c r="F15" i="4"/>
  <c r="G15" i="4"/>
  <c r="H15" i="4"/>
  <c r="I15" i="4"/>
  <c r="F16" i="4"/>
  <c r="G16" i="4"/>
  <c r="H16" i="4"/>
  <c r="I16" i="4"/>
  <c r="F17" i="4"/>
  <c r="G17" i="4"/>
  <c r="H17" i="4"/>
  <c r="I17" i="4"/>
  <c r="F18" i="4"/>
  <c r="G18" i="4"/>
  <c r="H18" i="4"/>
  <c r="I18" i="4"/>
  <c r="F19" i="4"/>
  <c r="G19" i="4"/>
  <c r="H19" i="4"/>
  <c r="I19" i="4"/>
  <c r="F20" i="4"/>
  <c r="G20" i="4"/>
  <c r="H20" i="4"/>
  <c r="I20" i="4"/>
  <c r="F21" i="4"/>
  <c r="G21" i="4"/>
  <c r="H21" i="4"/>
  <c r="I21" i="4"/>
  <c r="D148" i="1"/>
  <c r="D149" i="1" s="1"/>
  <c r="E148" i="1"/>
  <c r="E149" i="1" s="1"/>
  <c r="F148" i="1"/>
  <c r="F149" i="1" s="1"/>
  <c r="G148" i="1"/>
  <c r="G149" i="1" s="1"/>
  <c r="G133" i="1"/>
  <c r="G132" i="1"/>
  <c r="C148" i="1"/>
  <c r="H30" i="4" l="1"/>
  <c r="H31" i="4" s="1"/>
  <c r="F30" i="4"/>
  <c r="F31" i="4" s="1"/>
  <c r="G30" i="4"/>
  <c r="G31" i="4" s="1"/>
  <c r="I30" i="4"/>
  <c r="I31" i="4" s="1"/>
  <c r="C149" i="1"/>
  <c r="F23" i="4"/>
  <c r="G23" i="4"/>
  <c r="H23" i="4"/>
  <c r="F22" i="4"/>
  <c r="I23" i="4"/>
  <c r="G22" i="4"/>
  <c r="H22" i="4"/>
  <c r="I22" i="4"/>
</calcChain>
</file>

<file path=xl/sharedStrings.xml><?xml version="1.0" encoding="utf-8"?>
<sst xmlns="http://schemas.openxmlformats.org/spreadsheetml/2006/main" count="443" uniqueCount="330">
  <si>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</si>
  <si>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</si>
  <si>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</si>
  <si>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</si>
  <si>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</si>
  <si>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</si>
  <si>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</si>
  <si>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</si>
  <si>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</si>
  <si>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</si>
  <si>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</si>
  <si>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</si>
  <si>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</si>
  <si>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</si>
  <si>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</si>
  <si>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</si>
  <si>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</si>
  <si>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</si>
  <si>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</si>
  <si>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</si>
  <si>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</si>
  <si>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</si>
  <si>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</si>
  <si>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</si>
  <si>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</si>
  <si>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</si>
  <si>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</si>
  <si>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</si>
  <si>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</si>
  <si>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</si>
  <si>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</si>
  <si>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</si>
  <si>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</si>
  <si>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</si>
  <si>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</si>
  <si>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</si>
  <si>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</si>
  <si>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</si>
  <si>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</si>
  <si>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</si>
  <si>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</si>
  <si>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</si>
  <si>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</si>
  <si>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</si>
  <si>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</si>
  <si>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</si>
  <si>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</si>
  <si>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</si>
  <si>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</si>
  <si>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</si>
  <si>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</si>
  <si>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</si>
  <si>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</si>
  <si>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</si>
  <si>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</si>
  <si>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</si>
  <si>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</si>
  <si>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</si>
  <si>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</si>
  <si>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</si>
  <si>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</si>
  <si>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</si>
  <si>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</si>
  <si>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</si>
  <si>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</si>
  <si>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</si>
  <si>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</si>
  <si>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</si>
  <si>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</si>
  <si>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</si>
  <si>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</si>
  <si>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</si>
  <si>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</si>
  <si>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</si>
  <si>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</si>
  <si>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</si>
  <si>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</si>
  <si>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</si>
  <si>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</si>
  <si>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</si>
  <si>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</si>
  <si>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</si>
  <si>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</si>
  <si>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</si>
  <si>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</si>
  <si>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</si>
  <si>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</si>
  <si>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</si>
  <si>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</si>
  <si>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</si>
  <si>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</si>
  <si>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</si>
  <si>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</si>
  <si>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</si>
  <si>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</si>
  <si>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</si>
  <si>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</si>
  <si>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</si>
  <si>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</si>
  <si>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</si>
  <si>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</si>
  <si>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</si>
  <si>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</si>
  <si>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</si>
  <si>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</si>
  <si>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</si>
  <si>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</si>
  <si>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</si>
  <si>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</si>
  <si>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</si>
  <si>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</si>
  <si>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</si>
  <si>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</si>
  <si>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</si>
  <si>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</si>
  <si>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</si>
  <si>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</si>
  <si>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</si>
  <si>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</si>
  <si>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</si>
  <si>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</si>
  <si>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</si>
  <si>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</si>
  <si>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</si>
  <si>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</si>
  <si>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</si>
  <si>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</si>
  <si>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</si>
  <si>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</si>
  <si>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</si>
  <si>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</si>
  <si>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</si>
  <si>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</si>
  <si>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</si>
  <si>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</si>
  <si>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</si>
  <si>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</si>
  <si>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</si>
  <si>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</si>
  <si>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</si>
  <si>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</si>
  <si>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</si>
  <si>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</si>
  <si>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</si>
  <si>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</si>
  <si>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</si>
  <si>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</si>
  <si>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</si>
  <si>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</si>
  <si>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</si>
  <si>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</si>
  <si>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</si>
  <si>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</si>
  <si>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</si>
  <si>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</si>
  <si>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</si>
  <si>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</si>
  <si>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</si>
  <si>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</si>
  <si>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</si>
  <si>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</si>
  <si>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</si>
  <si>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</si>
  <si>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</si>
  <si>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</si>
  <si>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</si>
  <si>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</si>
  <si>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</si>
  <si>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</si>
  <si>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</si>
  <si>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</si>
  <si>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</si>
  <si>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</si>
  <si>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</si>
  <si>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</si>
  <si>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</si>
  <si>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</si>
  <si>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</si>
  <si>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</si>
  <si>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</si>
  <si>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</si>
  <si>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</si>
  <si>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</si>
  <si>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</si>
  <si>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</si>
  <si>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</si>
  <si>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</si>
  <si>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</si>
  <si>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</si>
  <si>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</si>
  <si>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</si>
  <si>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</si>
  <si>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</si>
  <si>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</si>
  <si>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</si>
  <si>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</si>
  <si>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</si>
  <si>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</si>
  <si>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</si>
  <si>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</si>
  <si>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</si>
  <si>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</si>
  <si>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</si>
  <si>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</si>
  <si>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</si>
  <si>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</si>
  <si>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</si>
  <si>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</si>
  <si>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</si>
  <si>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</si>
  <si>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</si>
  <si>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</si>
  <si>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</si>
  <si>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</si>
  <si>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</si>
  <si>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</si>
  <si>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</si>
  <si>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</si>
  <si>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</si>
  <si>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</si>
  <si>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</si>
  <si>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</si>
  <si>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</si>
  <si>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</si>
  <si>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</si>
  <si>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</si>
  <si>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</si>
  <si>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</si>
  <si>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</si>
  <si>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</si>
  <si>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</si>
  <si>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</si>
  <si>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</si>
  <si>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</si>
  <si>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</si>
  <si>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</si>
  <si>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</si>
  <si>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</si>
  <si>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</si>
  <si>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</si>
  <si>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</si>
  <si>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</si>
  <si>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</si>
  <si>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</si>
  <si>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</si>
  <si>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</si>
  <si>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</si>
  <si>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</si>
  <si>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</si>
  <si>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</si>
  <si>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</si>
  <si>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</si>
  <si>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</si>
  <si>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</si>
  <si>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</si>
  <si>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</si>
  <si>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</si>
  <si>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</si>
  <si>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</si>
  <si>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</si>
  <si>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</si>
  <si>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</si>
  <si>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</si>
  <si>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</si>
  <si>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</si>
  <si>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</si>
  <si>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</si>
  <si>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</si>
  <si>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</si>
  <si>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</si>
  <si>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</si>
  <si>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</si>
  <si>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</si>
  <si>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</si>
  <si>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</si>
  <si>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</si>
  <si>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</si>
  <si>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</si>
  <si>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</si>
  <si>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</si>
  <si>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</si>
  <si>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</si>
  <si>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</si>
  <si>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</si>
  <si>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</si>
  <si>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</si>
  <si>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</si>
  <si>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</si>
  <si>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</si>
  <si>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</si>
  <si>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</si>
  <si>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</si>
  <si>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</si>
  <si>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</si>
  <si>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</si>
  <si>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</si>
  <si>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</si>
  <si>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</si>
  <si>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</si>
  <si>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</si>
  <si>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</si>
  <si>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</si>
  <si>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</si>
  <si>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</si>
  <si>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</si>
  <si>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</si>
  <si>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</si>
  <si>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</si>
  <si>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</si>
  <si>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</si>
  <si>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</si>
  <si>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</si>
  <si>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</si>
  <si>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</si>
  <si>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</si>
  <si>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</si>
  <si>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</si>
  <si>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</si>
  <si>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</si>
  <si>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</si>
  <si>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</si>
  <si>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</si>
  <si>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</si>
  <si>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</si>
  <si>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</si>
  <si>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</si>
  <si>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</si>
  <si>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General Consolidado</t>
  </si>
  <si>
    <t>Millones de Lempiras</t>
  </si>
  <si>
    <t>Gobierno General Consolidado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</si>
</sst>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1"/>
      <color theme="0"/>
      <name val="Futura Md BT"/>
      <family val="2"/>
    </font>
    <font>
      <b/>
      <sz val="11"/>
      <color theme="0"/>
      <name val="Futura Lt BT"/>
      <family val="2"/>
    </font>
    <font>
      <b/>
      <sz val="7.5"/>
      <name val="Futura Lt BT"/>
    </font>
    <font>
      <b/>
      <i/>
      <sz val="7.5"/>
      <color theme="1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0" fontId="21" fillId="4" borderId="2" xfId="0" applyFont="1" applyFill="1" applyBorder="1"/>
    <xf numFmtId="0" fontId="21" fillId="4" borderId="3" xfId="0" applyFont="1" applyFill="1" applyBorder="1"/>
    <xf numFmtId="0" fontId="4" fillId="5" borderId="4" xfId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25" fillId="6" borderId="0" xfId="0" applyFont="1" applyFill="1"/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horizontal="center"/>
    </xf>
    <xf numFmtId="168" fontId="15" fillId="5" borderId="7" xfId="0" applyNumberFormat="1" applyFont="1" applyFill="1" applyBorder="1" applyAlignment="1">
      <alignment horizontal="right"/>
    </xf>
    <xf numFmtId="0" fontId="14" fillId="3" borderId="4" xfId="0" applyFont="1" applyFill="1" applyBorder="1" applyAlignment="1">
      <alignment horizontal="left"/>
    </xf>
    <xf numFmtId="0" fontId="14" fillId="3" borderId="0" xfId="0" applyFont="1" applyFill="1"/>
    <xf numFmtId="0" fontId="15" fillId="3" borderId="0" xfId="0" applyFont="1" applyFill="1"/>
    <xf numFmtId="168" fontId="27" fillId="3" borderId="7" xfId="0" applyNumberFormat="1" applyFont="1" applyFill="1" applyBorder="1" applyAlignment="1">
      <alignment horizontal="right"/>
    </xf>
    <xf numFmtId="0" fontId="15" fillId="3" borderId="0" xfId="0" applyFont="1" applyFill="1" applyAlignment="1">
      <alignment horizontal="left" indent="1"/>
    </xf>
    <xf numFmtId="168" fontId="15" fillId="3" borderId="7" xfId="0" applyNumberFormat="1" applyFont="1" applyFill="1" applyBorder="1" applyAlignment="1">
      <alignment horizontal="right"/>
    </xf>
    <xf numFmtId="0" fontId="15" fillId="3" borderId="9" xfId="0" applyFont="1" applyFill="1" applyBorder="1" applyAlignment="1">
      <alignment horizontal="left" indent="1"/>
    </xf>
    <xf numFmtId="0" fontId="15" fillId="3" borderId="9" xfId="0" applyFont="1" applyFill="1" applyBorder="1"/>
    <xf numFmtId="49" fontId="28" fillId="5" borderId="4" xfId="0" applyNumberFormat="1" applyFont="1" applyFill="1" applyBorder="1" applyAlignment="1">
      <alignment horizontal="left"/>
    </xf>
    <xf numFmtId="0" fontId="28" fillId="5" borderId="0" xfId="0" applyFont="1" applyFill="1"/>
    <xf numFmtId="0" fontId="16" fillId="5" borderId="0" xfId="0" applyFont="1" applyFill="1"/>
    <xf numFmtId="168" fontId="27" fillId="5" borderId="7" xfId="0" applyNumberFormat="1" applyFont="1" applyFill="1" applyBorder="1" applyAlignment="1">
      <alignment horizontal="right"/>
    </xf>
    <xf numFmtId="49" fontId="28" fillId="5" borderId="10" xfId="0" applyNumberFormat="1" applyFont="1" applyFill="1" applyBorder="1" applyAlignment="1">
      <alignment horizontal="left"/>
    </xf>
    <xf numFmtId="0" fontId="28" fillId="5" borderId="11" xfId="0" applyFont="1" applyFill="1" applyBorder="1"/>
    <xf numFmtId="0" fontId="16" fillId="5" borderId="11" xfId="0" applyFont="1" applyFill="1" applyBorder="1"/>
    <xf numFmtId="49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4" fillId="0" borderId="0" xfId="0" applyFont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indent="1"/>
    </xf>
    <xf numFmtId="49" fontId="15" fillId="0" borderId="12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 indent="1"/>
    </xf>
    <xf numFmtId="0" fontId="15" fillId="0" borderId="9" xfId="0" applyFont="1" applyBorder="1"/>
    <xf numFmtId="49" fontId="28" fillId="5" borderId="12" xfId="0" applyNumberFormat="1" applyFont="1" applyFill="1" applyBorder="1" applyAlignment="1">
      <alignment horizontal="left"/>
    </xf>
    <xf numFmtId="0" fontId="28" fillId="5" borderId="9" xfId="0" applyFont="1" applyFill="1" applyBorder="1"/>
    <xf numFmtId="0" fontId="16" fillId="5" borderId="9" xfId="0" applyFont="1" applyFill="1" applyBorder="1"/>
    <xf numFmtId="49" fontId="16" fillId="5" borderId="13" xfId="0" applyNumberFormat="1" applyFont="1" applyFill="1" applyBorder="1" applyAlignment="1">
      <alignment vertical="top" wrapText="1"/>
    </xf>
    <xf numFmtId="0" fontId="16" fillId="5" borderId="14" xfId="0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14" fillId="5" borderId="4" xfId="0" applyFont="1" applyFill="1" applyBorder="1" applyAlignment="1">
      <alignment horizontal="left"/>
    </xf>
    <xf numFmtId="0" fontId="15" fillId="5" borderId="0" xfId="0" applyFont="1" applyFill="1" applyAlignment="1">
      <alignment horizontal="left" indent="1"/>
    </xf>
    <xf numFmtId="0" fontId="15" fillId="5" borderId="0" xfId="0" applyFont="1" applyFill="1"/>
    <xf numFmtId="0" fontId="20" fillId="6" borderId="3" xfId="0" applyFont="1" applyFill="1" applyBorder="1"/>
    <xf numFmtId="0" fontId="20" fillId="6" borderId="8" xfId="0" applyFont="1" applyFill="1" applyBorder="1"/>
    <xf numFmtId="0" fontId="4" fillId="5" borderId="0" xfId="1" applyFont="1" applyFill="1"/>
    <xf numFmtId="167" fontId="22" fillId="2" borderId="0" xfId="0" applyNumberFormat="1" applyFont="1" applyFill="1" applyAlignment="1">
      <alignment horizontal="center"/>
    </xf>
    <xf numFmtId="167" fontId="22" fillId="2" borderId="0" xfId="22" applyNumberFormat="1" applyFont="1" applyFill="1" applyBorder="1" applyAlignment="1">
      <alignment horizontal="center"/>
    </xf>
    <xf numFmtId="167" fontId="22" fillId="2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19" fillId="2" borderId="0" xfId="22" applyNumberFormat="1" applyFont="1" applyFill="1" applyBorder="1"/>
    <xf numFmtId="167" fontId="19" fillId="2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19" fillId="2" borderId="0" xfId="0" applyNumberFormat="1" applyFont="1" applyFill="1"/>
    <xf numFmtId="43" fontId="19" fillId="2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166" fontId="5" fillId="0" borderId="17" xfId="1" applyNumberFormat="1" applyFont="1" applyBorder="1"/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I44"/>
  <sheetViews>
    <sheetView showGridLines="0" zoomScale="106" zoomScaleNormal="106" workbookViewId="0">
      <pane xSplit="4" ySplit="1" topLeftCell="E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E8" sqref="E8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9">
      <c r="B2" s="8"/>
      <c r="C2" s="9"/>
      <c r="D2" s="10"/>
      <c r="E2" s="11"/>
      <c r="F2" s="11"/>
      <c r="G2" s="11"/>
      <c r="H2" s="11"/>
      <c r="I2" s="11"/>
    </row>
    <row r="3" spans="2:9" ht="15" customHeight="1">
      <c r="B3" s="95" t="s">
        <v>329</v>
      </c>
      <c r="C3" s="96"/>
      <c r="D3" s="96"/>
      <c r="E3" s="12"/>
      <c r="F3" s="12"/>
      <c r="G3" s="12"/>
      <c r="H3" s="12"/>
      <c r="I3" s="12"/>
    </row>
    <row r="4" spans="2:9" ht="15" customHeight="1">
      <c r="B4" s="97" t="s">
        <v>328</v>
      </c>
      <c r="C4" s="97"/>
      <c r="D4" s="97"/>
      <c r="E4" s="11"/>
      <c r="F4" s="11"/>
      <c r="G4" s="11"/>
      <c r="H4" s="11"/>
      <c r="I4" s="11"/>
    </row>
    <row r="5" spans="2:9" ht="14.4" customHeight="1">
      <c r="B5" s="98" t="s">
        <v>289</v>
      </c>
      <c r="C5" s="99"/>
      <c r="D5" s="99"/>
      <c r="E5" s="11"/>
      <c r="F5" s="11"/>
      <c r="G5" s="11"/>
      <c r="H5" s="11"/>
      <c r="I5" s="11"/>
    </row>
    <row r="6" spans="2:9">
      <c r="B6" s="100"/>
      <c r="C6" s="101"/>
      <c r="D6" s="101"/>
      <c r="E6" s="13">
        <v>2020</v>
      </c>
      <c r="F6" s="13">
        <v>2021</v>
      </c>
      <c r="G6" s="13">
        <v>2022</v>
      </c>
      <c r="H6" s="13">
        <v>2023</v>
      </c>
      <c r="I6" s="13">
        <v>2024</v>
      </c>
    </row>
    <row r="7" spans="2:9" ht="32.25" customHeight="1">
      <c r="B7" s="92" t="s">
        <v>290</v>
      </c>
      <c r="C7" s="93"/>
      <c r="D7" s="94"/>
      <c r="E7" s="14"/>
      <c r="F7" s="14"/>
      <c r="G7" s="14"/>
      <c r="H7" s="14"/>
      <c r="I7" s="14"/>
    </row>
    <row r="8" spans="2:9">
      <c r="B8" s="15">
        <v>1</v>
      </c>
      <c r="C8" s="16" t="s">
        <v>291</v>
      </c>
      <c r="D8" s="17" t="s">
        <v>292</v>
      </c>
      <c r="E8" s="18">
        <f>+Transacciones!C4</f>
        <v>131099.33052667571</v>
      </c>
      <c r="F8" s="18">
        <f>+Transacciones!D4</f>
        <v>132173.21428323243</v>
      </c>
      <c r="G8" s="18">
        <f>+Transacciones!E4</f>
        <v>151834.64077839997</v>
      </c>
      <c r="H8" s="18">
        <f>+Transacciones!F4</f>
        <v>165326.4651212215</v>
      </c>
      <c r="I8" s="18">
        <f>+Transacciones!G4</f>
        <v>180655.90263316542</v>
      </c>
    </row>
    <row r="9" spans="2:9">
      <c r="B9" s="15" t="s">
        <v>2</v>
      </c>
      <c r="C9" s="19" t="s">
        <v>293</v>
      </c>
      <c r="D9" s="17" t="s">
        <v>292</v>
      </c>
      <c r="E9" s="20">
        <f>+Transacciones!C5</f>
        <v>86485.892752059983</v>
      </c>
      <c r="F9" s="20">
        <f>+Transacciones!D5</f>
        <v>119199.91728584</v>
      </c>
      <c r="G9" s="20">
        <f>+Transacciones!E5</f>
        <v>138572.30576158999</v>
      </c>
      <c r="H9" s="20">
        <f>+Transacciones!F5</f>
        <v>150226.35667942005</v>
      </c>
      <c r="I9" s="20">
        <f>+Transacciones!G5</f>
        <v>162747.27713159</v>
      </c>
    </row>
    <row r="10" spans="2:9">
      <c r="B10" s="15" t="s">
        <v>67</v>
      </c>
      <c r="C10" s="19" t="s">
        <v>294</v>
      </c>
      <c r="D10" s="17" t="s">
        <v>292</v>
      </c>
      <c r="E10" s="20">
        <f>+Transacciones!C38</f>
        <v>24087.484109819998</v>
      </c>
      <c r="F10" s="20">
        <f>+Transacciones!D38</f>
        <v>0</v>
      </c>
      <c r="G10" s="20">
        <f>+Transacciones!E38</f>
        <v>52.124698290727267</v>
      </c>
      <c r="H10" s="20">
        <f>+Transacciones!F38</f>
        <v>52.871471440000008</v>
      </c>
      <c r="I10" s="20">
        <f>+Transacciones!G38</f>
        <v>63.888574089999992</v>
      </c>
    </row>
    <row r="11" spans="2:9">
      <c r="B11" s="15" t="s">
        <v>85</v>
      </c>
      <c r="C11" s="19" t="s">
        <v>295</v>
      </c>
      <c r="D11" s="17" t="s">
        <v>292</v>
      </c>
      <c r="E11" s="20">
        <f>+Transacciones!C48</f>
        <v>3604.9570093599991</v>
      </c>
      <c r="F11" s="20">
        <f>+Transacciones!D48</f>
        <v>3772.8382341799997</v>
      </c>
      <c r="G11" s="20">
        <f>+Transacciones!E48</f>
        <v>2760.8035868699999</v>
      </c>
      <c r="H11" s="20">
        <f>+Transacciones!F48</f>
        <v>3185.4103568999999</v>
      </c>
      <c r="I11" s="20">
        <f>+Transacciones!G48</f>
        <v>2601.6207229000006</v>
      </c>
    </row>
    <row r="12" spans="2:9">
      <c r="B12" s="15" t="s">
        <v>101</v>
      </c>
      <c r="C12" s="19" t="s">
        <v>296</v>
      </c>
      <c r="D12" s="17" t="s">
        <v>292</v>
      </c>
      <c r="E12" s="20">
        <f>+Transacciones!C58</f>
        <v>16920.996655435723</v>
      </c>
      <c r="F12" s="20">
        <f>+Transacciones!D58</f>
        <v>9200.4587632124367</v>
      </c>
      <c r="G12" s="20">
        <f>+Transacciones!E58</f>
        <v>10449.406731649256</v>
      </c>
      <c r="H12" s="20">
        <f>+Transacciones!F58</f>
        <v>11861.826613461451</v>
      </c>
      <c r="I12" s="20">
        <f>+Transacciones!G58</f>
        <v>15243.1162045854</v>
      </c>
    </row>
    <row r="13" spans="2:9">
      <c r="B13" s="15" t="s">
        <v>150</v>
      </c>
      <c r="C13" s="16" t="s">
        <v>297</v>
      </c>
      <c r="D13" s="17" t="s">
        <v>292</v>
      </c>
      <c r="E13" s="20">
        <f>+Transacciones!C86</f>
        <v>139736.93555848033</v>
      </c>
      <c r="F13" s="20">
        <f>+Transacciones!D86</f>
        <v>149059.72259924281</v>
      </c>
      <c r="G13" s="20">
        <f>+Transacciones!E86</f>
        <v>147451.46840349041</v>
      </c>
      <c r="H13" s="20">
        <f>+Transacciones!F86</f>
        <v>176743.05666967889</v>
      </c>
      <c r="I13" s="20">
        <f>+Transacciones!G86</f>
        <v>179958.17566826771</v>
      </c>
    </row>
    <row r="14" spans="2:9">
      <c r="B14" s="15" t="s">
        <v>152</v>
      </c>
      <c r="C14" s="19" t="s">
        <v>298</v>
      </c>
      <c r="D14" s="17" t="s">
        <v>292</v>
      </c>
      <c r="E14" s="18">
        <f>+Transacciones!C87</f>
        <v>68041.280384484911</v>
      </c>
      <c r="F14" s="18">
        <f>+Transacciones!D87</f>
        <v>69101.015633591989</v>
      </c>
      <c r="G14" s="18">
        <f>+Transacciones!E87</f>
        <v>73387.092608880906</v>
      </c>
      <c r="H14" s="18">
        <f>+Transacciones!F87</f>
        <v>79461.072987043939</v>
      </c>
      <c r="I14" s="18">
        <f>+Transacciones!G87</f>
        <v>88391.370453038995</v>
      </c>
    </row>
    <row r="15" spans="2:9">
      <c r="B15" s="15" t="s">
        <v>162</v>
      </c>
      <c r="C15" s="19" t="s">
        <v>299</v>
      </c>
      <c r="D15" s="17" t="s">
        <v>292</v>
      </c>
      <c r="E15" s="20">
        <f>+Transacciones!C92</f>
        <v>22490.022416986678</v>
      </c>
      <c r="F15" s="20">
        <f>+Transacciones!D92</f>
        <v>25404.672149532584</v>
      </c>
      <c r="G15" s="20">
        <f>+Transacciones!E92</f>
        <v>20992.624043857766</v>
      </c>
      <c r="H15" s="20">
        <f>+Transacciones!F92</f>
        <v>26504.832987623191</v>
      </c>
      <c r="I15" s="20">
        <f>+Transacciones!G92</f>
        <v>30034.112012497422</v>
      </c>
    </row>
    <row r="16" spans="2:9">
      <c r="B16" s="15" t="s">
        <v>164</v>
      </c>
      <c r="C16" s="19" t="s">
        <v>300</v>
      </c>
      <c r="D16" s="17" t="s">
        <v>292</v>
      </c>
      <c r="E16" s="20">
        <f>+Transacciones!C93</f>
        <v>249.69298996999993</v>
      </c>
      <c r="F16" s="20">
        <f>+Transacciones!D93</f>
        <v>0</v>
      </c>
      <c r="G16" s="20">
        <f>+Transacciones!E93</f>
        <v>0</v>
      </c>
      <c r="H16" s="20">
        <f>+Transacciones!F93</f>
        <v>0</v>
      </c>
      <c r="I16" s="20">
        <f>+Transacciones!G93</f>
        <v>0</v>
      </c>
    </row>
    <row r="17" spans="2:9">
      <c r="B17" s="15" t="s">
        <v>166</v>
      </c>
      <c r="C17" s="19" t="s">
        <v>301</v>
      </c>
      <c r="D17" s="17" t="s">
        <v>292</v>
      </c>
      <c r="E17" s="20">
        <f>+Transacciones!C94</f>
        <v>13935.390571986725</v>
      </c>
      <c r="F17" s="20">
        <f>+Transacciones!D94</f>
        <v>20410.315394050958</v>
      </c>
      <c r="G17" s="20">
        <f>+Transacciones!E94</f>
        <v>22134.308573077375</v>
      </c>
      <c r="H17" s="20">
        <f>+Transacciones!F94</f>
        <v>26052.233243058152</v>
      </c>
      <c r="I17" s="20">
        <f>+Transacciones!G94</f>
        <v>25850.885666781323</v>
      </c>
    </row>
    <row r="18" spans="2:9">
      <c r="B18" s="15" t="s">
        <v>173</v>
      </c>
      <c r="C18" s="19" t="s">
        <v>302</v>
      </c>
      <c r="D18" s="17" t="s">
        <v>292</v>
      </c>
      <c r="E18" s="20">
        <f>+Transacciones!C98</f>
        <v>158.19240366999998</v>
      </c>
      <c r="F18" s="20">
        <f>+Transacciones!D98</f>
        <v>1188.5566130699999</v>
      </c>
      <c r="G18" s="20">
        <f>+Transacciones!E98</f>
        <v>4632.4872919099998</v>
      </c>
      <c r="H18" s="20">
        <f>+Transacciones!F98</f>
        <v>8777.1755281799997</v>
      </c>
      <c r="I18" s="20">
        <f>+Transacciones!G98</f>
        <v>7320.9778998399997</v>
      </c>
    </row>
    <row r="19" spans="2:9">
      <c r="B19" s="15" t="s">
        <v>181</v>
      </c>
      <c r="C19" s="19" t="s">
        <v>295</v>
      </c>
      <c r="D19" s="17" t="s">
        <v>292</v>
      </c>
      <c r="E19" s="20">
        <f>+Transacciones!C102</f>
        <v>7055.9137642400001</v>
      </c>
      <c r="F19" s="20">
        <f>+Transacciones!D102</f>
        <v>10194.560065039997</v>
      </c>
      <c r="G19" s="20">
        <f>+Transacciones!E102</f>
        <v>9165.4581248611976</v>
      </c>
      <c r="H19" s="20">
        <f>+Transacciones!F102</f>
        <v>10253.362961939994</v>
      </c>
      <c r="I19" s="20">
        <f>+Transacciones!G102</f>
        <v>12747.584566289997</v>
      </c>
    </row>
    <row r="20" spans="2:9">
      <c r="B20" s="15" t="s">
        <v>193</v>
      </c>
      <c r="C20" s="19" t="s">
        <v>303</v>
      </c>
      <c r="D20" s="17" t="s">
        <v>292</v>
      </c>
      <c r="E20" s="20">
        <f>+Transacciones!C112</f>
        <v>16317.627885220001</v>
      </c>
      <c r="F20" s="20">
        <f>+Transacciones!D112</f>
        <v>597.93656314999998</v>
      </c>
      <c r="G20" s="20">
        <f>+Transacciones!E112</f>
        <v>604.72483874999989</v>
      </c>
      <c r="H20" s="20">
        <f>+Transacciones!F112</f>
        <v>696.67124440999999</v>
      </c>
      <c r="I20" s="20">
        <f>+Transacciones!G112</f>
        <v>883.96100578999994</v>
      </c>
    </row>
    <row r="21" spans="2:9">
      <c r="B21" s="15" t="s">
        <v>201</v>
      </c>
      <c r="C21" s="21" t="s">
        <v>304</v>
      </c>
      <c r="D21" s="22" t="s">
        <v>292</v>
      </c>
      <c r="E21" s="20">
        <f>+Transacciones!C116</f>
        <v>11488.815141922001</v>
      </c>
      <c r="F21" s="20">
        <f>+Transacciones!D116</f>
        <v>22162.666180807275</v>
      </c>
      <c r="G21" s="20">
        <f>+Transacciones!E116</f>
        <v>16534.772922153163</v>
      </c>
      <c r="H21" s="20">
        <f>+Transacciones!F116</f>
        <v>24997.707717423575</v>
      </c>
      <c r="I21" s="20">
        <f>+Transacciones!G116</f>
        <v>14729.284064030002</v>
      </c>
    </row>
    <row r="22" spans="2:9">
      <c r="B22" s="23" t="s">
        <v>222</v>
      </c>
      <c r="C22" s="24" t="s">
        <v>305</v>
      </c>
      <c r="D22" s="25" t="s">
        <v>292</v>
      </c>
      <c r="E22" s="26">
        <f t="shared" ref="E22:I22" si="0">+E8-E13+E16</f>
        <v>-8387.9120418346174</v>
      </c>
      <c r="F22" s="26">
        <f t="shared" si="0"/>
        <v>-16886.508316010382</v>
      </c>
      <c r="G22" s="26">
        <f t="shared" si="0"/>
        <v>4383.172374909569</v>
      </c>
      <c r="H22" s="26">
        <f t="shared" si="0"/>
        <v>-11416.591548457392</v>
      </c>
      <c r="I22" s="26">
        <f t="shared" si="0"/>
        <v>697.72696489770897</v>
      </c>
    </row>
    <row r="23" spans="2:9">
      <c r="B23" s="27" t="s">
        <v>224</v>
      </c>
      <c r="C23" s="28" t="s">
        <v>306</v>
      </c>
      <c r="D23" s="29" t="s">
        <v>292</v>
      </c>
      <c r="E23" s="26">
        <f t="shared" ref="E23:I23" si="1">+E8-E13</f>
        <v>-8637.6050318046182</v>
      </c>
      <c r="F23" s="26">
        <f t="shared" si="1"/>
        <v>-16886.508316010382</v>
      </c>
      <c r="G23" s="26">
        <f t="shared" si="1"/>
        <v>4383.172374909569</v>
      </c>
      <c r="H23" s="26">
        <f t="shared" si="1"/>
        <v>-11416.591548457392</v>
      </c>
      <c r="I23" s="26">
        <f t="shared" si="1"/>
        <v>697.72696489770897</v>
      </c>
    </row>
    <row r="24" spans="2:9">
      <c r="B24" s="30" t="s">
        <v>307</v>
      </c>
      <c r="C24" s="31" t="s">
        <v>226</v>
      </c>
      <c r="D24" s="32" t="s">
        <v>292</v>
      </c>
      <c r="E24" s="20"/>
      <c r="F24" s="20"/>
      <c r="G24" s="20"/>
      <c r="H24" s="20"/>
      <c r="I24" s="20"/>
    </row>
    <row r="25" spans="2:9">
      <c r="B25" s="30" t="s">
        <v>227</v>
      </c>
      <c r="C25" s="33" t="s">
        <v>308</v>
      </c>
      <c r="D25" s="32" t="s">
        <v>292</v>
      </c>
      <c r="E25" s="20">
        <f>+Transacciones!C135</f>
        <v>17079.097150941241</v>
      </c>
      <c r="F25" s="20">
        <f>+Transacciones!D135</f>
        <v>16724.561576597702</v>
      </c>
      <c r="G25" s="20">
        <f>+Transacciones!E135</f>
        <v>14193.429434262001</v>
      </c>
      <c r="H25" s="20">
        <f>+Transacciones!F135</f>
        <v>18514.952121830665</v>
      </c>
      <c r="I25" s="20">
        <f>+Transacciones!G135</f>
        <v>16602.929700026667</v>
      </c>
    </row>
    <row r="26" spans="2:9">
      <c r="B26" s="34" t="s">
        <v>229</v>
      </c>
      <c r="C26" s="35" t="s">
        <v>309</v>
      </c>
      <c r="D26" s="32" t="s">
        <v>292</v>
      </c>
      <c r="E26" s="20">
        <f>+Transacciones!C136</f>
        <v>17495.129920931242</v>
      </c>
      <c r="F26" s="20">
        <f>+Transacciones!D136</f>
        <v>17163.3130058977</v>
      </c>
      <c r="G26" s="20">
        <f>+Transacciones!E136</f>
        <v>14832.203887202002</v>
      </c>
      <c r="H26" s="20">
        <f>+Transacciones!F136</f>
        <v>19339.109284850663</v>
      </c>
      <c r="I26" s="20">
        <f>+Transacciones!G136</f>
        <v>17113.172550406667</v>
      </c>
    </row>
    <row r="27" spans="2:9">
      <c r="B27" s="34" t="s">
        <v>239</v>
      </c>
      <c r="C27" s="35" t="s">
        <v>310</v>
      </c>
      <c r="D27" s="32" t="s">
        <v>292</v>
      </c>
      <c r="E27" s="20">
        <f>+Transacciones!C141</f>
        <v>225.64000000000024</v>
      </c>
      <c r="F27" s="20">
        <f>+Transacciones!D141</f>
        <v>50.375674069999995</v>
      </c>
      <c r="G27" s="20">
        <f>+Transacciones!E141</f>
        <v>7.5531239800000005</v>
      </c>
      <c r="H27" s="20">
        <f>+Transacciones!F141</f>
        <v>389.72012382000003</v>
      </c>
      <c r="I27" s="20">
        <f>+Transacciones!G141</f>
        <v>86.04000000000002</v>
      </c>
    </row>
    <row r="28" spans="2:9">
      <c r="B28" s="34" t="s">
        <v>241</v>
      </c>
      <c r="C28" s="35" t="s">
        <v>311</v>
      </c>
      <c r="D28" s="32" t="s">
        <v>292</v>
      </c>
      <c r="E28" s="20">
        <f>+Transacciones!C142</f>
        <v>0.12</v>
      </c>
      <c r="F28" s="20">
        <f>+Transacciones!D142</f>
        <v>0.12</v>
      </c>
      <c r="G28" s="20">
        <f>+Transacciones!E142</f>
        <v>8.5500000000000007E-2</v>
      </c>
      <c r="H28" s="20">
        <f>+Transacciones!F142</f>
        <v>0.26805000000000001</v>
      </c>
      <c r="I28" s="20">
        <f>+Transacciones!G142</f>
        <v>0.68839600000000001</v>
      </c>
    </row>
    <row r="29" spans="2:9">
      <c r="B29" s="36" t="s">
        <v>243</v>
      </c>
      <c r="C29" s="37" t="s">
        <v>312</v>
      </c>
      <c r="D29" s="38" t="s">
        <v>292</v>
      </c>
      <c r="E29" s="20">
        <f>+Transacciones!C143</f>
        <v>-641.79276999000001</v>
      </c>
      <c r="F29" s="20">
        <f>+Transacciones!D143</f>
        <v>-489.24710337000005</v>
      </c>
      <c r="G29" s="20">
        <f>+Transacciones!E143</f>
        <v>-646.41307691999987</v>
      </c>
      <c r="H29" s="20">
        <f>+Transacciones!F143</f>
        <v>-1214.1453368399996</v>
      </c>
      <c r="I29" s="20">
        <f>+Transacciones!G143</f>
        <v>-596.97124638000014</v>
      </c>
    </row>
    <row r="30" spans="2:9">
      <c r="B30" s="39" t="s">
        <v>253</v>
      </c>
      <c r="C30" s="40" t="s">
        <v>313</v>
      </c>
      <c r="D30" s="41" t="s">
        <v>292</v>
      </c>
      <c r="E30" s="26">
        <f t="shared" ref="E30:I30" si="2">+E13+E25</f>
        <v>156816.03270942156</v>
      </c>
      <c r="F30" s="26">
        <f t="shared" si="2"/>
        <v>165784.28417584053</v>
      </c>
      <c r="G30" s="26">
        <f t="shared" si="2"/>
        <v>161644.89783775242</v>
      </c>
      <c r="H30" s="26">
        <f t="shared" si="2"/>
        <v>195258.00879150955</v>
      </c>
      <c r="I30" s="26">
        <f t="shared" si="2"/>
        <v>196561.10536829437</v>
      </c>
    </row>
    <row r="31" spans="2:9">
      <c r="B31" s="39" t="s">
        <v>255</v>
      </c>
      <c r="C31" s="40" t="s">
        <v>314</v>
      </c>
      <c r="D31" s="41" t="s">
        <v>292</v>
      </c>
      <c r="E31" s="26">
        <f t="shared" ref="E31:H31" si="3">+E8-E30</f>
        <v>-25716.702182745852</v>
      </c>
      <c r="F31" s="26">
        <f t="shared" si="3"/>
        <v>-33611.069892608095</v>
      </c>
      <c r="G31" s="26">
        <f t="shared" si="3"/>
        <v>-9810.2570593524433</v>
      </c>
      <c r="H31" s="26">
        <f t="shared" si="3"/>
        <v>-29931.543670288054</v>
      </c>
      <c r="I31" s="26">
        <f>+I8-I30</f>
        <v>-15905.202735128958</v>
      </c>
    </row>
    <row r="32" spans="2:9">
      <c r="B32" s="42" t="s">
        <v>307</v>
      </c>
      <c r="C32" s="43" t="s">
        <v>257</v>
      </c>
      <c r="D32" s="25" t="s">
        <v>292</v>
      </c>
      <c r="E32" s="26"/>
      <c r="F32" s="26"/>
      <c r="G32" s="26"/>
      <c r="H32" s="26"/>
      <c r="I32" s="26"/>
    </row>
    <row r="33" spans="2:9">
      <c r="B33" s="30" t="s">
        <v>258</v>
      </c>
      <c r="C33" s="33" t="s">
        <v>315</v>
      </c>
      <c r="D33" s="32" t="s">
        <v>292</v>
      </c>
      <c r="E33" s="18">
        <f>+Transacciones!C151</f>
        <v>0</v>
      </c>
      <c r="F33" s="18">
        <f>+Transacciones!D151</f>
        <v>0</v>
      </c>
      <c r="G33" s="18">
        <f>+Transacciones!E151</f>
        <v>0</v>
      </c>
      <c r="H33" s="18">
        <f>+Transacciones!F151</f>
        <v>0</v>
      </c>
      <c r="I33" s="18">
        <f>+Transacciones!G151</f>
        <v>0</v>
      </c>
    </row>
    <row r="34" spans="2:9">
      <c r="B34" s="34" t="s">
        <v>316</v>
      </c>
      <c r="C34" s="35" t="s">
        <v>317</v>
      </c>
      <c r="D34" s="32" t="s">
        <v>292</v>
      </c>
      <c r="E34" s="20">
        <f>+Transacciones!C152</f>
        <v>0</v>
      </c>
      <c r="F34" s="20">
        <f>+Transacciones!D152</f>
        <v>0</v>
      </c>
      <c r="G34" s="20">
        <f>+Transacciones!E152</f>
        <v>0</v>
      </c>
      <c r="H34" s="20">
        <f>+Transacciones!F152</f>
        <v>0</v>
      </c>
      <c r="I34" s="20">
        <f>+Transacciones!G152</f>
        <v>0</v>
      </c>
    </row>
    <row r="35" spans="2:9">
      <c r="B35" s="34" t="s">
        <v>269</v>
      </c>
      <c r="C35" s="35" t="s">
        <v>318</v>
      </c>
      <c r="D35" s="32" t="s">
        <v>292</v>
      </c>
      <c r="E35" s="20">
        <f>+Transacciones!C161</f>
        <v>0</v>
      </c>
      <c r="F35" s="20">
        <f>+Transacciones!D161</f>
        <v>0</v>
      </c>
      <c r="G35" s="20">
        <f>+Transacciones!E161</f>
        <v>0</v>
      </c>
      <c r="H35" s="20">
        <f>+Transacciones!F161</f>
        <v>0</v>
      </c>
      <c r="I35" s="20">
        <f>+Transacciones!G161</f>
        <v>0</v>
      </c>
    </row>
    <row r="36" spans="2:9">
      <c r="B36" s="30" t="s">
        <v>271</v>
      </c>
      <c r="C36" s="33" t="s">
        <v>319</v>
      </c>
      <c r="D36" s="32" t="s">
        <v>292</v>
      </c>
      <c r="E36" s="18">
        <f>+Transacciones!C171</f>
        <v>0</v>
      </c>
      <c r="F36" s="18">
        <f>+Transacciones!D171</f>
        <v>0</v>
      </c>
      <c r="G36" s="18">
        <f>+Transacciones!E171</f>
        <v>0</v>
      </c>
      <c r="H36" s="18">
        <f>+Transacciones!F171</f>
        <v>0</v>
      </c>
      <c r="I36" s="18">
        <f>+Transacciones!G171</f>
        <v>0</v>
      </c>
    </row>
    <row r="37" spans="2:9">
      <c r="B37" s="34" t="s">
        <v>273</v>
      </c>
      <c r="C37" s="35" t="s">
        <v>320</v>
      </c>
      <c r="D37" s="32" t="s">
        <v>292</v>
      </c>
      <c r="E37" s="20">
        <f>+Transacciones!C172</f>
        <v>0</v>
      </c>
      <c r="F37" s="20">
        <f>+Transacciones!D172</f>
        <v>0</v>
      </c>
      <c r="G37" s="20">
        <f>+Transacciones!E172</f>
        <v>0</v>
      </c>
      <c r="H37" s="20">
        <f>+Transacciones!F172</f>
        <v>0</v>
      </c>
      <c r="I37" s="20">
        <f>+Transacciones!G172</f>
        <v>0</v>
      </c>
    </row>
    <row r="38" spans="2:9">
      <c r="B38" s="34" t="s">
        <v>283</v>
      </c>
      <c r="C38" s="35" t="s">
        <v>321</v>
      </c>
      <c r="D38" s="32" t="s">
        <v>292</v>
      </c>
      <c r="E38" s="20">
        <f>+Transacciones!C180</f>
        <v>0</v>
      </c>
      <c r="F38" s="20">
        <f>+Transacciones!D180</f>
        <v>0</v>
      </c>
      <c r="G38" s="20">
        <f>+Transacciones!E180</f>
        <v>0</v>
      </c>
      <c r="H38" s="20">
        <f>+Transacciones!F180</f>
        <v>0</v>
      </c>
      <c r="I38" s="20">
        <f>+Transacciones!G180</f>
        <v>0</v>
      </c>
    </row>
    <row r="39" spans="2:9" ht="17.399999999999999">
      <c r="B39" s="15"/>
      <c r="C39" s="19"/>
      <c r="D39" s="17"/>
      <c r="E39" s="44"/>
    </row>
    <row r="40" spans="2:9">
      <c r="B40" s="45" t="s">
        <v>286</v>
      </c>
      <c r="C40" s="46" t="s">
        <v>322</v>
      </c>
      <c r="D40" s="47" t="s">
        <v>292</v>
      </c>
      <c r="E40" s="26"/>
      <c r="F40" s="26"/>
      <c r="G40" s="26"/>
      <c r="H40" s="26"/>
      <c r="I40" s="26"/>
    </row>
    <row r="43" spans="2:9">
      <c r="E43" s="4"/>
      <c r="F43" s="4"/>
      <c r="G43" s="4"/>
      <c r="H43" s="4"/>
      <c r="I43" s="4"/>
    </row>
    <row r="44" spans="2:9">
      <c r="E44" s="4"/>
      <c r="F44" s="4"/>
      <c r="G44" s="4"/>
      <c r="H44" s="4"/>
      <c r="I44" s="4"/>
    </row>
  </sheetData>
  <mergeCells count="4">
    <mergeCell ref="B7:D7"/>
    <mergeCell ref="B3:D3"/>
    <mergeCell ref="B4:D4"/>
    <mergeCell ref="B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G190"/>
  <sheetViews>
    <sheetView showGridLines="0" tabSelected="1" zoomScale="110" zoomScaleNormal="110" workbookViewId="0">
      <pane xSplit="2" ySplit="3" topLeftCell="C130" activePane="bottomRight" state="frozen"/>
      <selection pane="topRight" activeCell="C1" sqref="C1"/>
      <selection pane="bottomLeft" activeCell="A4" sqref="A4"/>
      <selection pane="bottomRight" activeCell="G135" sqref="G135:G147"/>
    </sheetView>
  </sheetViews>
  <sheetFormatPr baseColWidth="10" defaultColWidth="9.109375" defaultRowHeight="14.4"/>
  <cols>
    <col min="2" max="2" width="51.88671875" customWidth="1"/>
    <col min="3" max="7" width="11.6640625" customWidth="1"/>
  </cols>
  <sheetData>
    <row r="2" spans="1:7" ht="18">
      <c r="A2" s="3" t="s">
        <v>327</v>
      </c>
    </row>
    <row r="3" spans="1:7" ht="15.6">
      <c r="A3" s="5" t="s">
        <v>288</v>
      </c>
      <c r="B3" s="6"/>
      <c r="C3" s="48">
        <v>2020</v>
      </c>
      <c r="D3" s="48">
        <v>2021</v>
      </c>
      <c r="E3" s="48">
        <v>2022</v>
      </c>
      <c r="F3" s="48">
        <v>2023</v>
      </c>
      <c r="G3" s="49">
        <v>2024</v>
      </c>
    </row>
    <row r="4" spans="1:7">
      <c r="A4" s="7" t="s">
        <v>0</v>
      </c>
      <c r="B4" s="50" t="s">
        <v>1</v>
      </c>
      <c r="C4" s="51">
        <v>131099.33052667571</v>
      </c>
      <c r="D4" s="52">
        <v>132173.21428323243</v>
      </c>
      <c r="E4" s="52">
        <v>151834.64077839997</v>
      </c>
      <c r="F4" s="52">
        <v>165326.4651212215</v>
      </c>
      <c r="G4" s="53">
        <v>180655.90263316542</v>
      </c>
    </row>
    <row r="5" spans="1:7">
      <c r="A5" s="54" t="s">
        <v>2</v>
      </c>
      <c r="B5" s="55" t="s">
        <v>3</v>
      </c>
      <c r="C5" s="56">
        <v>86485.892752059983</v>
      </c>
      <c r="D5" s="57">
        <v>119199.91728584</v>
      </c>
      <c r="E5" s="57">
        <v>138572.30576158999</v>
      </c>
      <c r="F5" s="57">
        <v>150226.35667942005</v>
      </c>
      <c r="G5" s="58">
        <v>162747.27713159</v>
      </c>
    </row>
    <row r="6" spans="1:7">
      <c r="A6" s="59" t="s">
        <v>4</v>
      </c>
      <c r="B6" s="60" t="s">
        <v>5</v>
      </c>
      <c r="C6" s="56">
        <v>25574.397403400002</v>
      </c>
      <c r="D6" s="57">
        <v>35200.908851379994</v>
      </c>
      <c r="E6" s="57">
        <v>48277.684981299986</v>
      </c>
      <c r="F6" s="57">
        <v>48385.675606550001</v>
      </c>
      <c r="G6" s="58">
        <v>53271.102580890001</v>
      </c>
    </row>
    <row r="7" spans="1:7">
      <c r="A7" s="61" t="s">
        <v>6</v>
      </c>
      <c r="B7" s="62" t="s">
        <v>7</v>
      </c>
      <c r="C7" s="56">
        <v>11219.041615532002</v>
      </c>
      <c r="D7" s="57">
        <v>14574.146363309999</v>
      </c>
      <c r="E7" s="57">
        <v>17491.502588727995</v>
      </c>
      <c r="F7" s="57">
        <v>18582.585016326004</v>
      </c>
      <c r="G7" s="58">
        <v>20531.939514461999</v>
      </c>
    </row>
    <row r="8" spans="1:7">
      <c r="A8" s="61" t="s">
        <v>8</v>
      </c>
      <c r="B8" s="62" t="s">
        <v>9</v>
      </c>
      <c r="C8" s="56">
        <v>14355.355787868</v>
      </c>
      <c r="D8" s="57">
        <v>20626.762488069999</v>
      </c>
      <c r="E8" s="57">
        <v>30786.182392571987</v>
      </c>
      <c r="F8" s="57">
        <v>29803.090590223997</v>
      </c>
      <c r="G8" s="58">
        <v>32739.163066427998</v>
      </c>
    </row>
    <row r="9" spans="1:7">
      <c r="A9" s="61" t="s">
        <v>10</v>
      </c>
      <c r="B9" s="62" t="s">
        <v>11</v>
      </c>
      <c r="C9" s="56">
        <v>0</v>
      </c>
      <c r="D9" s="57">
        <v>0</v>
      </c>
      <c r="E9" s="57">
        <v>0</v>
      </c>
      <c r="F9" s="57">
        <v>0</v>
      </c>
      <c r="G9" s="58">
        <v>0</v>
      </c>
    </row>
    <row r="10" spans="1:7">
      <c r="A10" s="59" t="s">
        <v>12</v>
      </c>
      <c r="B10" s="60" t="s">
        <v>13</v>
      </c>
      <c r="C10" s="56">
        <v>0</v>
      </c>
      <c r="D10" s="57">
        <v>841.23002300000019</v>
      </c>
      <c r="E10" s="57">
        <v>1053.2731961300001</v>
      </c>
      <c r="F10" s="57">
        <v>1362.7502259100002</v>
      </c>
      <c r="G10" s="58">
        <v>1484.62298887</v>
      </c>
    </row>
    <row r="11" spans="1:7">
      <c r="A11" s="59" t="s">
        <v>14</v>
      </c>
      <c r="B11" s="60" t="s">
        <v>15</v>
      </c>
      <c r="C11" s="56">
        <v>609.88406289</v>
      </c>
      <c r="D11" s="57">
        <v>1054.6674864500001</v>
      </c>
      <c r="E11" s="57">
        <v>1158.94765895</v>
      </c>
      <c r="F11" s="57">
        <v>1339.3704505600001</v>
      </c>
      <c r="G11" s="58">
        <v>1329.37018425</v>
      </c>
    </row>
    <row r="12" spans="1:7">
      <c r="A12" s="61" t="s">
        <v>16</v>
      </c>
      <c r="B12" s="62" t="s">
        <v>17</v>
      </c>
      <c r="C12" s="56">
        <v>282.37896769000002</v>
      </c>
      <c r="D12" s="57">
        <v>585.57941448000008</v>
      </c>
      <c r="E12" s="57">
        <v>720.35020615999997</v>
      </c>
      <c r="F12" s="57">
        <v>910.47420615999999</v>
      </c>
      <c r="G12" s="58">
        <v>911.41098205000003</v>
      </c>
    </row>
    <row r="13" spans="1:7">
      <c r="A13" s="61" t="s">
        <v>18</v>
      </c>
      <c r="B13" s="62" t="s">
        <v>19</v>
      </c>
      <c r="C13" s="56">
        <v>327.50509520000003</v>
      </c>
      <c r="D13" s="57">
        <v>469.08807196999993</v>
      </c>
      <c r="E13" s="57">
        <v>438.59745278999998</v>
      </c>
      <c r="F13" s="57">
        <v>428.89624440000006</v>
      </c>
      <c r="G13" s="58">
        <v>417.95920219999999</v>
      </c>
    </row>
    <row r="14" spans="1:7">
      <c r="A14" s="61" t="s">
        <v>20</v>
      </c>
      <c r="B14" s="62" t="s">
        <v>21</v>
      </c>
      <c r="C14" s="56">
        <v>0</v>
      </c>
      <c r="D14" s="57">
        <v>0</v>
      </c>
      <c r="E14" s="57">
        <v>0</v>
      </c>
      <c r="F14" s="57">
        <v>0</v>
      </c>
      <c r="G14" s="58">
        <v>0</v>
      </c>
    </row>
    <row r="15" spans="1:7">
      <c r="A15" s="61" t="s">
        <v>22</v>
      </c>
      <c r="B15" s="62" t="s">
        <v>23</v>
      </c>
      <c r="C15" s="56">
        <v>0</v>
      </c>
      <c r="D15" s="57">
        <v>0</v>
      </c>
      <c r="E15" s="57">
        <v>0</v>
      </c>
      <c r="F15" s="57">
        <v>0</v>
      </c>
      <c r="G15" s="58">
        <v>0</v>
      </c>
    </row>
    <row r="16" spans="1:7">
      <c r="A16" s="61" t="s">
        <v>24</v>
      </c>
      <c r="B16" s="62" t="s">
        <v>25</v>
      </c>
      <c r="C16" s="56">
        <v>0</v>
      </c>
      <c r="D16" s="57">
        <v>0</v>
      </c>
      <c r="E16" s="57">
        <v>0</v>
      </c>
      <c r="F16" s="57">
        <v>0</v>
      </c>
      <c r="G16" s="58">
        <v>0</v>
      </c>
    </row>
    <row r="17" spans="1:7">
      <c r="A17" s="59" t="s">
        <v>26</v>
      </c>
      <c r="B17" s="60" t="s">
        <v>27</v>
      </c>
      <c r="C17" s="56">
        <v>56864.64809504999</v>
      </c>
      <c r="D17" s="57">
        <v>76815.321022599994</v>
      </c>
      <c r="E17" s="57">
        <v>81581.739860930014</v>
      </c>
      <c r="F17" s="57">
        <v>91648.265217100008</v>
      </c>
      <c r="G17" s="58">
        <v>98660.226248699997</v>
      </c>
    </row>
    <row r="18" spans="1:7">
      <c r="A18" s="61" t="s">
        <v>28</v>
      </c>
      <c r="B18" s="62" t="s">
        <v>29</v>
      </c>
      <c r="C18" s="56">
        <v>38159.192932549988</v>
      </c>
      <c r="D18" s="57">
        <v>52327.800511840003</v>
      </c>
      <c r="E18" s="57">
        <v>59911.116792220004</v>
      </c>
      <c r="F18" s="57">
        <v>68749.05900732</v>
      </c>
      <c r="G18" s="58">
        <v>74121.802308509999</v>
      </c>
    </row>
    <row r="19" spans="1:7">
      <c r="A19" s="61" t="s">
        <v>30</v>
      </c>
      <c r="B19" s="63" t="s">
        <v>31</v>
      </c>
      <c r="C19" s="56">
        <v>35815.291987729986</v>
      </c>
      <c r="D19" s="57">
        <v>49263.691852490003</v>
      </c>
      <c r="E19" s="57">
        <v>56064.391733730001</v>
      </c>
      <c r="F19" s="57">
        <v>64421.120096449995</v>
      </c>
      <c r="G19" s="58">
        <v>69457.99702183</v>
      </c>
    </row>
    <row r="20" spans="1:7">
      <c r="A20" s="61" t="s">
        <v>32</v>
      </c>
      <c r="B20" s="63" t="s">
        <v>33</v>
      </c>
      <c r="C20" s="56">
        <v>0</v>
      </c>
      <c r="D20" s="57">
        <v>0</v>
      </c>
      <c r="E20" s="57">
        <v>102.65212581999999</v>
      </c>
      <c r="F20" s="57">
        <v>105.781368</v>
      </c>
      <c r="G20" s="58">
        <v>85.269000000000005</v>
      </c>
    </row>
    <row r="21" spans="1:7" ht="27">
      <c r="A21" s="61" t="s">
        <v>34</v>
      </c>
      <c r="B21" s="64" t="s">
        <v>35</v>
      </c>
      <c r="C21" s="56">
        <v>0</v>
      </c>
      <c r="D21" s="57">
        <v>0</v>
      </c>
      <c r="E21" s="57">
        <v>0</v>
      </c>
      <c r="F21" s="57">
        <v>0</v>
      </c>
      <c r="G21" s="58">
        <v>0</v>
      </c>
    </row>
    <row r="22" spans="1:7">
      <c r="A22" s="61" t="s">
        <v>36</v>
      </c>
      <c r="B22" s="63" t="s">
        <v>37</v>
      </c>
      <c r="C22" s="56">
        <v>2343.9009448200004</v>
      </c>
      <c r="D22" s="57">
        <v>3064.1086593499999</v>
      </c>
      <c r="E22" s="57">
        <v>3744.0729326700002</v>
      </c>
      <c r="F22" s="57">
        <v>4222.1575428699998</v>
      </c>
      <c r="G22" s="58">
        <v>4578.5362866799996</v>
      </c>
    </row>
    <row r="23" spans="1:7">
      <c r="A23" s="61" t="s">
        <v>38</v>
      </c>
      <c r="B23" s="62" t="s">
        <v>39</v>
      </c>
      <c r="C23" s="56">
        <v>15901.45041008</v>
      </c>
      <c r="D23" s="57">
        <v>20403.724996449993</v>
      </c>
      <c r="E23" s="57">
        <v>17059.966435070004</v>
      </c>
      <c r="F23" s="57">
        <v>17717.385093940004</v>
      </c>
      <c r="G23" s="58">
        <v>18935.271690460006</v>
      </c>
    </row>
    <row r="24" spans="1:7">
      <c r="A24" s="61" t="s">
        <v>40</v>
      </c>
      <c r="B24" s="62" t="s">
        <v>41</v>
      </c>
      <c r="C24" s="56">
        <v>0</v>
      </c>
      <c r="D24" s="57">
        <v>0</v>
      </c>
      <c r="E24" s="57">
        <v>0</v>
      </c>
      <c r="F24" s="57">
        <v>0</v>
      </c>
      <c r="G24" s="58">
        <v>0</v>
      </c>
    </row>
    <row r="25" spans="1:7">
      <c r="A25" s="61" t="s">
        <v>42</v>
      </c>
      <c r="B25" s="62" t="s">
        <v>43</v>
      </c>
      <c r="C25" s="56">
        <v>243.91249024999991</v>
      </c>
      <c r="D25" s="57">
        <v>486.60519739</v>
      </c>
      <c r="E25" s="57">
        <v>631.91696734999982</v>
      </c>
      <c r="F25" s="57">
        <v>730.32407998999986</v>
      </c>
      <c r="G25" s="58">
        <v>854.63517233000016</v>
      </c>
    </row>
    <row r="26" spans="1:7">
      <c r="A26" s="61" t="s">
        <v>44</v>
      </c>
      <c r="B26" s="62" t="s">
        <v>45</v>
      </c>
      <c r="C26" s="56">
        <v>2560.0922621700001</v>
      </c>
      <c r="D26" s="57">
        <v>3597.19031692</v>
      </c>
      <c r="E26" s="57">
        <v>3978.7396662899996</v>
      </c>
      <c r="F26" s="57">
        <v>4451.4970358500004</v>
      </c>
      <c r="G26" s="58">
        <v>4748.5170774000007</v>
      </c>
    </row>
    <row r="27" spans="1:7">
      <c r="A27" s="61" t="s">
        <v>46</v>
      </c>
      <c r="B27" s="63" t="s">
        <v>47</v>
      </c>
      <c r="C27" s="56">
        <v>2559.7235066100002</v>
      </c>
      <c r="D27" s="57">
        <v>3596.81194607</v>
      </c>
      <c r="E27" s="57">
        <v>3978.2670962599996</v>
      </c>
      <c r="F27" s="57">
        <v>4450.7886548900005</v>
      </c>
      <c r="G27" s="58">
        <v>4747.7243681300006</v>
      </c>
    </row>
    <row r="28" spans="1:7">
      <c r="A28" s="61" t="s">
        <v>48</v>
      </c>
      <c r="B28" s="63" t="s">
        <v>11</v>
      </c>
      <c r="C28" s="56">
        <v>0.36875555999999998</v>
      </c>
      <c r="D28" s="57">
        <v>0.37837084999999998</v>
      </c>
      <c r="E28" s="57">
        <v>0.47257002999999997</v>
      </c>
      <c r="F28" s="57">
        <v>0.70838095999999995</v>
      </c>
      <c r="G28" s="58">
        <v>0.79270926999999991</v>
      </c>
    </row>
    <row r="29" spans="1:7">
      <c r="A29" s="61" t="s">
        <v>49</v>
      </c>
      <c r="B29" s="62" t="s">
        <v>50</v>
      </c>
      <c r="C29" s="56">
        <v>0</v>
      </c>
      <c r="D29" s="57">
        <v>0</v>
      </c>
      <c r="E29" s="57">
        <v>0</v>
      </c>
      <c r="F29" s="57">
        <v>0</v>
      </c>
      <c r="G29" s="58">
        <v>0</v>
      </c>
    </row>
    <row r="30" spans="1:7">
      <c r="A30" s="59" t="s">
        <v>51</v>
      </c>
      <c r="B30" s="60" t="s">
        <v>52</v>
      </c>
      <c r="C30" s="56">
        <v>3436.9631907199996</v>
      </c>
      <c r="D30" s="57">
        <v>5287.7899024100006</v>
      </c>
      <c r="E30" s="57">
        <v>6500.6600642800004</v>
      </c>
      <c r="F30" s="57">
        <v>7490.2951793000002</v>
      </c>
      <c r="G30" s="58">
        <v>8001.9551288800003</v>
      </c>
    </row>
    <row r="31" spans="1:7">
      <c r="A31" s="61" t="s">
        <v>53</v>
      </c>
      <c r="B31" s="62" t="s">
        <v>54</v>
      </c>
      <c r="C31" s="56">
        <v>3436.9631907199996</v>
      </c>
      <c r="D31" s="57">
        <v>5287.7899024100006</v>
      </c>
      <c r="E31" s="57">
        <v>6500.6600642800004</v>
      </c>
      <c r="F31" s="57">
        <v>7490.2951793000002</v>
      </c>
      <c r="G31" s="58">
        <v>8001.9551288800003</v>
      </c>
    </row>
    <row r="32" spans="1:7">
      <c r="A32" s="61" t="s">
        <v>55</v>
      </c>
      <c r="B32" s="62" t="s">
        <v>56</v>
      </c>
      <c r="C32" s="56">
        <v>0</v>
      </c>
      <c r="D32" s="57">
        <v>0</v>
      </c>
      <c r="E32" s="57">
        <v>0</v>
      </c>
      <c r="F32" s="57">
        <v>0</v>
      </c>
      <c r="G32" s="58">
        <v>0</v>
      </c>
    </row>
    <row r="33" spans="1:7">
      <c r="A33" s="61" t="s">
        <v>57</v>
      </c>
      <c r="B33" s="62" t="s">
        <v>58</v>
      </c>
      <c r="C33" s="56">
        <v>0</v>
      </c>
      <c r="D33" s="57">
        <v>0</v>
      </c>
      <c r="E33" s="57">
        <v>0</v>
      </c>
      <c r="F33" s="57">
        <v>0</v>
      </c>
      <c r="G33" s="58">
        <v>0</v>
      </c>
    </row>
    <row r="34" spans="1:7">
      <c r="A34" s="61" t="s">
        <v>59</v>
      </c>
      <c r="B34" s="62" t="s">
        <v>60</v>
      </c>
      <c r="C34" s="56">
        <v>0</v>
      </c>
      <c r="D34" s="57">
        <v>0</v>
      </c>
      <c r="E34" s="57">
        <v>0</v>
      </c>
      <c r="F34" s="57">
        <v>0</v>
      </c>
      <c r="G34" s="58">
        <v>0</v>
      </c>
    </row>
    <row r="35" spans="1:7">
      <c r="A35" s="61" t="s">
        <v>61</v>
      </c>
      <c r="B35" s="62" t="s">
        <v>62</v>
      </c>
      <c r="C35" s="56">
        <v>0</v>
      </c>
      <c r="D35" s="57">
        <v>0</v>
      </c>
      <c r="E35" s="57">
        <v>0</v>
      </c>
      <c r="F35" s="57">
        <v>0</v>
      </c>
      <c r="G35" s="58">
        <v>0</v>
      </c>
    </row>
    <row r="36" spans="1:7">
      <c r="A36" s="61" t="s">
        <v>63</v>
      </c>
      <c r="B36" s="62" t="s">
        <v>64</v>
      </c>
      <c r="C36" s="56">
        <v>0</v>
      </c>
      <c r="D36" s="57">
        <v>0</v>
      </c>
      <c r="E36" s="57">
        <v>0</v>
      </c>
      <c r="F36" s="57">
        <v>0</v>
      </c>
      <c r="G36" s="58">
        <v>0</v>
      </c>
    </row>
    <row r="37" spans="1:7">
      <c r="A37" s="59" t="s">
        <v>65</v>
      </c>
      <c r="B37" s="60" t="s">
        <v>66</v>
      </c>
      <c r="C37" s="56">
        <v>0</v>
      </c>
      <c r="D37" s="57">
        <v>0</v>
      </c>
      <c r="E37" s="57">
        <v>0</v>
      </c>
      <c r="F37" s="57">
        <v>0</v>
      </c>
      <c r="G37" s="58">
        <v>0</v>
      </c>
    </row>
    <row r="38" spans="1:7">
      <c r="A38" s="54" t="s">
        <v>67</v>
      </c>
      <c r="B38" s="55" t="s">
        <v>68</v>
      </c>
      <c r="C38" s="56">
        <v>24087.484109819998</v>
      </c>
      <c r="D38" s="57">
        <v>0</v>
      </c>
      <c r="E38" s="57">
        <v>52.124698290727267</v>
      </c>
      <c r="F38" s="57">
        <v>52.871471440000008</v>
      </c>
      <c r="G38" s="58">
        <v>63.888574089999992</v>
      </c>
    </row>
    <row r="39" spans="1:7">
      <c r="A39" s="59" t="s">
        <v>69</v>
      </c>
      <c r="B39" s="60" t="s">
        <v>70</v>
      </c>
      <c r="C39" s="56">
        <v>12741.779837489999</v>
      </c>
      <c r="D39" s="57">
        <v>0</v>
      </c>
      <c r="E39" s="57">
        <v>0</v>
      </c>
      <c r="F39" s="57">
        <v>0</v>
      </c>
      <c r="G39" s="58">
        <v>0</v>
      </c>
    </row>
    <row r="40" spans="1:7">
      <c r="A40" s="61" t="s">
        <v>71</v>
      </c>
      <c r="B40" s="62" t="s">
        <v>72</v>
      </c>
      <c r="C40" s="56">
        <v>3369.6668183099996</v>
      </c>
      <c r="D40" s="57">
        <v>0</v>
      </c>
      <c r="E40" s="57">
        <v>0</v>
      </c>
      <c r="F40" s="57">
        <v>0</v>
      </c>
      <c r="G40" s="58">
        <v>0</v>
      </c>
    </row>
    <row r="41" spans="1:7">
      <c r="A41" s="61" t="s">
        <v>73</v>
      </c>
      <c r="B41" s="62" t="s">
        <v>74</v>
      </c>
      <c r="C41" s="56">
        <v>9372.1079811800009</v>
      </c>
      <c r="D41" s="57">
        <v>0</v>
      </c>
      <c r="E41" s="57">
        <v>0</v>
      </c>
      <c r="F41" s="57">
        <v>0</v>
      </c>
      <c r="G41" s="58">
        <v>0</v>
      </c>
    </row>
    <row r="42" spans="1:7">
      <c r="A42" s="61" t="s">
        <v>75</v>
      </c>
      <c r="B42" s="62" t="s">
        <v>76</v>
      </c>
      <c r="C42" s="56">
        <v>5.0379999999999999E-3</v>
      </c>
      <c r="D42" s="57">
        <v>0</v>
      </c>
      <c r="E42" s="57">
        <v>0</v>
      </c>
      <c r="F42" s="57">
        <v>0</v>
      </c>
      <c r="G42" s="58">
        <v>0</v>
      </c>
    </row>
    <row r="43" spans="1:7">
      <c r="A43" s="61" t="s">
        <v>77</v>
      </c>
      <c r="B43" s="62" t="s">
        <v>78</v>
      </c>
      <c r="C43" s="56">
        <v>0</v>
      </c>
      <c r="D43" s="57">
        <v>0</v>
      </c>
      <c r="E43" s="57">
        <v>0</v>
      </c>
      <c r="F43" s="57">
        <v>0</v>
      </c>
      <c r="G43" s="58">
        <v>0</v>
      </c>
    </row>
    <row r="44" spans="1:7">
      <c r="A44" s="59" t="s">
        <v>79</v>
      </c>
      <c r="B44" s="60" t="s">
        <v>80</v>
      </c>
      <c r="C44" s="56">
        <v>11345.70427233</v>
      </c>
      <c r="D44" s="57">
        <v>0</v>
      </c>
      <c r="E44" s="57">
        <v>52.124698290727267</v>
      </c>
      <c r="F44" s="57">
        <v>52.871471440000008</v>
      </c>
      <c r="G44" s="58">
        <v>63.888574089999992</v>
      </c>
    </row>
    <row r="45" spans="1:7">
      <c r="A45" s="61" t="s">
        <v>81</v>
      </c>
      <c r="B45" s="62" t="s">
        <v>72</v>
      </c>
      <c r="C45" s="56">
        <v>3682.1420697399999</v>
      </c>
      <c r="D45" s="57">
        <v>0</v>
      </c>
      <c r="E45" s="57">
        <v>0</v>
      </c>
      <c r="F45" s="57">
        <v>0</v>
      </c>
      <c r="G45" s="58">
        <v>0</v>
      </c>
    </row>
    <row r="46" spans="1:7">
      <c r="A46" s="61" t="s">
        <v>82</v>
      </c>
      <c r="B46" s="62" t="s">
        <v>74</v>
      </c>
      <c r="C46" s="56">
        <v>7634.4933850899997</v>
      </c>
      <c r="D46" s="57">
        <v>0</v>
      </c>
      <c r="E46" s="57">
        <v>0</v>
      </c>
      <c r="F46" s="57">
        <v>0</v>
      </c>
      <c r="G46" s="58">
        <v>0</v>
      </c>
    </row>
    <row r="47" spans="1:7">
      <c r="A47" s="61" t="s">
        <v>83</v>
      </c>
      <c r="B47" s="62" t="s">
        <v>84</v>
      </c>
      <c r="C47" s="56">
        <v>29.068817500000002</v>
      </c>
      <c r="D47" s="57">
        <v>0</v>
      </c>
      <c r="E47" s="57">
        <v>52.124698290727267</v>
      </c>
      <c r="F47" s="57">
        <v>52.871471440000008</v>
      </c>
      <c r="G47" s="58">
        <v>63.888574089999992</v>
      </c>
    </row>
    <row r="48" spans="1:7">
      <c r="A48" s="54" t="s">
        <v>85</v>
      </c>
      <c r="B48" s="55" t="s">
        <v>86</v>
      </c>
      <c r="C48" s="56">
        <v>3604.9570093599991</v>
      </c>
      <c r="D48" s="57">
        <v>3772.8382341799997</v>
      </c>
      <c r="E48" s="57">
        <v>2760.8035868699999</v>
      </c>
      <c r="F48" s="57">
        <v>3185.4103568999999</v>
      </c>
      <c r="G48" s="58">
        <v>2601.6207229000006</v>
      </c>
    </row>
    <row r="49" spans="1:7">
      <c r="A49" s="59" t="s">
        <v>87</v>
      </c>
      <c r="B49" s="60" t="s">
        <v>88</v>
      </c>
      <c r="C49" s="56">
        <v>0</v>
      </c>
      <c r="D49" s="57">
        <v>88.206733269999987</v>
      </c>
      <c r="E49" s="57">
        <v>33.9838928</v>
      </c>
      <c r="F49" s="57">
        <v>71.291474380000011</v>
      </c>
      <c r="G49" s="58">
        <v>76.713131700000005</v>
      </c>
    </row>
    <row r="50" spans="1:7">
      <c r="A50" s="61" t="s">
        <v>89</v>
      </c>
      <c r="B50" s="65" t="s">
        <v>90</v>
      </c>
      <c r="C50" s="56">
        <v>0</v>
      </c>
      <c r="D50" s="57">
        <v>88.206733269999987</v>
      </c>
      <c r="E50" s="57">
        <v>21.374869799999999</v>
      </c>
      <c r="F50" s="57">
        <v>71.291474380000011</v>
      </c>
      <c r="G50" s="58">
        <v>69.092433900000003</v>
      </c>
    </row>
    <row r="51" spans="1:7">
      <c r="A51" s="61" t="s">
        <v>91</v>
      </c>
      <c r="B51" s="65" t="s">
        <v>92</v>
      </c>
      <c r="C51" s="56">
        <v>0</v>
      </c>
      <c r="D51" s="57">
        <v>0</v>
      </c>
      <c r="E51" s="57">
        <v>12.609023000000001</v>
      </c>
      <c r="F51" s="57">
        <v>0</v>
      </c>
      <c r="G51" s="58">
        <v>7.6206978000000003</v>
      </c>
    </row>
    <row r="52" spans="1:7">
      <c r="A52" s="59" t="s">
        <v>93</v>
      </c>
      <c r="B52" s="60" t="s">
        <v>94</v>
      </c>
      <c r="C52" s="56">
        <v>3604.9570093599991</v>
      </c>
      <c r="D52" s="57">
        <v>3652.8496022300005</v>
      </c>
      <c r="E52" s="57">
        <v>2689.4691809700003</v>
      </c>
      <c r="F52" s="57">
        <v>3064.84179752</v>
      </c>
      <c r="G52" s="58">
        <v>2482.2096582099998</v>
      </c>
    </row>
    <row r="53" spans="1:7">
      <c r="A53" s="61" t="s">
        <v>95</v>
      </c>
      <c r="B53" s="65" t="s">
        <v>90</v>
      </c>
      <c r="C53" s="56">
        <v>0</v>
      </c>
      <c r="D53" s="57">
        <v>72.77755418000001</v>
      </c>
      <c r="E53" s="57">
        <v>9.4099319700000006</v>
      </c>
      <c r="F53" s="57">
        <v>10.70447177</v>
      </c>
      <c r="G53" s="58">
        <v>6.9299949999999999</v>
      </c>
    </row>
    <row r="54" spans="1:7">
      <c r="A54" s="61" t="s">
        <v>96</v>
      </c>
      <c r="B54" s="65" t="s">
        <v>92</v>
      </c>
      <c r="C54" s="56">
        <v>3604.9570093599991</v>
      </c>
      <c r="D54" s="57">
        <v>3580.0720480500004</v>
      </c>
      <c r="E54" s="57">
        <v>2680.0592490000004</v>
      </c>
      <c r="F54" s="57">
        <v>3054.1373257499999</v>
      </c>
      <c r="G54" s="58">
        <v>2475.2796632099999</v>
      </c>
    </row>
    <row r="55" spans="1:7">
      <c r="A55" s="59" t="s">
        <v>97</v>
      </c>
      <c r="B55" s="60" t="s">
        <v>98</v>
      </c>
      <c r="C55" s="56">
        <v>0</v>
      </c>
      <c r="D55" s="57">
        <v>31.781898679999358</v>
      </c>
      <c r="E55" s="57">
        <v>37.350513099999716</v>
      </c>
      <c r="F55" s="57">
        <v>49.277084999999715</v>
      </c>
      <c r="G55" s="58">
        <v>42.69793299000105</v>
      </c>
    </row>
    <row r="56" spans="1:7">
      <c r="A56" s="61" t="s">
        <v>99</v>
      </c>
      <c r="B56" s="65" t="s">
        <v>90</v>
      </c>
      <c r="C56" s="56">
        <v>0</v>
      </c>
      <c r="D56" s="57">
        <v>31.781898679999358</v>
      </c>
      <c r="E56" s="57">
        <v>37.350513099999716</v>
      </c>
      <c r="F56" s="57">
        <v>49.277084999999715</v>
      </c>
      <c r="G56" s="58">
        <v>42.69793299000105</v>
      </c>
    </row>
    <row r="57" spans="1:7">
      <c r="A57" s="61" t="s">
        <v>100</v>
      </c>
      <c r="B57" s="65" t="s">
        <v>92</v>
      </c>
      <c r="C57" s="56">
        <v>0</v>
      </c>
      <c r="D57" s="57">
        <v>0</v>
      </c>
      <c r="E57" s="57">
        <v>0</v>
      </c>
      <c r="F57" s="57">
        <v>0</v>
      </c>
      <c r="G57" s="58">
        <v>0</v>
      </c>
    </row>
    <row r="58" spans="1:7">
      <c r="A58" s="54" t="s">
        <v>101</v>
      </c>
      <c r="B58" s="55" t="s">
        <v>102</v>
      </c>
      <c r="C58" s="56">
        <v>16920.996655435723</v>
      </c>
      <c r="D58" s="57">
        <v>9200.4587632124367</v>
      </c>
      <c r="E58" s="57">
        <v>10449.406731649256</v>
      </c>
      <c r="F58" s="57">
        <v>11861.826613461451</v>
      </c>
      <c r="G58" s="58">
        <v>15243.1162045854</v>
      </c>
    </row>
    <row r="59" spans="1:7">
      <c r="A59" s="59" t="s">
        <v>103</v>
      </c>
      <c r="B59" s="60" t="s">
        <v>104</v>
      </c>
      <c r="C59" s="56">
        <v>11304.061577332455</v>
      </c>
      <c r="D59" s="57">
        <v>3766.7699437299998</v>
      </c>
      <c r="E59" s="57">
        <v>2911.5637960389085</v>
      </c>
      <c r="F59" s="57">
        <v>3005.5712989488616</v>
      </c>
      <c r="G59" s="58">
        <v>6110.6909808</v>
      </c>
    </row>
    <row r="60" spans="1:7">
      <c r="A60" s="61" t="s">
        <v>105</v>
      </c>
      <c r="B60" s="65" t="s">
        <v>106</v>
      </c>
      <c r="C60" s="56">
        <v>10563.386545972455</v>
      </c>
      <c r="D60" s="57">
        <v>2342.49560969</v>
      </c>
      <c r="E60" s="57">
        <v>2674.0007003489086</v>
      </c>
      <c r="F60" s="57">
        <v>2417.0538977521164</v>
      </c>
      <c r="G60" s="58">
        <v>2399.0983739600001</v>
      </c>
    </row>
    <row r="61" spans="1:7">
      <c r="A61" s="61" t="s">
        <v>107</v>
      </c>
      <c r="B61" s="63" t="s">
        <v>108</v>
      </c>
      <c r="C61" s="56">
        <v>283.06078549</v>
      </c>
      <c r="D61" s="57">
        <v>285.49119029000002</v>
      </c>
      <c r="E61" s="57">
        <v>304.27735675000002</v>
      </c>
      <c r="F61" s="57">
        <v>324.97570595000002</v>
      </c>
      <c r="G61" s="58">
        <v>346.52030000000002</v>
      </c>
    </row>
    <row r="62" spans="1:7">
      <c r="A62" s="61" t="s">
        <v>109</v>
      </c>
      <c r="B62" s="63" t="s">
        <v>110</v>
      </c>
      <c r="C62" s="56">
        <v>10280.325760482454</v>
      </c>
      <c r="D62" s="57">
        <v>2057.0044194000002</v>
      </c>
      <c r="E62" s="57">
        <v>2369.7233435989087</v>
      </c>
      <c r="F62" s="57">
        <v>2092.0781918021166</v>
      </c>
      <c r="G62" s="58">
        <v>2052.57807396</v>
      </c>
    </row>
    <row r="63" spans="1:7">
      <c r="A63" s="61" t="s">
        <v>111</v>
      </c>
      <c r="B63" s="63" t="s">
        <v>98</v>
      </c>
      <c r="C63" s="56">
        <v>0</v>
      </c>
      <c r="D63" s="57">
        <v>0</v>
      </c>
      <c r="E63" s="57">
        <v>0</v>
      </c>
      <c r="F63" s="57">
        <v>0</v>
      </c>
      <c r="G63" s="58">
        <v>0</v>
      </c>
    </row>
    <row r="64" spans="1:7">
      <c r="A64" s="61" t="s">
        <v>112</v>
      </c>
      <c r="B64" s="62" t="s">
        <v>113</v>
      </c>
      <c r="C64" s="56">
        <v>333.83048740999999</v>
      </c>
      <c r="D64" s="57">
        <v>1000</v>
      </c>
      <c r="E64" s="57">
        <v>0</v>
      </c>
      <c r="F64" s="57">
        <v>0</v>
      </c>
      <c r="G64" s="58">
        <v>3033.2750434199997</v>
      </c>
    </row>
    <row r="65" spans="1:7">
      <c r="A65" s="61" t="s">
        <v>114</v>
      </c>
      <c r="B65" s="62" t="s">
        <v>115</v>
      </c>
      <c r="C65" s="56">
        <v>0</v>
      </c>
      <c r="D65" s="57">
        <v>0</v>
      </c>
      <c r="E65" s="57">
        <v>0</v>
      </c>
      <c r="F65" s="57">
        <v>0</v>
      </c>
      <c r="G65" s="58">
        <v>0</v>
      </c>
    </row>
    <row r="66" spans="1:7">
      <c r="A66" s="61" t="s">
        <v>116</v>
      </c>
      <c r="B66" s="62" t="s">
        <v>117</v>
      </c>
      <c r="C66" s="56">
        <v>0.80002480000000009</v>
      </c>
      <c r="D66" s="57">
        <v>0</v>
      </c>
      <c r="E66" s="57">
        <v>0</v>
      </c>
      <c r="F66" s="57">
        <v>0</v>
      </c>
      <c r="G66" s="58">
        <v>0</v>
      </c>
    </row>
    <row r="67" spans="1:7">
      <c r="A67" s="61" t="s">
        <v>118</v>
      </c>
      <c r="B67" s="62" t="s">
        <v>119</v>
      </c>
      <c r="C67" s="56">
        <v>406.04451915000004</v>
      </c>
      <c r="D67" s="57">
        <v>424.27433403999993</v>
      </c>
      <c r="E67" s="57">
        <v>237.56309569000001</v>
      </c>
      <c r="F67" s="57">
        <v>588.51740119674525</v>
      </c>
      <c r="G67" s="58">
        <v>678.31756342000017</v>
      </c>
    </row>
    <row r="68" spans="1:7">
      <c r="A68" s="61" t="s">
        <v>120</v>
      </c>
      <c r="B68" s="62" t="s">
        <v>121</v>
      </c>
      <c r="C68" s="56">
        <v>0</v>
      </c>
      <c r="D68" s="57">
        <v>0</v>
      </c>
      <c r="E68" s="57">
        <v>0</v>
      </c>
      <c r="F68" s="57">
        <v>0</v>
      </c>
      <c r="G68" s="58">
        <v>0</v>
      </c>
    </row>
    <row r="69" spans="1:7">
      <c r="A69" s="59" t="s">
        <v>122</v>
      </c>
      <c r="B69" s="60" t="s">
        <v>123</v>
      </c>
      <c r="C69" s="56">
        <v>2652.0702826297525</v>
      </c>
      <c r="D69" s="57">
        <v>3675.0794396200008</v>
      </c>
      <c r="E69" s="57">
        <v>4080.6183944944369</v>
      </c>
      <c r="F69" s="57">
        <v>5892.5837487993358</v>
      </c>
      <c r="G69" s="58">
        <v>5783.5650185233999</v>
      </c>
    </row>
    <row r="70" spans="1:7">
      <c r="A70" s="61" t="s">
        <v>124</v>
      </c>
      <c r="B70" s="62" t="s">
        <v>125</v>
      </c>
      <c r="C70" s="56">
        <v>839.96883203138987</v>
      </c>
      <c r="D70" s="57">
        <v>714.16931584999975</v>
      </c>
      <c r="E70" s="57">
        <v>654.50729547000014</v>
      </c>
      <c r="F70" s="57">
        <v>1016.9361742399999</v>
      </c>
      <c r="G70" s="58">
        <v>1955.8875150000003</v>
      </c>
    </row>
    <row r="71" spans="1:7">
      <c r="A71" s="61" t="s">
        <v>126</v>
      </c>
      <c r="B71" s="62" t="s">
        <v>127</v>
      </c>
      <c r="C71" s="56">
        <v>1354.033250259999</v>
      </c>
      <c r="D71" s="57">
        <v>2103.3401067900008</v>
      </c>
      <c r="E71" s="57">
        <v>2734.5897313700007</v>
      </c>
      <c r="F71" s="57">
        <v>4159.3272610700024</v>
      </c>
      <c r="G71" s="58">
        <v>3762.8942939734002</v>
      </c>
    </row>
    <row r="72" spans="1:7">
      <c r="A72" s="61" t="s">
        <v>128</v>
      </c>
      <c r="B72" s="62" t="s">
        <v>129</v>
      </c>
      <c r="C72" s="56">
        <v>458.06820033836374</v>
      </c>
      <c r="D72" s="57">
        <v>282.99344845000002</v>
      </c>
      <c r="E72" s="57">
        <v>48.474876289999997</v>
      </c>
      <c r="F72" s="57">
        <v>60.455575060000008</v>
      </c>
      <c r="G72" s="58">
        <v>64.783209549999967</v>
      </c>
    </row>
    <row r="73" spans="1:7">
      <c r="A73" s="61" t="s">
        <v>130</v>
      </c>
      <c r="B73" s="62" t="s">
        <v>131</v>
      </c>
      <c r="C73" s="56">
        <v>0</v>
      </c>
      <c r="D73" s="57">
        <v>574.57656853000015</v>
      </c>
      <c r="E73" s="57">
        <v>643.04649136443629</v>
      </c>
      <c r="F73" s="57">
        <v>655.86473842933344</v>
      </c>
      <c r="G73" s="58">
        <v>0</v>
      </c>
    </row>
    <row r="74" spans="1:7">
      <c r="A74" s="59" t="s">
        <v>132</v>
      </c>
      <c r="B74" s="60" t="s">
        <v>133</v>
      </c>
      <c r="C74" s="56">
        <v>421.10608816000001</v>
      </c>
      <c r="D74" s="57">
        <v>523.68973518000007</v>
      </c>
      <c r="E74" s="57">
        <v>879.65194428999996</v>
      </c>
      <c r="F74" s="57">
        <v>832.19176179999988</v>
      </c>
      <c r="G74" s="58">
        <v>992.62464436999994</v>
      </c>
    </row>
    <row r="75" spans="1:7">
      <c r="A75" s="59" t="s">
        <v>134</v>
      </c>
      <c r="B75" s="60" t="s">
        <v>135</v>
      </c>
      <c r="C75" s="56">
        <v>2543.7173153535146</v>
      </c>
      <c r="D75" s="57">
        <v>1234.9196446824362</v>
      </c>
      <c r="E75" s="57">
        <v>2577.5725968259094</v>
      </c>
      <c r="F75" s="57">
        <v>2131.4798039132547</v>
      </c>
      <c r="G75" s="58">
        <v>2356.2170538620003</v>
      </c>
    </row>
    <row r="76" spans="1:7">
      <c r="A76" s="61" t="s">
        <v>136</v>
      </c>
      <c r="B76" s="65" t="s">
        <v>90</v>
      </c>
      <c r="C76" s="56">
        <v>824.51729710654524</v>
      </c>
      <c r="D76" s="57">
        <v>841.08373248654539</v>
      </c>
      <c r="E76" s="57">
        <v>1447.6950720909094</v>
      </c>
      <c r="F76" s="57">
        <v>783.66843214325468</v>
      </c>
      <c r="G76" s="58">
        <v>899.55419283200013</v>
      </c>
    </row>
    <row r="77" spans="1:7">
      <c r="A77" s="61" t="s">
        <v>326</v>
      </c>
      <c r="B77" s="65" t="s">
        <v>325</v>
      </c>
      <c r="C77" s="56">
        <v>0</v>
      </c>
      <c r="D77" s="57">
        <v>0</v>
      </c>
      <c r="E77" s="57">
        <v>0</v>
      </c>
      <c r="F77" s="57">
        <v>0</v>
      </c>
      <c r="G77" s="58">
        <v>0.34</v>
      </c>
    </row>
    <row r="78" spans="1:7">
      <c r="A78" s="61" t="s">
        <v>324</v>
      </c>
      <c r="B78" s="65" t="s">
        <v>323</v>
      </c>
      <c r="C78" s="56">
        <v>0</v>
      </c>
      <c r="D78" s="57">
        <v>841.08373248654539</v>
      </c>
      <c r="E78" s="57">
        <v>1447.6950720909094</v>
      </c>
      <c r="F78" s="57">
        <v>783.66843214325468</v>
      </c>
      <c r="G78" s="58">
        <v>899.21419283200009</v>
      </c>
    </row>
    <row r="79" spans="1:7">
      <c r="A79" s="61" t="s">
        <v>137</v>
      </c>
      <c r="B79" s="65" t="s">
        <v>92</v>
      </c>
      <c r="C79" s="56">
        <v>1719.2000182469692</v>
      </c>
      <c r="D79" s="57">
        <v>393.8359121958909</v>
      </c>
      <c r="E79" s="57">
        <v>1129.877524735</v>
      </c>
      <c r="F79" s="57">
        <v>1347.8113717699998</v>
      </c>
      <c r="G79" s="58">
        <v>1456.6628610299999</v>
      </c>
    </row>
    <row r="80" spans="1:7" ht="27">
      <c r="A80" s="59" t="s">
        <v>138</v>
      </c>
      <c r="B80" s="66" t="s">
        <v>139</v>
      </c>
      <c r="C80" s="56">
        <v>4.1391960000000005E-2</v>
      </c>
      <c r="D80" s="57">
        <v>0</v>
      </c>
      <c r="E80" s="57">
        <v>0</v>
      </c>
      <c r="F80" s="57">
        <v>0</v>
      </c>
      <c r="G80" s="58">
        <v>1.8507029999999997E-2</v>
      </c>
    </row>
    <row r="81" spans="1:7">
      <c r="A81" s="61" t="s">
        <v>140</v>
      </c>
      <c r="B81" s="62" t="s">
        <v>141</v>
      </c>
      <c r="C81" s="56">
        <v>4.1391960000000005E-2</v>
      </c>
      <c r="D81" s="57">
        <v>0</v>
      </c>
      <c r="E81" s="57">
        <v>0</v>
      </c>
      <c r="F81" s="57">
        <v>0</v>
      </c>
      <c r="G81" s="58">
        <v>0</v>
      </c>
    </row>
    <row r="82" spans="1:7">
      <c r="A82" s="61" t="s">
        <v>142</v>
      </c>
      <c r="B82" s="63" t="s">
        <v>143</v>
      </c>
      <c r="C82" s="56">
        <v>0</v>
      </c>
      <c r="D82" s="57">
        <v>0</v>
      </c>
      <c r="E82" s="57">
        <v>0</v>
      </c>
      <c r="F82" s="57">
        <v>0</v>
      </c>
      <c r="G82" s="58">
        <v>0</v>
      </c>
    </row>
    <row r="83" spans="1:7">
      <c r="A83" s="61" t="s">
        <v>144</v>
      </c>
      <c r="B83" s="63" t="s">
        <v>145</v>
      </c>
      <c r="C83" s="56">
        <v>0</v>
      </c>
      <c r="D83" s="57">
        <v>0</v>
      </c>
      <c r="E83" s="57">
        <v>0</v>
      </c>
      <c r="F83" s="57">
        <v>0</v>
      </c>
      <c r="G83" s="58">
        <v>0</v>
      </c>
    </row>
    <row r="84" spans="1:7">
      <c r="A84" s="61" t="s">
        <v>146</v>
      </c>
      <c r="B84" s="62" t="s">
        <v>147</v>
      </c>
      <c r="C84" s="56">
        <v>0</v>
      </c>
      <c r="D84" s="57">
        <v>0</v>
      </c>
      <c r="E84" s="57">
        <v>0</v>
      </c>
      <c r="F84" s="57">
        <v>0</v>
      </c>
      <c r="G84" s="58">
        <v>0</v>
      </c>
    </row>
    <row r="85" spans="1:7">
      <c r="A85" s="61" t="s">
        <v>148</v>
      </c>
      <c r="B85" s="62" t="s">
        <v>149</v>
      </c>
      <c r="C85" s="56">
        <v>0</v>
      </c>
      <c r="D85" s="57">
        <v>0</v>
      </c>
      <c r="E85" s="57">
        <v>0</v>
      </c>
      <c r="F85" s="57">
        <v>0</v>
      </c>
      <c r="G85" s="58">
        <v>1.8507029999999997E-2</v>
      </c>
    </row>
    <row r="86" spans="1:7">
      <c r="A86" s="67" t="s">
        <v>150</v>
      </c>
      <c r="B86" s="68" t="s">
        <v>151</v>
      </c>
      <c r="C86" s="69">
        <v>139736.93555848033</v>
      </c>
      <c r="D86" s="69">
        <v>149059.72259924281</v>
      </c>
      <c r="E86" s="69">
        <v>147451.46840349041</v>
      </c>
      <c r="F86" s="69">
        <v>176743.05666967889</v>
      </c>
      <c r="G86" s="70">
        <v>179958.17566826771</v>
      </c>
    </row>
    <row r="87" spans="1:7">
      <c r="A87" s="54" t="s">
        <v>152</v>
      </c>
      <c r="B87" s="55" t="s">
        <v>153</v>
      </c>
      <c r="C87" s="57">
        <v>68041.280384484911</v>
      </c>
      <c r="D87" s="57">
        <v>69101.015633591989</v>
      </c>
      <c r="E87" s="57">
        <v>73387.092608880906</v>
      </c>
      <c r="F87" s="57">
        <v>79461.072987043939</v>
      </c>
      <c r="G87" s="58">
        <v>88391.370453038995</v>
      </c>
    </row>
    <row r="88" spans="1:7">
      <c r="A88" s="61" t="s">
        <v>154</v>
      </c>
      <c r="B88" s="71" t="s">
        <v>155</v>
      </c>
      <c r="C88" s="57">
        <v>59613.302444624911</v>
      </c>
      <c r="D88" s="57">
        <v>61641.415165541992</v>
      </c>
      <c r="E88" s="57">
        <v>64453.543554930904</v>
      </c>
      <c r="F88" s="57">
        <v>69472.616210643944</v>
      </c>
      <c r="G88" s="58">
        <v>78340.375274188991</v>
      </c>
    </row>
    <row r="89" spans="1:7">
      <c r="A89" s="61" t="s">
        <v>156</v>
      </c>
      <c r="B89" s="71" t="s">
        <v>157</v>
      </c>
      <c r="C89" s="57">
        <v>8427.9779398600022</v>
      </c>
      <c r="D89" s="57">
        <v>7459.6004680499991</v>
      </c>
      <c r="E89" s="57">
        <v>8933.5490539500024</v>
      </c>
      <c r="F89" s="57">
        <v>9988.4567763999949</v>
      </c>
      <c r="G89" s="58">
        <v>10050.995178849998</v>
      </c>
    </row>
    <row r="90" spans="1:7">
      <c r="A90" s="61" t="s">
        <v>158</v>
      </c>
      <c r="B90" s="62" t="s">
        <v>159</v>
      </c>
      <c r="C90" s="57">
        <v>8427.9779398600022</v>
      </c>
      <c r="D90" s="57">
        <v>7459.6004680499991</v>
      </c>
      <c r="E90" s="57">
        <v>8933.5490539500024</v>
      </c>
      <c r="F90" s="57">
        <v>9988.4567763999949</v>
      </c>
      <c r="G90" s="58">
        <v>10050.995178849998</v>
      </c>
    </row>
    <row r="91" spans="1:7">
      <c r="A91" s="61" t="s">
        <v>160</v>
      </c>
      <c r="B91" s="62" t="s">
        <v>161</v>
      </c>
      <c r="C91" s="57">
        <v>0</v>
      </c>
      <c r="D91" s="57">
        <v>0</v>
      </c>
      <c r="E91" s="57">
        <v>0</v>
      </c>
      <c r="F91" s="57">
        <v>0</v>
      </c>
      <c r="G91" s="58">
        <v>0</v>
      </c>
    </row>
    <row r="92" spans="1:7">
      <c r="A92" s="54" t="s">
        <v>162</v>
      </c>
      <c r="B92" s="55" t="s">
        <v>163</v>
      </c>
      <c r="C92" s="57">
        <v>22490.022416986678</v>
      </c>
      <c r="D92" s="57">
        <v>25404.672149532584</v>
      </c>
      <c r="E92" s="57">
        <v>20992.624043857766</v>
      </c>
      <c r="F92" s="57">
        <v>26504.832987623191</v>
      </c>
      <c r="G92" s="58">
        <v>30034.112012497422</v>
      </c>
    </row>
    <row r="93" spans="1:7">
      <c r="A93" s="54" t="s">
        <v>164</v>
      </c>
      <c r="B93" s="55" t="s">
        <v>165</v>
      </c>
      <c r="C93" s="57">
        <v>249.69298996999993</v>
      </c>
      <c r="D93" s="57">
        <v>0</v>
      </c>
      <c r="E93" s="57">
        <v>0</v>
      </c>
      <c r="F93" s="57">
        <v>0</v>
      </c>
      <c r="G93" s="58">
        <v>0</v>
      </c>
    </row>
    <row r="94" spans="1:7">
      <c r="A94" s="54" t="s">
        <v>166</v>
      </c>
      <c r="B94" s="55" t="s">
        <v>106</v>
      </c>
      <c r="C94" s="57">
        <v>13935.390571986725</v>
      </c>
      <c r="D94" s="57">
        <v>20410.315394050958</v>
      </c>
      <c r="E94" s="57">
        <v>22134.308573077375</v>
      </c>
      <c r="F94" s="57">
        <v>26052.233243058152</v>
      </c>
      <c r="G94" s="58">
        <v>25850.885666781323</v>
      </c>
    </row>
    <row r="95" spans="1:7">
      <c r="A95" s="61" t="s">
        <v>167</v>
      </c>
      <c r="B95" s="71" t="s">
        <v>168</v>
      </c>
      <c r="C95" s="57">
        <v>6471.0704323599984</v>
      </c>
      <c r="D95" s="57">
        <v>5622.6833631</v>
      </c>
      <c r="E95" s="57">
        <v>5951.4091747599987</v>
      </c>
      <c r="F95" s="57">
        <v>8322.5551888300015</v>
      </c>
      <c r="G95" s="58">
        <v>8370.4564047900003</v>
      </c>
    </row>
    <row r="96" spans="1:7">
      <c r="A96" s="61" t="s">
        <v>169</v>
      </c>
      <c r="B96" s="71" t="s">
        <v>170</v>
      </c>
      <c r="C96" s="57">
        <v>7464.3201396267268</v>
      </c>
      <c r="D96" s="57">
        <v>9747.5081911139569</v>
      </c>
      <c r="E96" s="57">
        <v>12547.514741957379</v>
      </c>
      <c r="F96" s="57">
        <v>13522.038458908151</v>
      </c>
      <c r="G96" s="58">
        <v>13810.975352521322</v>
      </c>
    </row>
    <row r="97" spans="1:7">
      <c r="A97" s="61" t="s">
        <v>171</v>
      </c>
      <c r="B97" s="71" t="s">
        <v>172</v>
      </c>
      <c r="C97" s="57">
        <v>0</v>
      </c>
      <c r="D97" s="57">
        <v>5040.1238398370006</v>
      </c>
      <c r="E97" s="57">
        <v>3635.38465636</v>
      </c>
      <c r="F97" s="57">
        <v>4207.6395953199999</v>
      </c>
      <c r="G97" s="58">
        <v>3669.4539094700003</v>
      </c>
    </row>
    <row r="98" spans="1:7">
      <c r="A98" s="54" t="s">
        <v>173</v>
      </c>
      <c r="B98" s="55" t="s">
        <v>174</v>
      </c>
      <c r="C98" s="57">
        <v>158.19240366999998</v>
      </c>
      <c r="D98" s="57">
        <v>1188.5566130699999</v>
      </c>
      <c r="E98" s="57">
        <v>4632.4872919099998</v>
      </c>
      <c r="F98" s="57">
        <v>8777.1755281799997</v>
      </c>
      <c r="G98" s="58">
        <v>7320.9778998399997</v>
      </c>
    </row>
    <row r="99" spans="1:7">
      <c r="A99" s="61" t="s">
        <v>175</v>
      </c>
      <c r="B99" s="71" t="s">
        <v>176</v>
      </c>
      <c r="C99" s="57">
        <v>145.76884684999999</v>
      </c>
      <c r="D99" s="57">
        <v>83.315744000000009</v>
      </c>
      <c r="E99" s="57">
        <v>3186.1939710599995</v>
      </c>
      <c r="F99" s="57">
        <v>7685.5619322900002</v>
      </c>
      <c r="G99" s="58">
        <v>6485.9293617599997</v>
      </c>
    </row>
    <row r="100" spans="1:7">
      <c r="A100" s="61" t="s">
        <v>177</v>
      </c>
      <c r="B100" s="71" t="s">
        <v>178</v>
      </c>
      <c r="C100" s="57">
        <v>12.42355682</v>
      </c>
      <c r="D100" s="57">
        <v>1105.2408690699999</v>
      </c>
      <c r="E100" s="57">
        <v>1446.2933208499999</v>
      </c>
      <c r="F100" s="57">
        <v>1091.6135958899999</v>
      </c>
      <c r="G100" s="58">
        <v>835.04853808000007</v>
      </c>
    </row>
    <row r="101" spans="1:7">
      <c r="A101" s="61" t="s">
        <v>179</v>
      </c>
      <c r="B101" s="71" t="s">
        <v>180</v>
      </c>
      <c r="C101" s="57">
        <v>0</v>
      </c>
      <c r="D101" s="57">
        <v>0</v>
      </c>
      <c r="E101" s="57">
        <v>0</v>
      </c>
      <c r="F101" s="57">
        <v>0</v>
      </c>
      <c r="G101" s="58">
        <v>0</v>
      </c>
    </row>
    <row r="102" spans="1:7">
      <c r="A102" s="54" t="s">
        <v>181</v>
      </c>
      <c r="B102" s="55" t="s">
        <v>86</v>
      </c>
      <c r="C102" s="57">
        <v>7055.9137642400001</v>
      </c>
      <c r="D102" s="57">
        <v>10194.560065039997</v>
      </c>
      <c r="E102" s="57">
        <v>9165.4581248611976</v>
      </c>
      <c r="F102" s="57">
        <v>10253.362961939994</v>
      </c>
      <c r="G102" s="58">
        <v>12747.584566289997</v>
      </c>
    </row>
    <row r="103" spans="1:7">
      <c r="A103" s="59" t="s">
        <v>182</v>
      </c>
      <c r="B103" s="60" t="s">
        <v>183</v>
      </c>
      <c r="C103" s="57">
        <v>0</v>
      </c>
      <c r="D103" s="57">
        <v>0</v>
      </c>
      <c r="E103" s="57">
        <v>0</v>
      </c>
      <c r="F103" s="57">
        <v>0</v>
      </c>
      <c r="G103" s="58">
        <v>0</v>
      </c>
    </row>
    <row r="104" spans="1:7">
      <c r="A104" s="61" t="s">
        <v>184</v>
      </c>
      <c r="B104" s="62" t="s">
        <v>90</v>
      </c>
      <c r="C104" s="57">
        <v>0</v>
      </c>
      <c r="D104" s="57">
        <v>0</v>
      </c>
      <c r="E104" s="57">
        <v>0</v>
      </c>
      <c r="F104" s="57">
        <v>0</v>
      </c>
      <c r="G104" s="58">
        <v>0</v>
      </c>
    </row>
    <row r="105" spans="1:7">
      <c r="A105" s="61" t="s">
        <v>185</v>
      </c>
      <c r="B105" s="62" t="s">
        <v>92</v>
      </c>
      <c r="C105" s="57">
        <v>0</v>
      </c>
      <c r="D105" s="57">
        <v>0</v>
      </c>
      <c r="E105" s="57">
        <v>0</v>
      </c>
      <c r="F105" s="57">
        <v>0</v>
      </c>
      <c r="G105" s="58">
        <v>0</v>
      </c>
    </row>
    <row r="106" spans="1:7">
      <c r="A106" s="59" t="s">
        <v>186</v>
      </c>
      <c r="B106" s="60" t="s">
        <v>187</v>
      </c>
      <c r="C106" s="57">
        <v>179.29445361000001</v>
      </c>
      <c r="D106" s="57">
        <v>561.66262997000001</v>
      </c>
      <c r="E106" s="57">
        <v>507.06417979100007</v>
      </c>
      <c r="F106" s="57">
        <v>342.54969090999992</v>
      </c>
      <c r="G106" s="58">
        <v>315.15654554999998</v>
      </c>
    </row>
    <row r="107" spans="1:7">
      <c r="A107" s="61" t="s">
        <v>188</v>
      </c>
      <c r="B107" s="62" t="s">
        <v>90</v>
      </c>
      <c r="C107" s="57">
        <v>179.29445361000001</v>
      </c>
      <c r="D107" s="57">
        <v>561.66262997000001</v>
      </c>
      <c r="E107" s="57">
        <v>507.06417979100007</v>
      </c>
      <c r="F107" s="57">
        <v>342.54969090999992</v>
      </c>
      <c r="G107" s="58">
        <v>315.15654554999998</v>
      </c>
    </row>
    <row r="108" spans="1:7">
      <c r="A108" s="61" t="s">
        <v>189</v>
      </c>
      <c r="B108" s="62" t="s">
        <v>92</v>
      </c>
      <c r="C108" s="57">
        <v>0</v>
      </c>
      <c r="D108" s="57">
        <v>0</v>
      </c>
      <c r="E108" s="57">
        <v>0</v>
      </c>
      <c r="F108" s="57">
        <v>0</v>
      </c>
      <c r="G108" s="58">
        <v>0</v>
      </c>
    </row>
    <row r="109" spans="1:7">
      <c r="A109" s="59" t="s">
        <v>190</v>
      </c>
      <c r="B109" s="60" t="s">
        <v>172</v>
      </c>
      <c r="C109" s="57">
        <v>6876.6193106299997</v>
      </c>
      <c r="D109" s="57">
        <v>9632.8974350699973</v>
      </c>
      <c r="E109" s="57">
        <v>8658.3939450701982</v>
      </c>
      <c r="F109" s="57">
        <v>9910.8132710299942</v>
      </c>
      <c r="G109" s="58">
        <v>12432.428020739999</v>
      </c>
    </row>
    <row r="110" spans="1:7">
      <c r="A110" s="61" t="s">
        <v>191</v>
      </c>
      <c r="B110" s="62" t="s">
        <v>90</v>
      </c>
      <c r="C110" s="57">
        <v>2110.8073882025492</v>
      </c>
      <c r="D110" s="57">
        <v>3264.7133263757514</v>
      </c>
      <c r="E110" s="57">
        <v>3489.2632847125005</v>
      </c>
      <c r="F110" s="57">
        <v>2945.7478295818983</v>
      </c>
      <c r="G110" s="58">
        <v>3832.6976633469021</v>
      </c>
    </row>
    <row r="111" spans="1:7">
      <c r="A111" s="61" t="s">
        <v>192</v>
      </c>
      <c r="B111" s="62" t="s">
        <v>92</v>
      </c>
      <c r="C111" s="57">
        <v>4765.8119224274506</v>
      </c>
      <c r="D111" s="57">
        <v>6368.1841086942459</v>
      </c>
      <c r="E111" s="57">
        <v>5169.1306603576995</v>
      </c>
      <c r="F111" s="57">
        <v>6965.065441448096</v>
      </c>
      <c r="G111" s="58">
        <v>8599.7303573930985</v>
      </c>
    </row>
    <row r="112" spans="1:7">
      <c r="A112" s="54" t="s">
        <v>193</v>
      </c>
      <c r="B112" s="55" t="s">
        <v>194</v>
      </c>
      <c r="C112" s="57">
        <v>16317.627885220001</v>
      </c>
      <c r="D112" s="57">
        <v>597.93656314999998</v>
      </c>
      <c r="E112" s="57">
        <v>604.72483874999989</v>
      </c>
      <c r="F112" s="57">
        <v>696.67124440999999</v>
      </c>
      <c r="G112" s="58">
        <v>883.96100578999994</v>
      </c>
    </row>
    <row r="113" spans="1:7">
      <c r="A113" s="61" t="s">
        <v>195</v>
      </c>
      <c r="B113" s="71" t="s">
        <v>196</v>
      </c>
      <c r="C113" s="57">
        <v>3042.4137583900001</v>
      </c>
      <c r="D113" s="57">
        <v>0</v>
      </c>
      <c r="E113" s="57">
        <v>0</v>
      </c>
      <c r="F113" s="57">
        <v>0</v>
      </c>
      <c r="G113" s="58">
        <v>0</v>
      </c>
    </row>
    <row r="114" spans="1:7">
      <c r="A114" s="61" t="s">
        <v>197</v>
      </c>
      <c r="B114" s="71" t="s">
        <v>198</v>
      </c>
      <c r="C114" s="57">
        <v>0</v>
      </c>
      <c r="D114" s="57">
        <v>597.93656314999998</v>
      </c>
      <c r="E114" s="57">
        <v>604.72483874999989</v>
      </c>
      <c r="F114" s="57">
        <v>696.67124440999999</v>
      </c>
      <c r="G114" s="58">
        <v>883.96100578999994</v>
      </c>
    </row>
    <row r="115" spans="1:7">
      <c r="A115" s="61" t="s">
        <v>199</v>
      </c>
      <c r="B115" s="71" t="s">
        <v>200</v>
      </c>
      <c r="C115" s="57">
        <v>13275.21412683</v>
      </c>
      <c r="D115" s="57">
        <v>0</v>
      </c>
      <c r="E115" s="57">
        <v>0</v>
      </c>
      <c r="F115" s="57">
        <v>0</v>
      </c>
      <c r="G115" s="58">
        <v>0</v>
      </c>
    </row>
    <row r="116" spans="1:7">
      <c r="A116" s="54" t="s">
        <v>201</v>
      </c>
      <c r="B116" s="55" t="s">
        <v>202</v>
      </c>
      <c r="C116" s="57">
        <v>11488.815141922001</v>
      </c>
      <c r="D116" s="57">
        <v>22162.666180807275</v>
      </c>
      <c r="E116" s="57">
        <v>16534.772922153163</v>
      </c>
      <c r="F116" s="57">
        <v>24997.707717423575</v>
      </c>
      <c r="G116" s="58">
        <v>14729.284064030002</v>
      </c>
    </row>
    <row r="117" spans="1:7">
      <c r="A117" s="61" t="s">
        <v>203</v>
      </c>
      <c r="B117" s="71" t="s">
        <v>204</v>
      </c>
      <c r="C117" s="57">
        <v>0</v>
      </c>
      <c r="D117" s="57">
        <v>0</v>
      </c>
      <c r="E117" s="57">
        <v>0</v>
      </c>
      <c r="F117" s="57">
        <v>0</v>
      </c>
      <c r="G117" s="58">
        <v>0</v>
      </c>
    </row>
    <row r="118" spans="1:7">
      <c r="A118" s="61" t="s">
        <v>205</v>
      </c>
      <c r="B118" s="62" t="s">
        <v>206</v>
      </c>
      <c r="C118" s="57">
        <v>0</v>
      </c>
      <c r="D118" s="57">
        <v>0</v>
      </c>
      <c r="E118" s="57">
        <v>0</v>
      </c>
      <c r="F118" s="57">
        <v>0</v>
      </c>
      <c r="G118" s="58">
        <v>0</v>
      </c>
    </row>
    <row r="119" spans="1:7">
      <c r="A119" s="61" t="s">
        <v>207</v>
      </c>
      <c r="B119" s="62" t="s">
        <v>115</v>
      </c>
      <c r="C119" s="57">
        <v>0</v>
      </c>
      <c r="D119" s="57">
        <v>0</v>
      </c>
      <c r="E119" s="57">
        <v>0</v>
      </c>
      <c r="F119" s="57">
        <v>0</v>
      </c>
      <c r="G119" s="58">
        <v>0</v>
      </c>
    </row>
    <row r="120" spans="1:7">
      <c r="A120" s="61" t="s">
        <v>208</v>
      </c>
      <c r="B120" s="62" t="s">
        <v>117</v>
      </c>
      <c r="C120" s="57">
        <v>0</v>
      </c>
      <c r="D120" s="57">
        <v>0</v>
      </c>
      <c r="E120" s="57">
        <v>0</v>
      </c>
      <c r="F120" s="57">
        <v>0</v>
      </c>
      <c r="G120" s="58">
        <v>0</v>
      </c>
    </row>
    <row r="121" spans="1:7">
      <c r="A121" s="61" t="s">
        <v>209</v>
      </c>
      <c r="B121" s="62" t="s">
        <v>119</v>
      </c>
      <c r="C121" s="57">
        <v>0</v>
      </c>
      <c r="D121" s="57">
        <v>0</v>
      </c>
      <c r="E121" s="57">
        <v>0</v>
      </c>
      <c r="F121" s="57">
        <v>0</v>
      </c>
      <c r="G121" s="58">
        <v>0</v>
      </c>
    </row>
    <row r="122" spans="1:7">
      <c r="A122" s="61" t="s">
        <v>210</v>
      </c>
      <c r="B122" s="62" t="s">
        <v>121</v>
      </c>
      <c r="C122" s="57">
        <v>0</v>
      </c>
      <c r="D122" s="57">
        <v>0</v>
      </c>
      <c r="E122" s="57">
        <v>0</v>
      </c>
      <c r="F122" s="57">
        <v>0</v>
      </c>
      <c r="G122" s="58">
        <v>0</v>
      </c>
    </row>
    <row r="123" spans="1:7">
      <c r="A123" s="59" t="s">
        <v>211</v>
      </c>
      <c r="B123" s="60" t="s">
        <v>135</v>
      </c>
      <c r="C123" s="57">
        <v>11488.815141922001</v>
      </c>
      <c r="D123" s="57">
        <v>22162.666180807275</v>
      </c>
      <c r="E123" s="57">
        <v>16534.772922153163</v>
      </c>
      <c r="F123" s="57">
        <v>24997.707717423575</v>
      </c>
      <c r="G123" s="58">
        <v>14729.284064030002</v>
      </c>
    </row>
    <row r="124" spans="1:7">
      <c r="A124" s="61" t="s">
        <v>212</v>
      </c>
      <c r="B124" s="62" t="s">
        <v>90</v>
      </c>
      <c r="C124" s="57">
        <v>9591.5125172420012</v>
      </c>
      <c r="D124" s="57">
        <v>11956.338791767277</v>
      </c>
      <c r="E124" s="57">
        <v>10239.388027893163</v>
      </c>
      <c r="F124" s="57">
        <v>8699.5243823935762</v>
      </c>
      <c r="G124" s="58">
        <v>9502.8655965800026</v>
      </c>
    </row>
    <row r="125" spans="1:7">
      <c r="A125" s="61" t="s">
        <v>213</v>
      </c>
      <c r="B125" s="62" t="s">
        <v>92</v>
      </c>
      <c r="C125" s="57">
        <v>1897.30262468</v>
      </c>
      <c r="D125" s="57">
        <v>10206.32738904</v>
      </c>
      <c r="E125" s="57">
        <v>6295.3848942599989</v>
      </c>
      <c r="F125" s="57">
        <v>16298.18333503</v>
      </c>
      <c r="G125" s="58">
        <v>5226.4184674499993</v>
      </c>
    </row>
    <row r="126" spans="1:7" ht="27">
      <c r="A126" s="59" t="s">
        <v>214</v>
      </c>
      <c r="B126" s="66" t="s">
        <v>215</v>
      </c>
      <c r="C126" s="57">
        <v>0</v>
      </c>
      <c r="D126" s="57">
        <v>0</v>
      </c>
      <c r="E126" s="57">
        <v>0</v>
      </c>
      <c r="F126" s="57">
        <v>0</v>
      </c>
      <c r="G126" s="58">
        <v>0</v>
      </c>
    </row>
    <row r="127" spans="1:7">
      <c r="A127" s="61" t="s">
        <v>216</v>
      </c>
      <c r="B127" s="62" t="s">
        <v>141</v>
      </c>
      <c r="C127" s="57">
        <v>0</v>
      </c>
      <c r="D127" s="57">
        <v>0</v>
      </c>
      <c r="E127" s="57">
        <v>0</v>
      </c>
      <c r="F127" s="57">
        <v>0</v>
      </c>
      <c r="G127" s="58">
        <v>0</v>
      </c>
    </row>
    <row r="128" spans="1:7">
      <c r="A128" s="61" t="s">
        <v>217</v>
      </c>
      <c r="B128" s="62" t="s">
        <v>143</v>
      </c>
      <c r="C128" s="57">
        <v>0</v>
      </c>
      <c r="D128" s="57">
        <v>0</v>
      </c>
      <c r="E128" s="57">
        <v>0</v>
      </c>
      <c r="F128" s="57">
        <v>0</v>
      </c>
      <c r="G128" s="58">
        <v>0</v>
      </c>
    </row>
    <row r="129" spans="1:7">
      <c r="A129" s="61" t="s">
        <v>218</v>
      </c>
      <c r="B129" s="62" t="s">
        <v>145</v>
      </c>
      <c r="C129" s="57">
        <v>0</v>
      </c>
      <c r="D129" s="57">
        <v>0</v>
      </c>
      <c r="E129" s="57">
        <v>0</v>
      </c>
      <c r="F129" s="57">
        <v>0</v>
      </c>
      <c r="G129" s="58">
        <v>0</v>
      </c>
    </row>
    <row r="130" spans="1:7">
      <c r="A130" s="61" t="s">
        <v>219</v>
      </c>
      <c r="B130" s="62" t="s">
        <v>147</v>
      </c>
      <c r="C130" s="57">
        <v>0</v>
      </c>
      <c r="D130" s="57">
        <v>0</v>
      </c>
      <c r="E130" s="57">
        <v>0</v>
      </c>
      <c r="F130" s="57">
        <v>0</v>
      </c>
      <c r="G130" s="58">
        <v>0</v>
      </c>
    </row>
    <row r="131" spans="1:7">
      <c r="A131" s="61" t="s">
        <v>220</v>
      </c>
      <c r="B131" s="62" t="s">
        <v>221</v>
      </c>
      <c r="C131" s="57">
        <v>0</v>
      </c>
      <c r="D131" s="57">
        <v>0</v>
      </c>
      <c r="E131" s="57">
        <v>0</v>
      </c>
      <c r="F131" s="57">
        <v>0</v>
      </c>
      <c r="G131" s="58">
        <v>0</v>
      </c>
    </row>
    <row r="132" spans="1:7">
      <c r="A132" s="72" t="s">
        <v>222</v>
      </c>
      <c r="B132" s="73" t="s">
        <v>223</v>
      </c>
      <c r="C132" s="74">
        <f t="shared" ref="C132:F132" si="0">+C4-C86+C93</f>
        <v>-8387.9120418346174</v>
      </c>
      <c r="D132" s="74">
        <f t="shared" si="0"/>
        <v>-16886.508316010382</v>
      </c>
      <c r="E132" s="74">
        <f t="shared" si="0"/>
        <v>4383.172374909569</v>
      </c>
      <c r="F132" s="74">
        <f t="shared" si="0"/>
        <v>-11416.591548457392</v>
      </c>
      <c r="G132" s="75">
        <f t="shared" ref="G132" si="1">+G4-G86+G93</f>
        <v>697.72696489770897</v>
      </c>
    </row>
    <row r="133" spans="1:7">
      <c r="A133" s="72" t="s">
        <v>224</v>
      </c>
      <c r="B133" s="73" t="s">
        <v>225</v>
      </c>
      <c r="C133" s="74">
        <f t="shared" ref="C133:F133" si="2">+C4-C86</f>
        <v>-8637.6050318046182</v>
      </c>
      <c r="D133" s="74">
        <f t="shared" si="2"/>
        <v>-16886.508316010382</v>
      </c>
      <c r="E133" s="74">
        <f t="shared" si="2"/>
        <v>4383.172374909569</v>
      </c>
      <c r="F133" s="74">
        <f t="shared" si="2"/>
        <v>-11416.591548457392</v>
      </c>
      <c r="G133" s="75">
        <f t="shared" ref="G133" si="3">+G4-G86</f>
        <v>697.72696489770897</v>
      </c>
    </row>
    <row r="134" spans="1:7" s="1" customFormat="1" ht="13.2">
      <c r="A134" s="76"/>
      <c r="B134" s="1" t="s">
        <v>226</v>
      </c>
      <c r="G134" s="77"/>
    </row>
    <row r="135" spans="1:7">
      <c r="A135" s="67" t="s">
        <v>227</v>
      </c>
      <c r="B135" s="68" t="s">
        <v>228</v>
      </c>
      <c r="C135" s="78">
        <v>17079.097150941241</v>
      </c>
      <c r="D135" s="78">
        <v>16724.561576597702</v>
      </c>
      <c r="E135" s="78">
        <v>14193.429434262001</v>
      </c>
      <c r="F135" s="78">
        <v>18514.952121830665</v>
      </c>
      <c r="G135" s="79">
        <v>16602.929700026667</v>
      </c>
    </row>
    <row r="136" spans="1:7">
      <c r="A136" s="59" t="s">
        <v>229</v>
      </c>
      <c r="B136" s="80" t="s">
        <v>230</v>
      </c>
      <c r="C136" s="57">
        <v>17495.129920931242</v>
      </c>
      <c r="D136" s="57">
        <v>17163.3130058977</v>
      </c>
      <c r="E136" s="57">
        <v>14832.203887202002</v>
      </c>
      <c r="F136" s="57">
        <v>19339.109284850663</v>
      </c>
      <c r="G136" s="58">
        <v>17113.172550406667</v>
      </c>
    </row>
    <row r="137" spans="1:7">
      <c r="A137" s="61" t="s">
        <v>231</v>
      </c>
      <c r="B137" s="62" t="s">
        <v>232</v>
      </c>
      <c r="C137" s="57">
        <v>15858.823253835493</v>
      </c>
      <c r="D137" s="57">
        <v>14569.757251837702</v>
      </c>
      <c r="E137" s="57">
        <v>13155.461530242001</v>
      </c>
      <c r="F137" s="57">
        <v>13280.189502360667</v>
      </c>
      <c r="G137" s="58">
        <v>12417.491137426667</v>
      </c>
    </row>
    <row r="138" spans="1:7">
      <c r="A138" s="61" t="s">
        <v>233</v>
      </c>
      <c r="B138" s="62" t="s">
        <v>234</v>
      </c>
      <c r="C138" s="57">
        <v>939.7810070557498</v>
      </c>
      <c r="D138" s="57">
        <v>1973.9980082800005</v>
      </c>
      <c r="E138" s="57">
        <v>1070.1321996800007</v>
      </c>
      <c r="F138" s="57">
        <v>3980.8741464499999</v>
      </c>
      <c r="G138" s="58">
        <v>3163.8929609000011</v>
      </c>
    </row>
    <row r="139" spans="1:7">
      <c r="A139" s="61" t="s">
        <v>235</v>
      </c>
      <c r="B139" s="62" t="s">
        <v>236</v>
      </c>
      <c r="C139" s="57">
        <v>551.78010814000015</v>
      </c>
      <c r="D139" s="57">
        <v>517.64261227999998</v>
      </c>
      <c r="E139" s="57">
        <v>399.15100011999999</v>
      </c>
      <c r="F139" s="57">
        <v>727.56611503999989</v>
      </c>
      <c r="G139" s="58">
        <v>1155.8685817200001</v>
      </c>
    </row>
    <row r="140" spans="1:7">
      <c r="A140" s="61" t="s">
        <v>237</v>
      </c>
      <c r="B140" s="62" t="s">
        <v>238</v>
      </c>
      <c r="C140" s="57">
        <v>144.74555190000001</v>
      </c>
      <c r="D140" s="57">
        <v>101.91513350000001</v>
      </c>
      <c r="E140" s="57">
        <v>207.45915716000002</v>
      </c>
      <c r="F140" s="57">
        <v>1350.4795209999997</v>
      </c>
      <c r="G140" s="58">
        <v>375.91987036</v>
      </c>
    </row>
    <row r="141" spans="1:7">
      <c r="A141" s="59" t="s">
        <v>239</v>
      </c>
      <c r="B141" s="80" t="s">
        <v>240</v>
      </c>
      <c r="C141" s="57">
        <v>225.64000000000024</v>
      </c>
      <c r="D141" s="57">
        <v>50.375674069999995</v>
      </c>
      <c r="E141" s="57">
        <v>7.5531239800000005</v>
      </c>
      <c r="F141" s="57">
        <v>389.72012382000003</v>
      </c>
      <c r="G141" s="58">
        <v>86.04000000000002</v>
      </c>
    </row>
    <row r="142" spans="1:7">
      <c r="A142" s="59" t="s">
        <v>241</v>
      </c>
      <c r="B142" s="80" t="s">
        <v>242</v>
      </c>
      <c r="C142" s="57">
        <v>0.12</v>
      </c>
      <c r="D142" s="57">
        <v>0.12</v>
      </c>
      <c r="E142" s="57">
        <v>8.5500000000000007E-2</v>
      </c>
      <c r="F142" s="57">
        <v>0.26805000000000001</v>
      </c>
      <c r="G142" s="58">
        <v>0.68839600000000001</v>
      </c>
    </row>
    <row r="143" spans="1:7">
      <c r="A143" s="59" t="s">
        <v>243</v>
      </c>
      <c r="B143" s="80" t="s">
        <v>244</v>
      </c>
      <c r="C143" s="57">
        <v>-641.79276999000001</v>
      </c>
      <c r="D143" s="57">
        <v>-489.24710337000005</v>
      </c>
      <c r="E143" s="57">
        <v>-646.41307691999987</v>
      </c>
      <c r="F143" s="57">
        <v>-1214.1453368399996</v>
      </c>
      <c r="G143" s="58">
        <v>-596.97124638000014</v>
      </c>
    </row>
    <row r="144" spans="1:7">
      <c r="A144" s="61" t="s">
        <v>245</v>
      </c>
      <c r="B144" s="62" t="s">
        <v>246</v>
      </c>
      <c r="C144" s="57">
        <v>16.940023910000001</v>
      </c>
      <c r="D144" s="57">
        <v>87.929281419999995</v>
      </c>
      <c r="E144" s="57">
        <v>12.635937439999999</v>
      </c>
      <c r="F144" s="57">
        <v>425.12532905000012</v>
      </c>
      <c r="G144" s="58">
        <v>307.06636895000003</v>
      </c>
    </row>
    <row r="145" spans="1:7">
      <c r="A145" s="61" t="s">
        <v>247</v>
      </c>
      <c r="B145" s="62" t="s">
        <v>248</v>
      </c>
      <c r="C145" s="57">
        <v>0</v>
      </c>
      <c r="D145" s="57">
        <v>0</v>
      </c>
      <c r="E145" s="57">
        <v>0</v>
      </c>
      <c r="F145" s="57">
        <v>0</v>
      </c>
      <c r="G145" s="58">
        <v>0</v>
      </c>
    </row>
    <row r="146" spans="1:7">
      <c r="A146" s="61" t="s">
        <v>249</v>
      </c>
      <c r="B146" s="62" t="s">
        <v>250</v>
      </c>
      <c r="C146" s="57">
        <v>-658.73279390000005</v>
      </c>
      <c r="D146" s="57">
        <v>-577.17638479000004</v>
      </c>
      <c r="E146" s="57">
        <v>-659.04901435999989</v>
      </c>
      <c r="F146" s="57">
        <v>-1639.2706658899997</v>
      </c>
      <c r="G146" s="58">
        <v>-904.03761533000022</v>
      </c>
    </row>
    <row r="147" spans="1:7">
      <c r="A147" s="61" t="s">
        <v>251</v>
      </c>
      <c r="B147" s="62" t="s">
        <v>252</v>
      </c>
      <c r="C147" s="57">
        <v>0</v>
      </c>
      <c r="D147" s="57">
        <v>0</v>
      </c>
      <c r="E147" s="57">
        <v>0</v>
      </c>
      <c r="F147" s="57">
        <v>0</v>
      </c>
      <c r="G147" s="58">
        <v>0</v>
      </c>
    </row>
    <row r="148" spans="1:7">
      <c r="A148" s="72" t="s">
        <v>253</v>
      </c>
      <c r="B148" s="73" t="s">
        <v>254</v>
      </c>
      <c r="C148" s="81">
        <f t="shared" ref="C148:G148" si="4">+C86+C135</f>
        <v>156816.03270942156</v>
      </c>
      <c r="D148" s="81">
        <f t="shared" si="4"/>
        <v>165784.28417584053</v>
      </c>
      <c r="E148" s="81">
        <f t="shared" si="4"/>
        <v>161644.89783775242</v>
      </c>
      <c r="F148" s="81">
        <f t="shared" si="4"/>
        <v>195258.00879150955</v>
      </c>
      <c r="G148" s="82">
        <f t="shared" si="4"/>
        <v>196561.10536829437</v>
      </c>
    </row>
    <row r="149" spans="1:7">
      <c r="A149" s="72" t="s">
        <v>255</v>
      </c>
      <c r="B149" s="73" t="s">
        <v>256</v>
      </c>
      <c r="C149" s="81">
        <f t="shared" ref="C149:G149" si="5">+C4-C148</f>
        <v>-25716.702182745852</v>
      </c>
      <c r="D149" s="81">
        <f t="shared" si="5"/>
        <v>-33611.069892608095</v>
      </c>
      <c r="E149" s="81">
        <f t="shared" si="5"/>
        <v>-9810.2570593524433</v>
      </c>
      <c r="F149" s="81">
        <f t="shared" si="5"/>
        <v>-29931.543670288054</v>
      </c>
      <c r="G149" s="82">
        <f t="shared" si="5"/>
        <v>-15905.202735128958</v>
      </c>
    </row>
    <row r="150" spans="1:7">
      <c r="A150" s="83"/>
      <c r="B150" s="84" t="s">
        <v>257</v>
      </c>
      <c r="G150" s="85"/>
    </row>
    <row r="151" spans="1:7">
      <c r="A151" s="67" t="s">
        <v>258</v>
      </c>
      <c r="B151" s="68" t="s">
        <v>259</v>
      </c>
      <c r="G151" s="85"/>
    </row>
    <row r="152" spans="1:7">
      <c r="A152" s="86">
        <v>321</v>
      </c>
      <c r="B152" s="87" t="s">
        <v>260</v>
      </c>
      <c r="G152" s="85"/>
    </row>
    <row r="153" spans="1:7">
      <c r="A153" s="86">
        <v>3211</v>
      </c>
      <c r="B153" s="88" t="s">
        <v>261</v>
      </c>
      <c r="G153" s="85"/>
    </row>
    <row r="154" spans="1:7">
      <c r="A154" s="86">
        <v>3212</v>
      </c>
      <c r="B154" s="88" t="s">
        <v>262</v>
      </c>
      <c r="G154" s="85"/>
    </row>
    <row r="155" spans="1:7">
      <c r="A155" s="86">
        <v>3213</v>
      </c>
      <c r="B155" s="88" t="s">
        <v>263</v>
      </c>
      <c r="G155" s="85"/>
    </row>
    <row r="156" spans="1:7">
      <c r="A156" s="86">
        <v>3214</v>
      </c>
      <c r="B156" s="88" t="s">
        <v>264</v>
      </c>
      <c r="G156" s="85"/>
    </row>
    <row r="157" spans="1:7">
      <c r="A157" s="86">
        <v>3215</v>
      </c>
      <c r="B157" s="88" t="s">
        <v>265</v>
      </c>
      <c r="G157" s="85"/>
    </row>
    <row r="158" spans="1:7">
      <c r="A158" s="86">
        <v>3216</v>
      </c>
      <c r="B158" s="88" t="s">
        <v>266</v>
      </c>
      <c r="G158" s="85"/>
    </row>
    <row r="159" spans="1:7">
      <c r="A159" s="86">
        <v>3217</v>
      </c>
      <c r="B159" s="88" t="s">
        <v>267</v>
      </c>
      <c r="G159" s="85"/>
    </row>
    <row r="160" spans="1:7">
      <c r="A160" s="86">
        <v>3218</v>
      </c>
      <c r="B160" s="88" t="s">
        <v>268</v>
      </c>
      <c r="G160" s="85"/>
    </row>
    <row r="161" spans="1:7">
      <c r="A161" s="89" t="s">
        <v>269</v>
      </c>
      <c r="B161" s="87" t="s">
        <v>270</v>
      </c>
      <c r="G161" s="85"/>
    </row>
    <row r="162" spans="1:7">
      <c r="A162" s="86">
        <v>3221</v>
      </c>
      <c r="B162" s="88" t="s">
        <v>261</v>
      </c>
      <c r="G162" s="85"/>
    </row>
    <row r="163" spans="1:7">
      <c r="A163" s="86">
        <v>3222</v>
      </c>
      <c r="B163" s="88" t="s">
        <v>262</v>
      </c>
      <c r="G163" s="85"/>
    </row>
    <row r="164" spans="1:7">
      <c r="A164" s="86">
        <v>3223</v>
      </c>
      <c r="B164" s="88" t="s">
        <v>263</v>
      </c>
      <c r="G164" s="85"/>
    </row>
    <row r="165" spans="1:7">
      <c r="A165" s="86">
        <v>3224</v>
      </c>
      <c r="B165" s="88" t="s">
        <v>264</v>
      </c>
      <c r="G165" s="85"/>
    </row>
    <row r="166" spans="1:7">
      <c r="A166" s="86">
        <v>3225</v>
      </c>
      <c r="B166" s="88" t="s">
        <v>265</v>
      </c>
      <c r="G166" s="85"/>
    </row>
    <row r="167" spans="1:7">
      <c r="A167" s="86">
        <v>3226</v>
      </c>
      <c r="B167" s="88" t="s">
        <v>266</v>
      </c>
      <c r="G167" s="85"/>
    </row>
    <row r="168" spans="1:7">
      <c r="A168" s="86">
        <v>3227</v>
      </c>
      <c r="B168" s="88" t="s">
        <v>267</v>
      </c>
      <c r="G168" s="85"/>
    </row>
    <row r="169" spans="1:7">
      <c r="A169" s="86">
        <v>3228</v>
      </c>
      <c r="B169" s="88" t="s">
        <v>268</v>
      </c>
      <c r="G169" s="85"/>
    </row>
    <row r="170" spans="1:7">
      <c r="A170" s="86"/>
      <c r="B170" s="88"/>
      <c r="G170" s="85"/>
    </row>
    <row r="171" spans="1:7">
      <c r="A171" s="54" t="s">
        <v>271</v>
      </c>
      <c r="B171" s="55" t="s">
        <v>272</v>
      </c>
      <c r="G171" s="85"/>
    </row>
    <row r="172" spans="1:7">
      <c r="A172" s="89" t="s">
        <v>273</v>
      </c>
      <c r="B172" s="87" t="s">
        <v>274</v>
      </c>
      <c r="G172" s="85"/>
    </row>
    <row r="173" spans="1:7">
      <c r="A173" s="86">
        <v>3312</v>
      </c>
      <c r="B173" s="88" t="s">
        <v>262</v>
      </c>
      <c r="G173" s="85"/>
    </row>
    <row r="174" spans="1:7">
      <c r="A174" s="86" t="s">
        <v>275</v>
      </c>
      <c r="B174" s="88" t="s">
        <v>276</v>
      </c>
      <c r="G174" s="85"/>
    </row>
    <row r="175" spans="1:7">
      <c r="A175" s="86" t="s">
        <v>277</v>
      </c>
      <c r="B175" s="88" t="s">
        <v>264</v>
      </c>
      <c r="G175" s="85"/>
    </row>
    <row r="176" spans="1:7">
      <c r="A176" s="86" t="s">
        <v>278</v>
      </c>
      <c r="B176" s="88" t="s">
        <v>265</v>
      </c>
      <c r="G176" s="85"/>
    </row>
    <row r="177" spans="1:7">
      <c r="A177" s="86" t="s">
        <v>279</v>
      </c>
      <c r="B177" s="88" t="s">
        <v>266</v>
      </c>
      <c r="G177" s="85"/>
    </row>
    <row r="178" spans="1:7">
      <c r="A178" s="86" t="s">
        <v>280</v>
      </c>
      <c r="B178" s="88" t="s">
        <v>267</v>
      </c>
      <c r="G178" s="85"/>
    </row>
    <row r="179" spans="1:7">
      <c r="A179" s="86" t="s">
        <v>281</v>
      </c>
      <c r="B179" s="88" t="s">
        <v>282</v>
      </c>
      <c r="G179" s="85"/>
    </row>
    <row r="180" spans="1:7">
      <c r="A180" s="89" t="s">
        <v>283</v>
      </c>
      <c r="B180" s="87" t="s">
        <v>284</v>
      </c>
      <c r="G180" s="85"/>
    </row>
    <row r="181" spans="1:7">
      <c r="A181" s="86">
        <v>3321</v>
      </c>
      <c r="B181" s="88" t="s">
        <v>285</v>
      </c>
      <c r="G181" s="85"/>
    </row>
    <row r="182" spans="1:7">
      <c r="A182" s="86">
        <v>3322</v>
      </c>
      <c r="B182" s="88" t="s">
        <v>262</v>
      </c>
      <c r="G182" s="85"/>
    </row>
    <row r="183" spans="1:7">
      <c r="A183" s="86">
        <v>3323</v>
      </c>
      <c r="B183" s="88" t="s">
        <v>276</v>
      </c>
      <c r="G183" s="85"/>
    </row>
    <row r="184" spans="1:7">
      <c r="A184" s="86">
        <v>3324</v>
      </c>
      <c r="B184" s="88" t="s">
        <v>264</v>
      </c>
      <c r="G184" s="85"/>
    </row>
    <row r="185" spans="1:7">
      <c r="A185" s="86">
        <v>3325</v>
      </c>
      <c r="B185" s="88" t="s">
        <v>265</v>
      </c>
      <c r="G185" s="85"/>
    </row>
    <row r="186" spans="1:7">
      <c r="A186" s="86">
        <v>3326</v>
      </c>
      <c r="B186" s="88" t="s">
        <v>266</v>
      </c>
      <c r="G186" s="85"/>
    </row>
    <row r="187" spans="1:7">
      <c r="A187" s="86">
        <v>3327</v>
      </c>
      <c r="B187" s="88" t="s">
        <v>267</v>
      </c>
      <c r="G187" s="85"/>
    </row>
    <row r="188" spans="1:7">
      <c r="A188" s="86">
        <v>3328</v>
      </c>
      <c r="B188" s="88" t="s">
        <v>282</v>
      </c>
      <c r="G188" s="85"/>
    </row>
    <row r="189" spans="1:7">
      <c r="A189" s="86"/>
      <c r="B189" s="88"/>
      <c r="G189" s="85"/>
    </row>
    <row r="190" spans="1:7">
      <c r="A190" s="90" t="s">
        <v>286</v>
      </c>
      <c r="B190" s="2" t="s">
        <v>287</v>
      </c>
      <c r="C190" s="2"/>
      <c r="D190" s="2"/>
      <c r="E190" s="2"/>
      <c r="F190" s="2"/>
      <c r="G190" s="91"/>
    </row>
  </sheetData>
  <phoneticPr fontId="18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2025-09-11T16:37:34Z</dcterms:modified>
</cp:coreProperties>
</file>