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fin1-my.sharepoint.com/personal/mmduron_sefin_gob_hn/Documents/Imágenes/Escritorio/EFP SEFIN/"/>
    </mc:Choice>
  </mc:AlternateContent>
  <xr:revisionPtr revIDLastSave="54" documentId="8_{07BCB662-7F16-48BA-85BA-28A8D478F73B}" xr6:coauthVersionLast="47" xr6:coauthVersionMax="47" xr10:uidLastSave="{9A0D0CB5-226E-4838-96F7-2A8D540C7C9E}"/>
  <bookViews>
    <workbookView xWindow="-108" yWindow="-108" windowWidth="23256" windowHeight="12456" activeTab="1" xr2:uid="{31D80B11-87C8-48FB-AC19-665EF8E8AA0B}"/>
  </bookViews>
  <sheets>
    <sheet name="Resumen Transacciones" sheetId="4" r:id="rId1"/>
    <sheet name="Transacciones" sheetId="1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AP147" i="1"/>
  <c r="AP146" i="1"/>
  <c r="AP145" i="1"/>
  <c r="AP144" i="1"/>
  <c r="AP143" i="1"/>
  <c r="AP142" i="1"/>
  <c r="AP141" i="1"/>
  <c r="AP140" i="1"/>
  <c r="AP139" i="1"/>
  <c r="AP138" i="1"/>
  <c r="AP137" i="1"/>
  <c r="AP136" i="1"/>
  <c r="AP135" i="1"/>
  <c r="AP131" i="1"/>
  <c r="AP130" i="1"/>
  <c r="AP129" i="1"/>
  <c r="AP128" i="1"/>
  <c r="AP127" i="1"/>
  <c r="AP126" i="1"/>
  <c r="AP125" i="1"/>
  <c r="AP124" i="1"/>
  <c r="AP123" i="1"/>
  <c r="AP122" i="1"/>
  <c r="AP121" i="1"/>
  <c r="AP120" i="1"/>
  <c r="AP119" i="1"/>
  <c r="AP118" i="1"/>
  <c r="AP117" i="1"/>
  <c r="AP116" i="1"/>
  <c r="AP115" i="1"/>
  <c r="AP114" i="1"/>
  <c r="AP113" i="1"/>
  <c r="AP112" i="1"/>
  <c r="AP111" i="1"/>
  <c r="AP110" i="1"/>
  <c r="AP109" i="1"/>
  <c r="AP108" i="1"/>
  <c r="AP107" i="1"/>
  <c r="AP106" i="1"/>
  <c r="AP105" i="1"/>
  <c r="AP104" i="1"/>
  <c r="AP103" i="1"/>
  <c r="AP102" i="1"/>
  <c r="AP101" i="1"/>
  <c r="AP100" i="1"/>
  <c r="AP99" i="1"/>
  <c r="AP98" i="1"/>
  <c r="AP97" i="1"/>
  <c r="AP96" i="1"/>
  <c r="AP95" i="1"/>
  <c r="AP94" i="1"/>
  <c r="AP93" i="1"/>
  <c r="AP92" i="1"/>
  <c r="AP91" i="1"/>
  <c r="AP90" i="1"/>
  <c r="AP89" i="1"/>
  <c r="AP88" i="1"/>
  <c r="AP87" i="1"/>
  <c r="AP86" i="1"/>
  <c r="AP85" i="1"/>
  <c r="AP84" i="1"/>
  <c r="AP83" i="1"/>
  <c r="AP82" i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AP148" i="1" l="1"/>
  <c r="AP149" i="1" s="1"/>
  <c r="AC148" i="1"/>
  <c r="AC149" i="1" s="1"/>
  <c r="P148" i="1"/>
  <c r="P149" i="1" s="1"/>
  <c r="AP132" i="1"/>
  <c r="AP133" i="1"/>
  <c r="AC132" i="1"/>
  <c r="AC133" i="1"/>
  <c r="P132" i="1"/>
  <c r="P133" i="1"/>
  <c r="C88" i="1" l="1"/>
  <c r="C87" i="1"/>
  <c r="C86" i="1"/>
  <c r="C92" i="1"/>
  <c r="E33" i="4" l="1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F25" i="4"/>
  <c r="G25" i="4"/>
  <c r="H25" i="4"/>
  <c r="I25" i="4"/>
  <c r="J25" i="4"/>
  <c r="K25" i="4"/>
  <c r="L25" i="4"/>
  <c r="M25" i="4"/>
  <c r="N25" i="4"/>
  <c r="O25" i="4"/>
  <c r="P25" i="4"/>
  <c r="Q25" i="4"/>
  <c r="S25" i="4"/>
  <c r="T25" i="4"/>
  <c r="U25" i="4"/>
  <c r="V25" i="4"/>
  <c r="W25" i="4"/>
  <c r="X25" i="4"/>
  <c r="Y25" i="4"/>
  <c r="Z25" i="4"/>
  <c r="AA25" i="4"/>
  <c r="AB25" i="4"/>
  <c r="AC25" i="4"/>
  <c r="AD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F26" i="4"/>
  <c r="G26" i="4"/>
  <c r="H26" i="4"/>
  <c r="I26" i="4"/>
  <c r="J26" i="4"/>
  <c r="K26" i="4"/>
  <c r="L26" i="4"/>
  <c r="M26" i="4"/>
  <c r="N26" i="4"/>
  <c r="O26" i="4"/>
  <c r="P26" i="4"/>
  <c r="Q26" i="4"/>
  <c r="S26" i="4"/>
  <c r="T26" i="4"/>
  <c r="U26" i="4"/>
  <c r="V26" i="4"/>
  <c r="W26" i="4"/>
  <c r="X26" i="4"/>
  <c r="Y26" i="4"/>
  <c r="Z26" i="4"/>
  <c r="AA26" i="4"/>
  <c r="AB26" i="4"/>
  <c r="AC26" i="4"/>
  <c r="AD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F28" i="4"/>
  <c r="G28" i="4"/>
  <c r="H28" i="4"/>
  <c r="I28" i="4"/>
  <c r="J28" i="4"/>
  <c r="K28" i="4"/>
  <c r="L28" i="4"/>
  <c r="M28" i="4"/>
  <c r="N28" i="4"/>
  <c r="O28" i="4"/>
  <c r="P28" i="4"/>
  <c r="Q28" i="4"/>
  <c r="S28" i="4"/>
  <c r="T28" i="4"/>
  <c r="U28" i="4"/>
  <c r="V28" i="4"/>
  <c r="W28" i="4"/>
  <c r="X28" i="4"/>
  <c r="Y28" i="4"/>
  <c r="Z28" i="4"/>
  <c r="AA28" i="4"/>
  <c r="AB28" i="4"/>
  <c r="AC28" i="4"/>
  <c r="AD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F29" i="4"/>
  <c r="G29" i="4"/>
  <c r="H29" i="4"/>
  <c r="I29" i="4"/>
  <c r="J29" i="4"/>
  <c r="K29" i="4"/>
  <c r="L29" i="4"/>
  <c r="M29" i="4"/>
  <c r="N29" i="4"/>
  <c r="O29" i="4"/>
  <c r="P29" i="4"/>
  <c r="Q29" i="4"/>
  <c r="S29" i="4"/>
  <c r="T29" i="4"/>
  <c r="U29" i="4"/>
  <c r="V29" i="4"/>
  <c r="W29" i="4"/>
  <c r="X29" i="4"/>
  <c r="Y29" i="4"/>
  <c r="Z29" i="4"/>
  <c r="AA29" i="4"/>
  <c r="AB29" i="4"/>
  <c r="AC29" i="4"/>
  <c r="AD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F8" i="4"/>
  <c r="G8" i="4"/>
  <c r="H8" i="4"/>
  <c r="I8" i="4"/>
  <c r="J8" i="4"/>
  <c r="K8" i="4"/>
  <c r="L8" i="4"/>
  <c r="M8" i="4"/>
  <c r="M23" i="4" s="1"/>
  <c r="N8" i="4"/>
  <c r="N23" i="4" s="1"/>
  <c r="O8" i="4"/>
  <c r="P8" i="4"/>
  <c r="Q8" i="4"/>
  <c r="S8" i="4"/>
  <c r="T8" i="4"/>
  <c r="U8" i="4"/>
  <c r="V8" i="4"/>
  <c r="W8" i="4"/>
  <c r="X8" i="4"/>
  <c r="Y8" i="4"/>
  <c r="Y23" i="4" s="1"/>
  <c r="Z8" i="4"/>
  <c r="Z23" i="4" s="1"/>
  <c r="AA8" i="4"/>
  <c r="AB8" i="4"/>
  <c r="AC8" i="4"/>
  <c r="AD8" i="4"/>
  <c r="AE8" i="4"/>
  <c r="AF8" i="4"/>
  <c r="AG8" i="4"/>
  <c r="AH8" i="4"/>
  <c r="AI8" i="4"/>
  <c r="AJ8" i="4"/>
  <c r="AK8" i="4"/>
  <c r="AK23" i="4" s="1"/>
  <c r="AL8" i="4"/>
  <c r="AL23" i="4" s="1"/>
  <c r="AM8" i="4"/>
  <c r="AN8" i="4"/>
  <c r="AO8" i="4"/>
  <c r="AP8" i="4"/>
  <c r="AQ8" i="4"/>
  <c r="AS8" i="4"/>
  <c r="AT8" i="4"/>
  <c r="AU8" i="4"/>
  <c r="AV8" i="4"/>
  <c r="AW8" i="4"/>
  <c r="AX8" i="4"/>
  <c r="AX23" i="4" s="1"/>
  <c r="AY8" i="4"/>
  <c r="AZ8" i="4"/>
  <c r="AZ23" i="4" s="1"/>
  <c r="BA8" i="4"/>
  <c r="BB8" i="4"/>
  <c r="BC8" i="4"/>
  <c r="BD8" i="4"/>
  <c r="F9" i="4"/>
  <c r="G9" i="4"/>
  <c r="H9" i="4"/>
  <c r="I9" i="4"/>
  <c r="J9" i="4"/>
  <c r="K9" i="4"/>
  <c r="L9" i="4"/>
  <c r="M9" i="4"/>
  <c r="N9" i="4"/>
  <c r="O9" i="4"/>
  <c r="P9" i="4"/>
  <c r="Q9" i="4"/>
  <c r="S9" i="4"/>
  <c r="T9" i="4"/>
  <c r="U9" i="4"/>
  <c r="V9" i="4"/>
  <c r="W9" i="4"/>
  <c r="X9" i="4"/>
  <c r="Y9" i="4"/>
  <c r="Z9" i="4"/>
  <c r="AA9" i="4"/>
  <c r="AB9" i="4"/>
  <c r="AC9" i="4"/>
  <c r="AD9" i="4"/>
  <c r="AF9" i="4"/>
  <c r="AG9" i="4"/>
  <c r="AH9" i="4"/>
  <c r="AI9" i="4"/>
  <c r="AJ9" i="4"/>
  <c r="AK9" i="4"/>
  <c r="AL9" i="4"/>
  <c r="AM9" i="4"/>
  <c r="AN9" i="4"/>
  <c r="AO9" i="4"/>
  <c r="AP9" i="4"/>
  <c r="AQ9" i="4"/>
  <c r="AS9" i="4"/>
  <c r="AT9" i="4"/>
  <c r="AU9" i="4"/>
  <c r="AV9" i="4"/>
  <c r="AW9" i="4"/>
  <c r="AX9" i="4"/>
  <c r="AY9" i="4"/>
  <c r="AZ9" i="4"/>
  <c r="BA9" i="4"/>
  <c r="BB9" i="4"/>
  <c r="BC9" i="4"/>
  <c r="BD9" i="4"/>
  <c r="F10" i="4"/>
  <c r="G10" i="4"/>
  <c r="H10" i="4"/>
  <c r="I10" i="4"/>
  <c r="J10" i="4"/>
  <c r="K10" i="4"/>
  <c r="L10" i="4"/>
  <c r="M10" i="4"/>
  <c r="N10" i="4"/>
  <c r="O10" i="4"/>
  <c r="P10" i="4"/>
  <c r="Q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F11" i="4"/>
  <c r="G11" i="4"/>
  <c r="H11" i="4"/>
  <c r="I11" i="4"/>
  <c r="J11" i="4"/>
  <c r="K11" i="4"/>
  <c r="L11" i="4"/>
  <c r="M11" i="4"/>
  <c r="N11" i="4"/>
  <c r="O11" i="4"/>
  <c r="P11" i="4"/>
  <c r="Q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F12" i="4"/>
  <c r="G12" i="4"/>
  <c r="H12" i="4"/>
  <c r="I12" i="4"/>
  <c r="J12" i="4"/>
  <c r="K12" i="4"/>
  <c r="L12" i="4"/>
  <c r="M12" i="4"/>
  <c r="N12" i="4"/>
  <c r="O12" i="4"/>
  <c r="P12" i="4"/>
  <c r="Q12" i="4"/>
  <c r="S12" i="4"/>
  <c r="T12" i="4"/>
  <c r="U12" i="4"/>
  <c r="V12" i="4"/>
  <c r="W12" i="4"/>
  <c r="X12" i="4"/>
  <c r="Y12" i="4"/>
  <c r="Z12" i="4"/>
  <c r="AA12" i="4"/>
  <c r="AB12" i="4"/>
  <c r="AC12" i="4"/>
  <c r="AD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F13" i="4"/>
  <c r="F30" i="4" s="1"/>
  <c r="G13" i="4"/>
  <c r="G30" i="4" s="1"/>
  <c r="H13" i="4"/>
  <c r="H30" i="4" s="1"/>
  <c r="H31" i="4" s="1"/>
  <c r="I13" i="4"/>
  <c r="I30" i="4" s="1"/>
  <c r="J13" i="4"/>
  <c r="K13" i="4"/>
  <c r="L13" i="4"/>
  <c r="M13" i="4"/>
  <c r="N13" i="4"/>
  <c r="O13" i="4"/>
  <c r="O23" i="4" s="1"/>
  <c r="P13" i="4"/>
  <c r="P23" i="4" s="1"/>
  <c r="Q13" i="4"/>
  <c r="S13" i="4"/>
  <c r="S30" i="4" s="1"/>
  <c r="T13" i="4"/>
  <c r="T30" i="4" s="1"/>
  <c r="U13" i="4"/>
  <c r="U30" i="4" s="1"/>
  <c r="V13" i="4"/>
  <c r="V30" i="4" s="1"/>
  <c r="W13" i="4"/>
  <c r="X13" i="4"/>
  <c r="Y13" i="4"/>
  <c r="Z13" i="4"/>
  <c r="AA13" i="4"/>
  <c r="AB13" i="4"/>
  <c r="AB23" i="4" s="1"/>
  <c r="AC13" i="4"/>
  <c r="AD13" i="4"/>
  <c r="AE13" i="4"/>
  <c r="AF13" i="4"/>
  <c r="AG13" i="4"/>
  <c r="AG30" i="4" s="1"/>
  <c r="AH13" i="4"/>
  <c r="AH30" i="4" s="1"/>
  <c r="AI13" i="4"/>
  <c r="AJ13" i="4"/>
  <c r="AK13" i="4"/>
  <c r="AL13" i="4"/>
  <c r="AM13" i="4"/>
  <c r="AN13" i="4"/>
  <c r="AN23" i="4" s="1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F14" i="4"/>
  <c r="G14" i="4"/>
  <c r="H14" i="4"/>
  <c r="I14" i="4"/>
  <c r="J14" i="4"/>
  <c r="K14" i="4"/>
  <c r="L14" i="4"/>
  <c r="M14" i="4"/>
  <c r="N14" i="4"/>
  <c r="O14" i="4"/>
  <c r="P14" i="4"/>
  <c r="Q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F15" i="4"/>
  <c r="G15" i="4"/>
  <c r="H15" i="4"/>
  <c r="I15" i="4"/>
  <c r="J15" i="4"/>
  <c r="K15" i="4"/>
  <c r="L15" i="4"/>
  <c r="M15" i="4"/>
  <c r="N15" i="4"/>
  <c r="O15" i="4"/>
  <c r="P15" i="4"/>
  <c r="Q15" i="4"/>
  <c r="S15" i="4"/>
  <c r="T15" i="4"/>
  <c r="U15" i="4"/>
  <c r="V15" i="4"/>
  <c r="W15" i="4"/>
  <c r="X15" i="4"/>
  <c r="Y15" i="4"/>
  <c r="Z15" i="4"/>
  <c r="AA15" i="4"/>
  <c r="AB15" i="4"/>
  <c r="AC15" i="4"/>
  <c r="AD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F18" i="4"/>
  <c r="G18" i="4"/>
  <c r="H18" i="4"/>
  <c r="I18" i="4"/>
  <c r="J18" i="4"/>
  <c r="K18" i="4"/>
  <c r="L18" i="4"/>
  <c r="M18" i="4"/>
  <c r="N18" i="4"/>
  <c r="O18" i="4"/>
  <c r="P18" i="4"/>
  <c r="Q18" i="4"/>
  <c r="S18" i="4"/>
  <c r="T18" i="4"/>
  <c r="U18" i="4"/>
  <c r="V18" i="4"/>
  <c r="W18" i="4"/>
  <c r="X18" i="4"/>
  <c r="Y18" i="4"/>
  <c r="Z18" i="4"/>
  <c r="AA18" i="4"/>
  <c r="AB18" i="4"/>
  <c r="AC18" i="4"/>
  <c r="AD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F20" i="4"/>
  <c r="G20" i="4"/>
  <c r="H20" i="4"/>
  <c r="I20" i="4"/>
  <c r="J20" i="4"/>
  <c r="K20" i="4"/>
  <c r="L20" i="4"/>
  <c r="M20" i="4"/>
  <c r="N20" i="4"/>
  <c r="O20" i="4"/>
  <c r="P20" i="4"/>
  <c r="Q20" i="4"/>
  <c r="S20" i="4"/>
  <c r="T20" i="4"/>
  <c r="U20" i="4"/>
  <c r="V20" i="4"/>
  <c r="W20" i="4"/>
  <c r="X20" i="4"/>
  <c r="Y20" i="4"/>
  <c r="Z20" i="4"/>
  <c r="AA20" i="4"/>
  <c r="AB20" i="4"/>
  <c r="AC20" i="4"/>
  <c r="AD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F21" i="4"/>
  <c r="G21" i="4"/>
  <c r="H21" i="4"/>
  <c r="I21" i="4"/>
  <c r="J21" i="4"/>
  <c r="K21" i="4"/>
  <c r="L21" i="4"/>
  <c r="M21" i="4"/>
  <c r="N21" i="4"/>
  <c r="O21" i="4"/>
  <c r="P21" i="4"/>
  <c r="Q21" i="4"/>
  <c r="S21" i="4"/>
  <c r="T21" i="4"/>
  <c r="U21" i="4"/>
  <c r="V21" i="4"/>
  <c r="W21" i="4"/>
  <c r="X21" i="4"/>
  <c r="Y21" i="4"/>
  <c r="Z21" i="4"/>
  <c r="AA21" i="4"/>
  <c r="AB21" i="4"/>
  <c r="AC21" i="4"/>
  <c r="AD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D148" i="1"/>
  <c r="D149" i="1" s="1"/>
  <c r="E148" i="1"/>
  <c r="F148" i="1"/>
  <c r="F149" i="1" s="1"/>
  <c r="G148" i="1"/>
  <c r="G149" i="1" s="1"/>
  <c r="H148" i="1"/>
  <c r="H149" i="1" s="1"/>
  <c r="I148" i="1"/>
  <c r="I149" i="1" s="1"/>
  <c r="J148" i="1"/>
  <c r="J149" i="1" s="1"/>
  <c r="K148" i="1"/>
  <c r="K149" i="1" s="1"/>
  <c r="L148" i="1"/>
  <c r="L149" i="1" s="1"/>
  <c r="M148" i="1"/>
  <c r="M149" i="1" s="1"/>
  <c r="N148" i="1"/>
  <c r="N149" i="1" s="1"/>
  <c r="O148" i="1"/>
  <c r="O149" i="1" s="1"/>
  <c r="Q148" i="1"/>
  <c r="R148" i="1"/>
  <c r="R149" i="1" s="1"/>
  <c r="S148" i="1"/>
  <c r="S149" i="1" s="1"/>
  <c r="T148" i="1"/>
  <c r="T149" i="1" s="1"/>
  <c r="U148" i="1"/>
  <c r="U149" i="1" s="1"/>
  <c r="V148" i="1"/>
  <c r="V149" i="1" s="1"/>
  <c r="W148" i="1"/>
  <c r="W149" i="1" s="1"/>
  <c r="X148" i="1"/>
  <c r="X149" i="1" s="1"/>
  <c r="Y148" i="1"/>
  <c r="Y149" i="1" s="1"/>
  <c r="Z148" i="1"/>
  <c r="AA148" i="1"/>
  <c r="AA149" i="1" s="1"/>
  <c r="AB148" i="1"/>
  <c r="AB149" i="1" s="1"/>
  <c r="AD148" i="1"/>
  <c r="AD149" i="1" s="1"/>
  <c r="AE148" i="1"/>
  <c r="AE149" i="1" s="1"/>
  <c r="AF148" i="1"/>
  <c r="AF149" i="1" s="1"/>
  <c r="AG148" i="1"/>
  <c r="AG149" i="1" s="1"/>
  <c r="AH148" i="1"/>
  <c r="AH149" i="1" s="1"/>
  <c r="AI148" i="1"/>
  <c r="AI149" i="1" s="1"/>
  <c r="AJ148" i="1"/>
  <c r="AJ149" i="1" s="1"/>
  <c r="AK148" i="1"/>
  <c r="AK149" i="1" s="1"/>
  <c r="AL148" i="1"/>
  <c r="AL149" i="1" s="1"/>
  <c r="AM148" i="1"/>
  <c r="AM149" i="1" s="1"/>
  <c r="AN148" i="1"/>
  <c r="AN149" i="1" s="1"/>
  <c r="AO148" i="1"/>
  <c r="AO149" i="1" s="1"/>
  <c r="AQ148" i="1"/>
  <c r="AQ149" i="1" s="1"/>
  <c r="AR148" i="1"/>
  <c r="AR149" i="1" s="1"/>
  <c r="AS148" i="1"/>
  <c r="AS149" i="1" s="1"/>
  <c r="AT148" i="1"/>
  <c r="AT149" i="1" s="1"/>
  <c r="AU148" i="1"/>
  <c r="AU149" i="1" s="1"/>
  <c r="AV148" i="1"/>
  <c r="AV149" i="1" s="1"/>
  <c r="AW148" i="1"/>
  <c r="AW149" i="1" s="1"/>
  <c r="AX148" i="1"/>
  <c r="AX149" i="1" s="1"/>
  <c r="AY148" i="1"/>
  <c r="AY149" i="1" s="1"/>
  <c r="AZ148" i="1"/>
  <c r="BA148" i="1"/>
  <c r="BA149" i="1" s="1"/>
  <c r="BB148" i="1"/>
  <c r="BB149" i="1" s="1"/>
  <c r="E149" i="1"/>
  <c r="Q149" i="1"/>
  <c r="Z149" i="1"/>
  <c r="AZ149" i="1"/>
  <c r="AR25" i="4"/>
  <c r="AR29" i="4"/>
  <c r="AR28" i="4"/>
  <c r="AR27" i="4"/>
  <c r="AE29" i="4"/>
  <c r="AE28" i="4"/>
  <c r="AE26" i="4"/>
  <c r="AE25" i="4"/>
  <c r="R29" i="4"/>
  <c r="R28" i="4"/>
  <c r="R26" i="4"/>
  <c r="R25" i="4"/>
  <c r="C147" i="1"/>
  <c r="C146" i="1"/>
  <c r="C145" i="1"/>
  <c r="C144" i="1"/>
  <c r="C143" i="1"/>
  <c r="E29" i="4" s="1"/>
  <c r="C142" i="1"/>
  <c r="E28" i="4" s="1"/>
  <c r="C141" i="1"/>
  <c r="E27" i="4" s="1"/>
  <c r="C140" i="1"/>
  <c r="C139" i="1"/>
  <c r="C138" i="1"/>
  <c r="C137" i="1"/>
  <c r="C136" i="1"/>
  <c r="E26" i="4" s="1"/>
  <c r="C135" i="1"/>
  <c r="E25" i="4" s="1"/>
  <c r="D133" i="1"/>
  <c r="E133" i="1"/>
  <c r="F133" i="1"/>
  <c r="G133" i="1"/>
  <c r="H133" i="1"/>
  <c r="I133" i="1"/>
  <c r="J133" i="1"/>
  <c r="K133" i="1"/>
  <c r="L133" i="1"/>
  <c r="M133" i="1"/>
  <c r="N133" i="1"/>
  <c r="O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AR21" i="4"/>
  <c r="AR20" i="4"/>
  <c r="AR19" i="4"/>
  <c r="AR18" i="4"/>
  <c r="AR17" i="4"/>
  <c r="AR15" i="4"/>
  <c r="AR14" i="4"/>
  <c r="AE21" i="4"/>
  <c r="AE20" i="4"/>
  <c r="AE18" i="4"/>
  <c r="AE16" i="4"/>
  <c r="AE15" i="4"/>
  <c r="R21" i="4"/>
  <c r="R20" i="4"/>
  <c r="R18" i="4"/>
  <c r="R15" i="4"/>
  <c r="R14" i="4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E21" i="4" s="1"/>
  <c r="C115" i="1"/>
  <c r="C114" i="1"/>
  <c r="C113" i="1"/>
  <c r="C112" i="1"/>
  <c r="E20" i="4" s="1"/>
  <c r="C111" i="1"/>
  <c r="C110" i="1"/>
  <c r="C109" i="1"/>
  <c r="C108" i="1"/>
  <c r="C107" i="1"/>
  <c r="C106" i="1"/>
  <c r="C105" i="1"/>
  <c r="C104" i="1"/>
  <c r="C103" i="1"/>
  <c r="C102" i="1"/>
  <c r="E19" i="4" s="1"/>
  <c r="C101" i="1"/>
  <c r="C100" i="1"/>
  <c r="C99" i="1"/>
  <c r="C98" i="1"/>
  <c r="E18" i="4" s="1"/>
  <c r="C97" i="1"/>
  <c r="C96" i="1"/>
  <c r="C95" i="1"/>
  <c r="C94" i="1"/>
  <c r="E17" i="4" s="1"/>
  <c r="C93" i="1"/>
  <c r="E16" i="4" s="1"/>
  <c r="E15" i="4"/>
  <c r="C91" i="1"/>
  <c r="C90" i="1"/>
  <c r="C89" i="1"/>
  <c r="E14" i="4"/>
  <c r="C148" i="1"/>
  <c r="AR12" i="4"/>
  <c r="AR11" i="4"/>
  <c r="AR9" i="4"/>
  <c r="AE12" i="4"/>
  <c r="AE9" i="4"/>
  <c r="R12" i="4"/>
  <c r="R11" i="4"/>
  <c r="R10" i="4"/>
  <c r="R9" i="4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E12" i="4" s="1"/>
  <c r="C57" i="1"/>
  <c r="C56" i="1"/>
  <c r="C55" i="1"/>
  <c r="C54" i="1"/>
  <c r="C53" i="1"/>
  <c r="C52" i="1"/>
  <c r="C51" i="1"/>
  <c r="C50" i="1"/>
  <c r="C49" i="1"/>
  <c r="C48" i="1"/>
  <c r="E11" i="4" s="1"/>
  <c r="C47" i="1"/>
  <c r="C46" i="1"/>
  <c r="C45" i="1"/>
  <c r="C44" i="1"/>
  <c r="C43" i="1"/>
  <c r="C42" i="1"/>
  <c r="C41" i="1"/>
  <c r="C40" i="1"/>
  <c r="C39" i="1"/>
  <c r="C38" i="1"/>
  <c r="E10" i="4" s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E9" i="4" s="1"/>
  <c r="AK30" i="4"/>
  <c r="Z30" i="4"/>
  <c r="AY23" i="4"/>
  <c r="AT30" i="4" l="1"/>
  <c r="AT31" i="4" s="1"/>
  <c r="AS30" i="4"/>
  <c r="AF30" i="4"/>
  <c r="AX30" i="4"/>
  <c r="AX31" i="4" s="1"/>
  <c r="T31" i="4"/>
  <c r="BC30" i="4"/>
  <c r="BC31" i="4" s="1"/>
  <c r="AF31" i="4"/>
  <c r="G31" i="4"/>
  <c r="AQ30" i="4"/>
  <c r="AQ31" i="4" s="1"/>
  <c r="S31" i="4"/>
  <c r="AR30" i="4"/>
  <c r="AP30" i="4"/>
  <c r="AW23" i="4"/>
  <c r="AA30" i="4"/>
  <c r="AA31" i="4" s="1"/>
  <c r="N30" i="4"/>
  <c r="N31" i="4" s="1"/>
  <c r="M30" i="4"/>
  <c r="M31" i="4" s="1"/>
  <c r="AW30" i="4"/>
  <c r="AW31" i="4" s="1"/>
  <c r="J30" i="4"/>
  <c r="J31" i="4" s="1"/>
  <c r="C132" i="1"/>
  <c r="AA23" i="4"/>
  <c r="BB30" i="4"/>
  <c r="BB31" i="4" s="1"/>
  <c r="AY30" i="4"/>
  <c r="AY31" i="4" s="1"/>
  <c r="AL30" i="4"/>
  <c r="AL31" i="4" s="1"/>
  <c r="Y30" i="4"/>
  <c r="Y31" i="4" s="1"/>
  <c r="AO30" i="4"/>
  <c r="AO31" i="4" s="1"/>
  <c r="AM30" i="4"/>
  <c r="AM31" i="4" s="1"/>
  <c r="O30" i="4"/>
  <c r="O31" i="4" s="1"/>
  <c r="BA30" i="4"/>
  <c r="BA31" i="4" s="1"/>
  <c r="AD30" i="4"/>
  <c r="AD31" i="4" s="1"/>
  <c r="P30" i="4"/>
  <c r="P31" i="4" s="1"/>
  <c r="AC30" i="4"/>
  <c r="AC31" i="4" s="1"/>
  <c r="Q30" i="4"/>
  <c r="Q31" i="4" s="1"/>
  <c r="BD30" i="4"/>
  <c r="BD31" i="4" s="1"/>
  <c r="AB30" i="4"/>
  <c r="AB31" i="4" s="1"/>
  <c r="AN30" i="4"/>
  <c r="AN31" i="4" s="1"/>
  <c r="AZ30" i="4"/>
  <c r="AZ31" i="4" s="1"/>
  <c r="C133" i="1"/>
  <c r="AP31" i="4"/>
  <c r="C149" i="1"/>
  <c r="F31" i="4"/>
  <c r="AE30" i="4"/>
  <c r="AE31" i="4" s="1"/>
  <c r="R13" i="4"/>
  <c r="R30" i="4" s="1"/>
  <c r="E13" i="4"/>
  <c r="E30" i="4" s="1"/>
  <c r="AR8" i="4"/>
  <c r="R8" i="4"/>
  <c r="AM23" i="4"/>
  <c r="E8" i="4"/>
  <c r="K30" i="4"/>
  <c r="K31" i="4" s="1"/>
  <c r="W30" i="4"/>
  <c r="W31" i="4" s="1"/>
  <c r="AI30" i="4"/>
  <c r="AI31" i="4" s="1"/>
  <c r="AU30" i="4"/>
  <c r="AU31" i="4" s="1"/>
  <c r="L30" i="4"/>
  <c r="L31" i="4" s="1"/>
  <c r="X30" i="4"/>
  <c r="X31" i="4" s="1"/>
  <c r="AJ30" i="4"/>
  <c r="AJ31" i="4" s="1"/>
  <c r="AV30" i="4"/>
  <c r="AV31" i="4" s="1"/>
  <c r="I31" i="4"/>
  <c r="U31" i="4"/>
  <c r="AG31" i="4"/>
  <c r="AS31" i="4"/>
  <c r="V31" i="4"/>
  <c r="AH31" i="4"/>
  <c r="N22" i="4"/>
  <c r="AO23" i="4"/>
  <c r="Y22" i="4"/>
  <c r="AL22" i="4"/>
  <c r="Q23" i="4"/>
  <c r="AM22" i="4"/>
  <c r="AK31" i="4"/>
  <c r="AX22" i="4"/>
  <c r="AC23" i="4"/>
  <c r="AW22" i="4"/>
  <c r="Z31" i="4"/>
  <c r="AY22" i="4"/>
  <c r="AD23" i="4"/>
  <c r="M22" i="4"/>
  <c r="O22" i="4"/>
  <c r="AP23" i="4"/>
  <c r="Z22" i="4"/>
  <c r="BA23" i="4"/>
  <c r="AA22" i="4"/>
  <c r="F23" i="4"/>
  <c r="BB23" i="4"/>
  <c r="AK22" i="4"/>
  <c r="P22" i="4"/>
  <c r="AB22" i="4"/>
  <c r="AN22" i="4"/>
  <c r="AZ22" i="4"/>
  <c r="G23" i="4"/>
  <c r="S23" i="4"/>
  <c r="AE23" i="4"/>
  <c r="AQ23" i="4"/>
  <c r="BC23" i="4"/>
  <c r="Q22" i="4"/>
  <c r="AC22" i="4"/>
  <c r="AO22" i="4"/>
  <c r="BA22" i="4"/>
  <c r="H23" i="4"/>
  <c r="T23" i="4"/>
  <c r="AF23" i="4"/>
  <c r="BD23" i="4"/>
  <c r="F22" i="4"/>
  <c r="AD22" i="4"/>
  <c r="AP22" i="4"/>
  <c r="BB22" i="4"/>
  <c r="I23" i="4"/>
  <c r="U23" i="4"/>
  <c r="AG23" i="4"/>
  <c r="AS23" i="4"/>
  <c r="G22" i="4"/>
  <c r="S22" i="4"/>
  <c r="AE22" i="4"/>
  <c r="AQ22" i="4"/>
  <c r="BC22" i="4"/>
  <c r="J23" i="4"/>
  <c r="V23" i="4"/>
  <c r="AH23" i="4"/>
  <c r="AT23" i="4"/>
  <c r="H22" i="4"/>
  <c r="T22" i="4"/>
  <c r="AF22" i="4"/>
  <c r="BD22" i="4"/>
  <c r="K23" i="4"/>
  <c r="W23" i="4"/>
  <c r="AI23" i="4"/>
  <c r="AU23" i="4"/>
  <c r="I22" i="4"/>
  <c r="U22" i="4"/>
  <c r="AG22" i="4"/>
  <c r="AS22" i="4"/>
  <c r="L23" i="4"/>
  <c r="X23" i="4"/>
  <c r="AJ23" i="4"/>
  <c r="AV23" i="4"/>
  <c r="J22" i="4"/>
  <c r="V22" i="4"/>
  <c r="AH22" i="4"/>
  <c r="AT22" i="4"/>
  <c r="K22" i="4"/>
  <c r="W22" i="4"/>
  <c r="AI22" i="4"/>
  <c r="AU22" i="4"/>
  <c r="L22" i="4"/>
  <c r="X22" i="4"/>
  <c r="AJ22" i="4"/>
  <c r="AV22" i="4"/>
  <c r="AR31" i="4" l="1"/>
  <c r="E31" i="4"/>
  <c r="R23" i="4"/>
  <c r="E22" i="4"/>
  <c r="E23" i="4"/>
  <c r="AR23" i="4"/>
  <c r="AR22" i="4"/>
  <c r="R22" i="4"/>
  <c r="R31" i="4"/>
</calcChain>
</file>

<file path=xl/sharedStrings.xml><?xml version="1.0" encoding="utf-8"?>
<sst xmlns="http://schemas.openxmlformats.org/spreadsheetml/2006/main" count="451" uniqueCount="334">
  <si>
    <t>1</t>
  </si>
  <si>
    <t xml:space="preserve">INGRESO </t>
  </si>
  <si>
    <t>11</t>
  </si>
  <si>
    <t xml:space="preserve">Impuestos </t>
  </si>
  <si>
    <t>111</t>
  </si>
  <si>
    <t>Impuestos sobre el ingreso, las utilidades y las ganancias de capital</t>
  </si>
  <si>
    <t>1111</t>
  </si>
  <si>
    <t xml:space="preserve">Pagaderos por personas físicas </t>
  </si>
  <si>
    <t>1112</t>
  </si>
  <si>
    <t xml:space="preserve">Pagaderos por sociedades y otras empresas </t>
  </si>
  <si>
    <t>1113</t>
  </si>
  <si>
    <t xml:space="preserve">Otros </t>
  </si>
  <si>
    <t>112</t>
  </si>
  <si>
    <t xml:space="preserve">Impuestos sobre la nómina y la fuerza de trabajo </t>
  </si>
  <si>
    <t>113</t>
  </si>
  <si>
    <t xml:space="preserve">Impuestos sobre la propiedad </t>
  </si>
  <si>
    <t>1131</t>
  </si>
  <si>
    <t xml:space="preserve">Impuestos recurrentes sobre la propiedad inmueble </t>
  </si>
  <si>
    <t>1132</t>
  </si>
  <si>
    <t xml:space="preserve">Impuestos recurrentes sobre el patrimonio neto </t>
  </si>
  <si>
    <t>1133</t>
  </si>
  <si>
    <t xml:space="preserve">Impuestos sobre sucesiones, herencia y regalos </t>
  </si>
  <si>
    <t>1135</t>
  </si>
  <si>
    <t xml:space="preserve">Gravámenes sobre el capital </t>
  </si>
  <si>
    <t>1136</t>
  </si>
  <si>
    <t xml:space="preserve">Otros impuestos recurrentes sobre la propiedad </t>
  </si>
  <si>
    <t>114</t>
  </si>
  <si>
    <t xml:space="preserve">Impuestos sobre los bienes y servicios </t>
  </si>
  <si>
    <t>1141</t>
  </si>
  <si>
    <t xml:space="preserve">Impuestos generales sobre los bienes y servicios </t>
  </si>
  <si>
    <t>11411</t>
  </si>
  <si>
    <t xml:space="preserve">Impuestos sobre el valor agregado </t>
  </si>
  <si>
    <t>11412</t>
  </si>
  <si>
    <t xml:space="preserve">Impuestos sobre las ventas </t>
  </si>
  <si>
    <t>11413</t>
  </si>
  <si>
    <t xml:space="preserve">Impuestos sobre el volumen de ventas y otros impuestos generales sobre los bienes y servicios </t>
  </si>
  <si>
    <t>11414</t>
  </si>
  <si>
    <t xml:space="preserve">Impuestos sobre transacciones financieras y de capital </t>
  </si>
  <si>
    <t>1142</t>
  </si>
  <si>
    <t xml:space="preserve">Impuestos selectivos </t>
  </si>
  <si>
    <t>1143</t>
  </si>
  <si>
    <t xml:space="preserve">Utilidades de los monopolios fiscales </t>
  </si>
  <si>
    <t>1144</t>
  </si>
  <si>
    <t xml:space="preserve">Impuestos sobre servicios específicos </t>
  </si>
  <si>
    <t>1145</t>
  </si>
  <si>
    <t xml:space="preserve">Impuestos sobre el uso de bienes y sobre el permiso para usar bienes o realizar actividades </t>
  </si>
  <si>
    <t>11451</t>
  </si>
  <si>
    <t xml:space="preserve"> Impuestos sobre los vehículos automotores </t>
  </si>
  <si>
    <t>11452</t>
  </si>
  <si>
    <t>1146</t>
  </si>
  <si>
    <t xml:space="preserve">Otros impuestos sobre los bienes y servicios </t>
  </si>
  <si>
    <t>115</t>
  </si>
  <si>
    <t xml:space="preserve">Impuestos sobre el comercio y las transacciones internacionales </t>
  </si>
  <si>
    <t>1151</t>
  </si>
  <si>
    <t xml:space="preserve">Derechos de aduana y otros derechos de importación </t>
  </si>
  <si>
    <t>1152</t>
  </si>
  <si>
    <t xml:space="preserve">Impuestos sobre las exportaciones </t>
  </si>
  <si>
    <t>1153</t>
  </si>
  <si>
    <t xml:space="preserve">Utilidades de los monopolios de exportación o de importación </t>
  </si>
  <si>
    <t>1154</t>
  </si>
  <si>
    <t xml:space="preserve">Utilidades de operaciones cambiarias </t>
  </si>
  <si>
    <t>1155</t>
  </si>
  <si>
    <t xml:space="preserve">Impuestos sobre las operaciones cambiarias </t>
  </si>
  <si>
    <t>1156</t>
  </si>
  <si>
    <t xml:space="preserve">Otros impuestos sobre el comercio y las transacciones internacionales </t>
  </si>
  <si>
    <t>116</t>
  </si>
  <si>
    <t xml:space="preserve">Otros impuestos </t>
  </si>
  <si>
    <t>12</t>
  </si>
  <si>
    <t xml:space="preserve">Contribuciones sociales </t>
  </si>
  <si>
    <t>121</t>
  </si>
  <si>
    <t xml:space="preserve">Contribuciones a la seguridad social </t>
  </si>
  <si>
    <t>1211</t>
  </si>
  <si>
    <t xml:space="preserve">Contribuciones de los empleados </t>
  </si>
  <si>
    <t>1212</t>
  </si>
  <si>
    <t xml:space="preserve">Contribuciones de los empleadores </t>
  </si>
  <si>
    <t>1213</t>
  </si>
  <si>
    <t xml:space="preserve">Contribuciones de los trabajadores por cuenta propia o no empleados </t>
  </si>
  <si>
    <t>1214</t>
  </si>
  <si>
    <t xml:space="preserve">Contribuciones no clasificables </t>
  </si>
  <si>
    <t>122</t>
  </si>
  <si>
    <t xml:space="preserve">Otras contribuciones sociales </t>
  </si>
  <si>
    <t>1221</t>
  </si>
  <si>
    <t>1222</t>
  </si>
  <si>
    <t>1223</t>
  </si>
  <si>
    <t xml:space="preserve">Contribuciones imputadas </t>
  </si>
  <si>
    <t>13</t>
  </si>
  <si>
    <t xml:space="preserve">Donaciones </t>
  </si>
  <si>
    <t>131</t>
  </si>
  <si>
    <t xml:space="preserve">De gobiernos extranjeros </t>
  </si>
  <si>
    <t>1311</t>
  </si>
  <si>
    <t xml:space="preserve">Corrientes </t>
  </si>
  <si>
    <t>1312</t>
  </si>
  <si>
    <t xml:space="preserve">Capital </t>
  </si>
  <si>
    <t>132</t>
  </si>
  <si>
    <t>De organismos internacionales</t>
  </si>
  <si>
    <t>1321</t>
  </si>
  <si>
    <t>1322</t>
  </si>
  <si>
    <t>133</t>
  </si>
  <si>
    <t xml:space="preserve">De otras unidades del gobierno general </t>
  </si>
  <si>
    <t>1331</t>
  </si>
  <si>
    <t>1332</t>
  </si>
  <si>
    <t>14</t>
  </si>
  <si>
    <t xml:space="preserve">Otros ingresos </t>
  </si>
  <si>
    <t>141</t>
  </si>
  <si>
    <t xml:space="preserve">Rentas de la propiedad </t>
  </si>
  <si>
    <t>1411</t>
  </si>
  <si>
    <t xml:space="preserve">Intereses </t>
  </si>
  <si>
    <t>14111</t>
  </si>
  <si>
    <t>De no residentes</t>
  </si>
  <si>
    <t>14112</t>
  </si>
  <si>
    <t xml:space="preserve">De residentes distintos del gobierno general </t>
  </si>
  <si>
    <t>14113</t>
  </si>
  <si>
    <t>1412</t>
  </si>
  <si>
    <t xml:space="preserve">Dividendos  </t>
  </si>
  <si>
    <t>1413</t>
  </si>
  <si>
    <t xml:space="preserve">Retiros de los ingresos de las cuasisociedades </t>
  </si>
  <si>
    <t>1414</t>
  </si>
  <si>
    <t xml:space="preserve">Rentas de la propiedad relac con distribución de rentas de la inversión </t>
  </si>
  <si>
    <t>1415</t>
  </si>
  <si>
    <t xml:space="preserve">Arriendo de activos públicos naturales </t>
  </si>
  <si>
    <t>1416</t>
  </si>
  <si>
    <t xml:space="preserve">Utilidades reinvertidas en inversión extranjera directa </t>
  </si>
  <si>
    <t>142</t>
  </si>
  <si>
    <t xml:space="preserve">Venta de bienes y servicios  </t>
  </si>
  <si>
    <t>1421</t>
  </si>
  <si>
    <t xml:space="preserve">Ventas de establecimientos de mercado </t>
  </si>
  <si>
    <t>1422</t>
  </si>
  <si>
    <t xml:space="preserve">Derechos administrativos </t>
  </si>
  <si>
    <t>1423</t>
  </si>
  <si>
    <t xml:space="preserve">Ventas incidentales de establecimientos no de mercado </t>
  </si>
  <si>
    <t>1424</t>
  </si>
  <si>
    <t xml:space="preserve">Ventas imputadas de bienes y servicios </t>
  </si>
  <si>
    <t>143</t>
  </si>
  <si>
    <t xml:space="preserve">Multas, sanciones pecuniarias y depósitos en caución transferidos </t>
  </si>
  <si>
    <t>144</t>
  </si>
  <si>
    <t xml:space="preserve">Transferencias no clasificadas en otra parte </t>
  </si>
  <si>
    <t>1441</t>
  </si>
  <si>
    <t>1442</t>
  </si>
  <si>
    <t>145</t>
  </si>
  <si>
    <t xml:space="preserve">Primas, tasas y acreencias relacionadas con seguros no de vida y sistemas de garantías estandarizadas </t>
  </si>
  <si>
    <t>1451</t>
  </si>
  <si>
    <t xml:space="preserve">Primas, tasas y derechos corrientes </t>
  </si>
  <si>
    <t>14511</t>
  </si>
  <si>
    <t xml:space="preserve">Primas </t>
  </si>
  <si>
    <t>14512</t>
  </si>
  <si>
    <t xml:space="preserve">Tasas para sistemas de garantías estandarizadas  </t>
  </si>
  <si>
    <t>14513</t>
  </si>
  <si>
    <t xml:space="preserve">Derechos corrientes </t>
  </si>
  <si>
    <t>1452</t>
  </si>
  <si>
    <t xml:space="preserve">Indemnizaciones de capital </t>
  </si>
  <si>
    <t>2</t>
  </si>
  <si>
    <t xml:space="preserve">GASTO </t>
  </si>
  <si>
    <t>21</t>
  </si>
  <si>
    <t xml:space="preserve">Remuneración a los empleados </t>
  </si>
  <si>
    <t>211</t>
  </si>
  <si>
    <t xml:space="preserve">Sueldos y salarios </t>
  </si>
  <si>
    <t>212</t>
  </si>
  <si>
    <t xml:space="preserve">Contribuciones sociales de empleadores </t>
  </si>
  <si>
    <t>2121</t>
  </si>
  <si>
    <t xml:space="preserve">Contribuciones sociales efectivas de empleadores </t>
  </si>
  <si>
    <t>2122</t>
  </si>
  <si>
    <t xml:space="preserve">Contribuciones sociales imputadas de empleadores </t>
  </si>
  <si>
    <t>22</t>
  </si>
  <si>
    <t xml:space="preserve">Uso de bienes y servicios  </t>
  </si>
  <si>
    <t>23</t>
  </si>
  <si>
    <t>Consumo de capital fijo (Nota 1)</t>
  </si>
  <si>
    <t>24</t>
  </si>
  <si>
    <t>241</t>
  </si>
  <si>
    <t xml:space="preserve">A no residentes </t>
  </si>
  <si>
    <t>242</t>
  </si>
  <si>
    <t xml:space="preserve">A residentes distintos del gobierno general </t>
  </si>
  <si>
    <t>243</t>
  </si>
  <si>
    <t xml:space="preserve">A otras unidades del gobierno general </t>
  </si>
  <si>
    <t>25</t>
  </si>
  <si>
    <t xml:space="preserve">Subsidios </t>
  </si>
  <si>
    <t>251</t>
  </si>
  <si>
    <t xml:space="preserve">A corporaciones públicas </t>
  </si>
  <si>
    <t>252</t>
  </si>
  <si>
    <t xml:space="preserve">A empresas privadas </t>
  </si>
  <si>
    <t>253</t>
  </si>
  <si>
    <t xml:space="preserve">A otros sectores </t>
  </si>
  <si>
    <t>26</t>
  </si>
  <si>
    <t>261</t>
  </si>
  <si>
    <t xml:space="preserve">A gobiernos extranjeros </t>
  </si>
  <si>
    <t>2611</t>
  </si>
  <si>
    <t>2612</t>
  </si>
  <si>
    <t>262</t>
  </si>
  <si>
    <t xml:space="preserve">A organismos internacionales </t>
  </si>
  <si>
    <t>2621</t>
  </si>
  <si>
    <t>2622</t>
  </si>
  <si>
    <t>263</t>
  </si>
  <si>
    <t>2631</t>
  </si>
  <si>
    <t>2632</t>
  </si>
  <si>
    <t>27</t>
  </si>
  <si>
    <t xml:space="preserve">Prestaciones sociales </t>
  </si>
  <si>
    <t>271</t>
  </si>
  <si>
    <t xml:space="preserve">Prestaciones de la seguridad social </t>
  </si>
  <si>
    <t>272</t>
  </si>
  <si>
    <t xml:space="preserve">Prestaciones de asistencia social </t>
  </si>
  <si>
    <t>273</t>
  </si>
  <si>
    <t xml:space="preserve">Prestaciones sociales relacionadas al empleo </t>
  </si>
  <si>
    <t>28</t>
  </si>
  <si>
    <t xml:space="preserve">Otros gastos </t>
  </si>
  <si>
    <t>281</t>
  </si>
  <si>
    <t xml:space="preserve">Gasto de la propiedad distinto de intereses </t>
  </si>
  <si>
    <t>2811</t>
  </si>
  <si>
    <t xml:space="preserve">Dividendos </t>
  </si>
  <si>
    <t>2812</t>
  </si>
  <si>
    <t>2813</t>
  </si>
  <si>
    <t>2814</t>
  </si>
  <si>
    <t>2815</t>
  </si>
  <si>
    <t>282</t>
  </si>
  <si>
    <t>2821</t>
  </si>
  <si>
    <t>2822</t>
  </si>
  <si>
    <t>283</t>
  </si>
  <si>
    <t xml:space="preserve">Primas, tasas y derechos relacionados con seguros no de vida y sistemas de garantías estandarizadas </t>
  </si>
  <si>
    <t>2831</t>
  </si>
  <si>
    <t>28311</t>
  </si>
  <si>
    <t>28312</t>
  </si>
  <si>
    <t>28313</t>
  </si>
  <si>
    <t>2832</t>
  </si>
  <si>
    <t xml:space="preserve">Derechos de capital </t>
  </si>
  <si>
    <t>GOB</t>
  </si>
  <si>
    <t xml:space="preserve">Resultado operativo bruto   (1-2+23) </t>
  </si>
  <si>
    <t>NOB</t>
  </si>
  <si>
    <t xml:space="preserve">Resultado operativo neto       (1-2) </t>
  </si>
  <si>
    <t>TRANSACCIONES EN ACTIVOS NO FINANCIEROS:</t>
  </si>
  <si>
    <t>31</t>
  </si>
  <si>
    <t xml:space="preserve">Inversión neta/bruta en activos no financieros </t>
  </si>
  <si>
    <t>311</t>
  </si>
  <si>
    <t>Activos fijos (Nota 2)</t>
  </si>
  <si>
    <t>3111</t>
  </si>
  <si>
    <t xml:space="preserve">Edificios y estructuras </t>
  </si>
  <si>
    <t>3112</t>
  </si>
  <si>
    <t xml:space="preserve">Maquinaria y equipo </t>
  </si>
  <si>
    <t>3113</t>
  </si>
  <si>
    <t xml:space="preserve">Otros activos fijos </t>
  </si>
  <si>
    <t>3114</t>
  </si>
  <si>
    <t xml:space="preserve">Sistemas de armamentos </t>
  </si>
  <si>
    <t>312</t>
  </si>
  <si>
    <t xml:space="preserve">Existencias </t>
  </si>
  <si>
    <t>313</t>
  </si>
  <si>
    <t xml:space="preserve">Objetos de valor </t>
  </si>
  <si>
    <t>314</t>
  </si>
  <si>
    <t xml:space="preserve">Activos no producidos </t>
  </si>
  <si>
    <t>3141</t>
  </si>
  <si>
    <t xml:space="preserve">Tierras y terrenos </t>
  </si>
  <si>
    <t>3142</t>
  </si>
  <si>
    <t xml:space="preserve">Recursos minerales y energéticos </t>
  </si>
  <si>
    <t>3143</t>
  </si>
  <si>
    <t xml:space="preserve">Otros activos de origen natural </t>
  </si>
  <si>
    <t>3144</t>
  </si>
  <si>
    <t xml:space="preserve">Activos intangibles no producidos </t>
  </si>
  <si>
    <t>2M</t>
  </si>
  <si>
    <t xml:space="preserve">Erogación (2+31) </t>
  </si>
  <si>
    <t>NLB</t>
  </si>
  <si>
    <t xml:space="preserve">Préstamo neto (+) / endeudamiento neto (-) (1-2-31) o (1-2M) </t>
  </si>
  <si>
    <t>TRANSACCIONES EN ACTIVOS Y PASIVOS FINANCIEROS (FINANCIAMIENTO):</t>
  </si>
  <si>
    <t>32</t>
  </si>
  <si>
    <t xml:space="preserve">Adquisición neta de activos financieros </t>
  </si>
  <si>
    <t xml:space="preserve">Deudores internos </t>
  </si>
  <si>
    <t xml:space="preserve">   Oro monetario y Deg</t>
  </si>
  <si>
    <t xml:space="preserve">   Dinero legal y Depósitos</t>
  </si>
  <si>
    <t xml:space="preserve">   Títulos de Deuda</t>
  </si>
  <si>
    <t xml:space="preserve">   Préstamos</t>
  </si>
  <si>
    <t xml:space="preserve">   Participaciones de capital y en fondos de inversion</t>
  </si>
  <si>
    <t xml:space="preserve">   Seguros, pensiones y sistemas de garantias estandarizadas</t>
  </si>
  <si>
    <t xml:space="preserve">   Derivados fin. Y opciones de compra de acciones por parte de empleados</t>
  </si>
  <si>
    <t xml:space="preserve">   Otras cuentas por cobrar</t>
  </si>
  <si>
    <t>322</t>
  </si>
  <si>
    <t xml:space="preserve">Deudores externos </t>
  </si>
  <si>
    <t>33</t>
  </si>
  <si>
    <t xml:space="preserve">Incurrimiento neto de pasivos </t>
  </si>
  <si>
    <t>331</t>
  </si>
  <si>
    <t>Acreedores internos</t>
  </si>
  <si>
    <t>3313</t>
  </si>
  <si>
    <t xml:space="preserve">   Títulos de deuda </t>
  </si>
  <si>
    <t>3314</t>
  </si>
  <si>
    <t>3315</t>
  </si>
  <si>
    <t>3316</t>
  </si>
  <si>
    <t>3317</t>
  </si>
  <si>
    <t>3318</t>
  </si>
  <si>
    <t xml:space="preserve">   Otras cuentas por pagar </t>
  </si>
  <si>
    <t>332</t>
  </si>
  <si>
    <t xml:space="preserve">Acreedores externos </t>
  </si>
  <si>
    <t xml:space="preserve">   Derechos especiales de giro</t>
  </si>
  <si>
    <t>NLBz</t>
  </si>
  <si>
    <t>Discrepancia estadística global: Diferencia entre préstamo/endeudam neto y financiamiento (32-33-NLB)</t>
  </si>
  <si>
    <t xml:space="preserve">Estado de Operaciones </t>
  </si>
  <si>
    <t>ESTADO DE OPERACIONES</t>
  </si>
  <si>
    <t>Total 2021</t>
  </si>
  <si>
    <t>Total 2022</t>
  </si>
  <si>
    <t>Total 2023</t>
  </si>
  <si>
    <t>Total 2024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</si>
  <si>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</si>
  <si>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</si>
  <si>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</si>
  <si>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Impuestos .................................................................................................................................................................. </t>
  </si>
  <si>
    <t>Contribuciones sociales ...........................................................................................................................................</t>
  </si>
  <si>
    <t xml:space="preserve">Donaciones ............................................................................................................................................................ </t>
  </si>
  <si>
    <t>Otros ingresos..........................................................................................................................................................</t>
  </si>
  <si>
    <t>Gasto....................................................................................................................................................................................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</si>
  <si>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</si>
  <si>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Uso de bienes y servicios ............................................................................................................................................................ </t>
  </si>
  <si>
    <t xml:space="preserve">Consumo de capital fijo ............................................................................................................................................................ </t>
  </si>
  <si>
    <t xml:space="preserve">Intereses ............................................................................................................................................................ </t>
  </si>
  <si>
    <t xml:space="preserve">Subsidios ............................................................................................................................................................ </t>
  </si>
  <si>
    <t xml:space="preserve">Prestaciones sociales ............................................................................................................................................................. </t>
  </si>
  <si>
    <t xml:space="preserve">Otros gastos ............................................................................................................................................................ </t>
  </si>
  <si>
    <t>Resultado operativo bruto   (1-2+23) ..................................................................................................................................</t>
  </si>
  <si>
    <t>Resultado operativo neto       (1-2) ...............................................................................................................................................</t>
  </si>
  <si>
    <t>x</t>
  </si>
  <si>
    <t>Inversión neta/bruta en activos no financieros 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</si>
  <si>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</si>
  <si>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</si>
  <si>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</si>
  <si>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</si>
  <si>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>Erogación (2+31) .........................................................................................................................................</t>
  </si>
  <si>
    <t>Préstamo neto (+) / endeudamiento neto (-) (1-2-31) o (1-2M) 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</si>
  <si>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</si>
  <si>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</si>
  <si>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</si>
  <si>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</si>
  <si>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</si>
  <si>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</si>
  <si>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...................................................................................................................................................................................</t>
  </si>
  <si>
    <t>Discrepancia estadística global: Diferencia entre préstamo/endeudam. neto y financiamiento (32-33-NLB) ..................................................................................................................</t>
  </si>
  <si>
    <t>Otros .............................................................................................................................................................</t>
  </si>
  <si>
    <t>14412</t>
  </si>
  <si>
    <t>Subsidios .............................................................................................................................................................</t>
  </si>
  <si>
    <t>14411</t>
  </si>
  <si>
    <t>Empresas Públicas No Financieras</t>
  </si>
  <si>
    <t>Millones de Lempiras</t>
  </si>
  <si>
    <t>Empresas Públicas No Financieras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</si>
</sst>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_-&quot;₡&quot;* #,##0.00_-;\-&quot;₡&quot;* #,##0.00_-;_-&quot;₡&quot;* &quot;-&quot;??_-;_-@_-"/>
    <numFmt numFmtId="166" formatCode="#,##0.00_ ;[Red]\-#,##0.00\ "/>
    <numFmt numFmtId="167" formatCode="_-* #,##0.0_-;\-* #,##0.0_-;_-* &quot;-&quot;??_-;_-@_-"/>
    <numFmt numFmtId="168" formatCode="#,##0.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Aptos Narrow"/>
      <family val="2"/>
      <charset val="204"/>
      <scheme val="minor"/>
    </font>
    <font>
      <u/>
      <sz val="10"/>
      <color theme="10"/>
      <name val="Times New Roman"/>
      <family val="1"/>
    </font>
    <font>
      <b/>
      <sz val="14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Calibri"/>
      <family val="2"/>
    </font>
    <font>
      <b/>
      <sz val="10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b/>
      <sz val="12"/>
      <color theme="0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color theme="1"/>
      <name val="Futura Lt BT"/>
    </font>
    <font>
      <sz val="7.5"/>
      <name val="Segoe Print"/>
      <family val="2"/>
    </font>
    <font>
      <sz val="11"/>
      <color theme="0"/>
      <name val="Futura Lt BT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0"/>
      <name val="Futura Lt BT"/>
    </font>
    <font>
      <b/>
      <sz val="10"/>
      <color theme="0"/>
      <name val="Futura Lt BT"/>
      <family val="2"/>
    </font>
    <font>
      <b/>
      <sz val="10"/>
      <color theme="0"/>
      <name val="Futura Lt BT"/>
    </font>
    <font>
      <b/>
      <sz val="7.5"/>
      <name val="Futura Lt BT"/>
    </font>
    <font>
      <b/>
      <i/>
      <sz val="7.5"/>
      <color theme="1"/>
      <name val="Futura Lt BT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  <fill>
      <patternFill patternType="solid">
        <fgColor theme="2" tint="-0.74999237037263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4" fillId="0" borderId="0" xfId="1" applyFont="1" applyAlignment="1">
      <alignment horizontal="left" vertical="center"/>
    </xf>
    <xf numFmtId="166" fontId="5" fillId="0" borderId="1" xfId="1" applyNumberFormat="1" applyFont="1" applyBorder="1"/>
    <xf numFmtId="0" fontId="8" fillId="0" borderId="0" xfId="0" applyFont="1"/>
    <xf numFmtId="43" fontId="0" fillId="0" borderId="0" xfId="0" applyNumberFormat="1"/>
    <xf numFmtId="0" fontId="23" fillId="4" borderId="2" xfId="0" applyFont="1" applyFill="1" applyBorder="1"/>
    <xf numFmtId="0" fontId="23" fillId="4" borderId="3" xfId="0" applyFont="1" applyFill="1" applyBorder="1"/>
    <xf numFmtId="0" fontId="4" fillId="5" borderId="4" xfId="1" applyFont="1" applyFill="1" applyBorder="1" applyAlignment="1">
      <alignment horizontal="left"/>
    </xf>
    <xf numFmtId="49" fontId="11" fillId="4" borderId="0" xfId="0" applyNumberFormat="1" applyFont="1" applyFill="1" applyAlignment="1">
      <alignment horizontal="left"/>
    </xf>
    <xf numFmtId="0" fontId="13" fillId="4" borderId="0" xfId="0" applyFont="1" applyFill="1"/>
    <xf numFmtId="0" fontId="14" fillId="4" borderId="0" xfId="0" applyFont="1" applyFill="1"/>
    <xf numFmtId="0" fontId="12" fillId="6" borderId="0" xfId="0" applyFont="1" applyFill="1"/>
    <xf numFmtId="0" fontId="15" fillId="6" borderId="0" xfId="0" applyFont="1" applyFill="1" applyAlignment="1">
      <alignment vertical="center"/>
    </xf>
    <xf numFmtId="0" fontId="15" fillId="6" borderId="5" xfId="0" applyFont="1" applyFill="1" applyBorder="1" applyAlignment="1">
      <alignment vertical="center"/>
    </xf>
    <xf numFmtId="17" fontId="27" fillId="6" borderId="7" xfId="3" applyNumberFormat="1" applyFont="1" applyFill="1" applyBorder="1" applyAlignment="1">
      <alignment horizontal="center"/>
    </xf>
    <xf numFmtId="168" fontId="17" fillId="5" borderId="7" xfId="0" applyNumberFormat="1" applyFont="1" applyFill="1" applyBorder="1" applyAlignment="1">
      <alignment horizontal="right"/>
    </xf>
    <xf numFmtId="0" fontId="16" fillId="3" borderId="4" xfId="0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168" fontId="28" fillId="3" borderId="7" xfId="0" applyNumberFormat="1" applyFont="1" applyFill="1" applyBorder="1" applyAlignment="1">
      <alignment horizontal="right"/>
    </xf>
    <xf numFmtId="0" fontId="17" fillId="3" borderId="0" xfId="0" applyFont="1" applyFill="1" applyAlignment="1">
      <alignment horizontal="left" indent="1"/>
    </xf>
    <xf numFmtId="168" fontId="17" fillId="3" borderId="7" xfId="0" applyNumberFormat="1" applyFont="1" applyFill="1" applyBorder="1" applyAlignment="1">
      <alignment horizontal="right"/>
    </xf>
    <xf numFmtId="0" fontId="17" fillId="3" borderId="9" xfId="0" applyFont="1" applyFill="1" applyBorder="1" applyAlignment="1">
      <alignment horizontal="left" indent="1"/>
    </xf>
    <xf numFmtId="0" fontId="17" fillId="3" borderId="9" xfId="0" applyFont="1" applyFill="1" applyBorder="1"/>
    <xf numFmtId="49" fontId="29" fillId="5" borderId="4" xfId="0" applyNumberFormat="1" applyFont="1" applyFill="1" applyBorder="1" applyAlignment="1">
      <alignment horizontal="left"/>
    </xf>
    <xf numFmtId="0" fontId="29" fillId="5" borderId="0" xfId="0" applyFont="1" applyFill="1"/>
    <xf numFmtId="0" fontId="18" fillId="5" borderId="0" xfId="0" applyFont="1" applyFill="1"/>
    <xf numFmtId="168" fontId="28" fillId="5" borderId="7" xfId="0" applyNumberFormat="1" applyFont="1" applyFill="1" applyBorder="1" applyAlignment="1">
      <alignment horizontal="right"/>
    </xf>
    <xf numFmtId="49" fontId="29" fillId="5" borderId="10" xfId="0" applyNumberFormat="1" applyFont="1" applyFill="1" applyBorder="1" applyAlignment="1">
      <alignment horizontal="left"/>
    </xf>
    <xf numFmtId="0" fontId="29" fillId="5" borderId="11" xfId="0" applyFont="1" applyFill="1" applyBorder="1"/>
    <xf numFmtId="0" fontId="18" fillId="5" borderId="11" xfId="0" applyFont="1" applyFill="1" applyBorder="1"/>
    <xf numFmtId="49" fontId="16" fillId="0" borderId="4" xfId="0" applyNumberFormat="1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6" fillId="0" borderId="0" xfId="0" applyFont="1"/>
    <xf numFmtId="49" fontId="17" fillId="0" borderId="4" xfId="0" applyNumberFormat="1" applyFont="1" applyBorder="1" applyAlignment="1">
      <alignment horizontal="left"/>
    </xf>
    <xf numFmtId="0" fontId="17" fillId="0" borderId="0" xfId="0" applyFont="1" applyAlignment="1">
      <alignment horizontal="left" indent="1"/>
    </xf>
    <xf numFmtId="49" fontId="17" fillId="0" borderId="12" xfId="0" applyNumberFormat="1" applyFont="1" applyBorder="1" applyAlignment="1">
      <alignment horizontal="left"/>
    </xf>
    <xf numFmtId="0" fontId="17" fillId="0" borderId="9" xfId="0" applyFont="1" applyBorder="1" applyAlignment="1">
      <alignment horizontal="left" indent="1"/>
    </xf>
    <xf numFmtId="0" fontId="17" fillId="0" borderId="9" xfId="0" applyFont="1" applyBorder="1"/>
    <xf numFmtId="49" fontId="29" fillId="5" borderId="12" xfId="0" applyNumberFormat="1" applyFont="1" applyFill="1" applyBorder="1" applyAlignment="1">
      <alignment horizontal="left"/>
    </xf>
    <xf numFmtId="0" fontId="29" fillId="5" borderId="9" xfId="0" applyFont="1" applyFill="1" applyBorder="1"/>
    <xf numFmtId="0" fontId="18" fillId="5" borderId="9" xfId="0" applyFont="1" applyFill="1" applyBorder="1"/>
    <xf numFmtId="49" fontId="18" fillId="5" borderId="13" xfId="0" applyNumberFormat="1" applyFont="1" applyFill="1" applyBorder="1" applyAlignment="1">
      <alignment vertical="top" wrapText="1"/>
    </xf>
    <xf numFmtId="0" fontId="18" fillId="5" borderId="14" xfId="0" applyFont="1" applyFill="1" applyBorder="1" applyAlignment="1">
      <alignment vertical="center"/>
    </xf>
    <xf numFmtId="0" fontId="19" fillId="0" borderId="0" xfId="0" applyFont="1" applyAlignment="1">
      <alignment horizontal="right"/>
    </xf>
    <xf numFmtId="0" fontId="9" fillId="6" borderId="3" xfId="0" applyFont="1" applyFill="1" applyBorder="1" applyAlignment="1">
      <alignment horizontal="center"/>
    </xf>
    <xf numFmtId="17" fontId="20" fillId="6" borderId="3" xfId="3" applyNumberFormat="1" applyFont="1" applyFill="1" applyBorder="1" applyAlignment="1">
      <alignment horizontal="center"/>
    </xf>
    <xf numFmtId="17" fontId="20" fillId="6" borderId="8" xfId="3" applyNumberFormat="1" applyFont="1" applyFill="1" applyBorder="1" applyAlignment="1">
      <alignment horizontal="center"/>
    </xf>
    <xf numFmtId="0" fontId="4" fillId="2" borderId="0" xfId="1" applyFont="1" applyFill="1"/>
    <xf numFmtId="167" fontId="30" fillId="2" borderId="0" xfId="0" applyNumberFormat="1" applyFont="1" applyFill="1" applyAlignment="1">
      <alignment horizontal="center"/>
    </xf>
    <xf numFmtId="167" fontId="30" fillId="2" borderId="0" xfId="22" applyNumberFormat="1" applyFont="1" applyFill="1" applyBorder="1" applyAlignment="1">
      <alignment horizontal="center"/>
    </xf>
    <xf numFmtId="167" fontId="24" fillId="2" borderId="0" xfId="22" applyNumberFormat="1" applyFont="1" applyFill="1" applyBorder="1" applyAlignment="1">
      <alignment horizontal="center"/>
    </xf>
    <xf numFmtId="167" fontId="24" fillId="2" borderId="15" xfId="22" applyNumberFormat="1" applyFont="1" applyFill="1" applyBorder="1" applyAlignment="1">
      <alignment horizontal="center"/>
    </xf>
    <xf numFmtId="49" fontId="4" fillId="0" borderId="4" xfId="1" applyNumberFormat="1" applyFont="1" applyBorder="1" applyAlignment="1">
      <alignment horizontal="left"/>
    </xf>
    <xf numFmtId="0" fontId="4" fillId="0" borderId="0" xfId="1" applyFont="1"/>
    <xf numFmtId="167" fontId="0" fillId="0" borderId="0" xfId="0" applyNumberFormat="1"/>
    <xf numFmtId="167" fontId="0" fillId="0" borderId="0" xfId="22" applyNumberFormat="1" applyFont="1" applyBorder="1"/>
    <xf numFmtId="167" fontId="0" fillId="0" borderId="15" xfId="22" applyNumberFormat="1" applyFont="1" applyBorder="1"/>
    <xf numFmtId="2" fontId="4" fillId="0" borderId="4" xfId="1" applyNumberFormat="1" applyFont="1" applyBorder="1" applyAlignment="1">
      <alignment horizontal="left"/>
    </xf>
    <xf numFmtId="0" fontId="4" fillId="0" borderId="0" xfId="1" applyFont="1" applyAlignment="1">
      <alignment horizontal="left" indent="1"/>
    </xf>
    <xf numFmtId="2" fontId="3" fillId="0" borderId="4" xfId="1" applyNumberFormat="1" applyFont="1" applyBorder="1" applyAlignment="1">
      <alignment horizontal="left"/>
    </xf>
    <xf numFmtId="0" fontId="3" fillId="0" borderId="0" xfId="1" applyFont="1" applyAlignment="1">
      <alignment horizontal="left" indent="2"/>
    </xf>
    <xf numFmtId="0" fontId="3" fillId="0" borderId="0" xfId="1" applyFont="1" applyAlignment="1">
      <alignment horizontal="left" indent="3"/>
    </xf>
    <xf numFmtId="0" fontId="3" fillId="0" borderId="0" xfId="1" applyFont="1" applyAlignment="1">
      <alignment horizontal="left" wrapText="1" indent="3"/>
    </xf>
    <xf numFmtId="0" fontId="3" fillId="0" borderId="0" xfId="1" applyFont="1"/>
    <xf numFmtId="0" fontId="4" fillId="0" borderId="0" xfId="1" applyFont="1" applyAlignment="1">
      <alignment horizontal="left" wrapText="1" indent="1"/>
    </xf>
    <xf numFmtId="49" fontId="4" fillId="2" borderId="4" xfId="1" applyNumberFormat="1" applyFont="1" applyFill="1" applyBorder="1" applyAlignment="1">
      <alignment horizontal="left"/>
    </xf>
    <xf numFmtId="167" fontId="4" fillId="2" borderId="0" xfId="22" applyNumberFormat="1" applyFont="1" applyFill="1" applyBorder="1"/>
    <xf numFmtId="167" fontId="4" fillId="2" borderId="15" xfId="22" applyNumberFormat="1" applyFont="1" applyFill="1" applyBorder="1"/>
    <xf numFmtId="0" fontId="3" fillId="0" borderId="0" xfId="1" applyFont="1" applyAlignment="1">
      <alignment horizontal="left" indent="1"/>
    </xf>
    <xf numFmtId="2" fontId="5" fillId="2" borderId="4" xfId="1" applyNumberFormat="1" applyFont="1" applyFill="1" applyBorder="1" applyAlignment="1">
      <alignment horizontal="left"/>
    </xf>
    <xf numFmtId="0" fontId="5" fillId="2" borderId="0" xfId="1" applyFont="1" applyFill="1"/>
    <xf numFmtId="43" fontId="5" fillId="2" borderId="0" xfId="1" applyNumberFormat="1" applyFont="1" applyFill="1"/>
    <xf numFmtId="43" fontId="5" fillId="2" borderId="15" xfId="1" applyNumberFormat="1" applyFont="1" applyFill="1" applyBorder="1"/>
    <xf numFmtId="0" fontId="4" fillId="0" borderId="4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167" fontId="0" fillId="2" borderId="0" xfId="22" applyNumberFormat="1" applyFont="1" applyFill="1" applyBorder="1"/>
    <xf numFmtId="167" fontId="0" fillId="2" borderId="15" xfId="22" applyNumberFormat="1" applyFont="1" applyFill="1" applyBorder="1"/>
    <xf numFmtId="0" fontId="4" fillId="0" borderId="0" xfId="1" applyFont="1" applyAlignment="1">
      <alignment horizontal="left" indent="2"/>
    </xf>
    <xf numFmtId="43" fontId="22" fillId="2" borderId="0" xfId="0" applyNumberFormat="1" applyFont="1" applyFill="1"/>
    <xf numFmtId="43" fontId="22" fillId="2" borderId="15" xfId="0" applyNumberFormat="1" applyFont="1" applyFill="1" applyBorder="1"/>
    <xf numFmtId="0" fontId="4" fillId="2" borderId="4" xfId="1" applyFont="1" applyFill="1" applyBorder="1" applyAlignment="1">
      <alignment horizontal="left"/>
    </xf>
    <xf numFmtId="166" fontId="4" fillId="2" borderId="0" xfId="1" applyNumberFormat="1" applyFont="1" applyFill="1" applyAlignment="1">
      <alignment horizontal="left" vertical="center"/>
    </xf>
    <xf numFmtId="0" fontId="0" fillId="0" borderId="15" xfId="0" applyBorder="1"/>
    <xf numFmtId="0" fontId="3" fillId="0" borderId="4" xfId="1" applyFont="1" applyBorder="1" applyAlignment="1">
      <alignment horizontal="left"/>
    </xf>
    <xf numFmtId="166" fontId="4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166" fontId="5" fillId="0" borderId="17" xfId="1" applyNumberFormat="1" applyFont="1" applyBorder="1"/>
    <xf numFmtId="0" fontId="16" fillId="2" borderId="6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left" indent="1"/>
    </xf>
    <xf numFmtId="0" fontId="17" fillId="2" borderId="18" xfId="0" applyFont="1" applyFill="1" applyBorder="1"/>
    <xf numFmtId="0" fontId="25" fillId="4" borderId="4" xfId="0" applyFont="1" applyFill="1" applyBorder="1" applyAlignment="1">
      <alignment horizontal="center" wrapText="1"/>
    </xf>
    <xf numFmtId="0" fontId="25" fillId="4" borderId="0" xfId="0" applyFont="1" applyFill="1" applyAlignment="1">
      <alignment horizontal="center" wrapText="1"/>
    </xf>
    <xf numFmtId="0" fontId="15" fillId="4" borderId="0" xfId="0" applyFont="1" applyFill="1" applyAlignment="1">
      <alignment horizontal="center" vertical="center"/>
    </xf>
    <xf numFmtId="0" fontId="26" fillId="4" borderId="4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</cellXfs>
  <cellStyles count="26">
    <cellStyle name="Comma 2" xfId="6" xr:uid="{AA1CB812-7094-4DD0-8165-D8AB75B44CD3}"/>
    <cellStyle name="Comma 2 2" xfId="7" xr:uid="{AE6C2C78-B502-4C70-884D-EF87CFC66F03}"/>
    <cellStyle name="Comma 3" xfId="2" xr:uid="{05D31044-734B-4673-9CE0-1B83FB852796}"/>
    <cellStyle name="Hipervínculo 2" xfId="23" xr:uid="{2B0F55D5-8555-47FF-8430-23CB9E6A6B7C}"/>
    <cellStyle name="Hipervínculo 2 2" xfId="25" xr:uid="{EBCC8D8B-4C82-4FB3-898A-34571E48B563}"/>
    <cellStyle name="Hyperlink" xfId="11" xr:uid="{9E0E508E-F691-4482-8278-53202121929C}"/>
    <cellStyle name="Millares" xfId="22" builtinId="3"/>
    <cellStyle name="Millares 2" xfId="20" xr:uid="{97086AA4-135D-4948-9876-9CEB94BCA3D7}"/>
    <cellStyle name="Millares 3" xfId="16" xr:uid="{B1CE7A20-3A32-42A5-9CA8-4ACC87EA1B36}"/>
    <cellStyle name="Millares 3 2" xfId="19" xr:uid="{A47A8B67-9BB4-4FDB-9004-50D3873D0F90}"/>
    <cellStyle name="Millares 4" xfId="12" xr:uid="{D5618F2E-2B4F-4FB0-8B40-F432F68CB561}"/>
    <cellStyle name="Millares 5" xfId="24" xr:uid="{3AA858CC-D599-496F-BF2B-042596BC5D46}"/>
    <cellStyle name="Moneda 2" xfId="13" xr:uid="{A747BA92-020E-451E-8BA2-38E7D27E3107}"/>
    <cellStyle name="Normal" xfId="0" builtinId="0"/>
    <cellStyle name="Normal 2" xfId="3" xr:uid="{3482AE13-8E3C-4E51-8A1C-9ABC2FDB9222}"/>
    <cellStyle name="Normal 3" xfId="5" xr:uid="{56DD9254-0976-4138-B79D-1590BEE3026B}"/>
    <cellStyle name="Normal 3 2" xfId="8" xr:uid="{31B41CCC-8A45-410D-BA5E-548761AA62E6}"/>
    <cellStyle name="Normal 3 3" xfId="17" xr:uid="{54C55E3A-DFC4-4C20-82F1-196DFDA92A11}"/>
    <cellStyle name="Normal 4" xfId="9" xr:uid="{05AC9B56-55FC-4DD1-BA8A-B6A32E30FF68}"/>
    <cellStyle name="Normal 4 2" xfId="18" xr:uid="{4BD21A52-8EBD-47E3-888B-1567D72602DA}"/>
    <cellStyle name="Normal 5" xfId="10" xr:uid="{83B00EA8-572D-4533-AC79-DEF7AE2FC7BF}"/>
    <cellStyle name="Normal 6" xfId="14" xr:uid="{058D3B81-F922-485E-AB42-9D117F1E78C4}"/>
    <cellStyle name="Normal 7" xfId="15" xr:uid="{31C6BDAD-5760-456E-B0C8-8EF4E0B05EC0}"/>
    <cellStyle name="Normal 8" xfId="1" xr:uid="{A9796D78-60B2-4A66-B0C6-F31254A1AAA5}"/>
    <cellStyle name="Percent 2" xfId="4" xr:uid="{08B37D03-FAED-42BF-9951-87E77F961F91}"/>
    <cellStyle name="Porcentaje 2" xfId="21" xr:uid="{2843B48B-541C-40F8-95EA-6F3998DB515E}"/>
  </cellStyles>
  <dxfs count="0"/>
  <tableStyles count="1" defaultTableStyle="TableStyleMedium2" defaultPivotStyle="PivotStyleLight16">
    <tableStyle name="Invisible" pivot="0" table="0" count="0" xr9:uid="{E762F64D-18F1-471A-B0F9-948A4D7F447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932E-B494-4E6A-9223-122E4BE76253}">
  <dimension ref="B2:BD40"/>
  <sheetViews>
    <sheetView showGridLines="0" zoomScale="106" zoomScaleNormal="106" workbookViewId="0">
      <pane xSplit="4" ySplit="1" topLeftCell="E27" activePane="bottomRight" state="frozen"/>
      <selection activeCell="E8" sqref="E8:BW1048576"/>
      <selection pane="topRight" activeCell="E8" sqref="E8:BW1048576"/>
      <selection pane="bottomLeft" activeCell="E8" sqref="E8:BW1048576"/>
      <selection pane="bottomRight" activeCell="C45" sqref="C45"/>
    </sheetView>
  </sheetViews>
  <sheetFormatPr baseColWidth="10" defaultRowHeight="14.4"/>
  <cols>
    <col min="2" max="2" width="8.5546875" customWidth="1"/>
    <col min="3" max="3" width="76.5546875" customWidth="1"/>
    <col min="4" max="4" width="7.33203125" customWidth="1"/>
  </cols>
  <sheetData>
    <row r="2" spans="2:56" ht="15.6">
      <c r="B2" s="8"/>
      <c r="C2" s="9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</row>
    <row r="3" spans="2:56" ht="15" customHeight="1">
      <c r="B3" s="94" t="s">
        <v>333</v>
      </c>
      <c r="C3" s="95"/>
      <c r="D3" s="95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</row>
    <row r="4" spans="2:56" ht="15" customHeight="1">
      <c r="B4" s="96" t="s">
        <v>332</v>
      </c>
      <c r="C4" s="96"/>
      <c r="D4" s="96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</row>
    <row r="5" spans="2:56" ht="14.4" customHeight="1">
      <c r="B5" s="97" t="s">
        <v>289</v>
      </c>
      <c r="C5" s="98"/>
      <c r="D5" s="98"/>
      <c r="E5" s="101">
        <v>2021</v>
      </c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>
        <v>2022</v>
      </c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>
        <v>2023</v>
      </c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>
        <v>2024</v>
      </c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</row>
    <row r="6" spans="2:56">
      <c r="B6" s="99"/>
      <c r="C6" s="100"/>
      <c r="D6" s="100"/>
      <c r="E6" s="14" t="s">
        <v>290</v>
      </c>
      <c r="F6" s="14">
        <v>44197</v>
      </c>
      <c r="G6" s="14">
        <v>44228</v>
      </c>
      <c r="H6" s="14">
        <v>44256</v>
      </c>
      <c r="I6" s="14">
        <v>44287</v>
      </c>
      <c r="J6" s="14">
        <v>44317</v>
      </c>
      <c r="K6" s="14">
        <v>44348</v>
      </c>
      <c r="L6" s="14">
        <v>44378</v>
      </c>
      <c r="M6" s="14">
        <v>44409</v>
      </c>
      <c r="N6" s="14">
        <v>44440</v>
      </c>
      <c r="O6" s="14">
        <v>44470</v>
      </c>
      <c r="P6" s="14">
        <v>44501</v>
      </c>
      <c r="Q6" s="14">
        <v>44531</v>
      </c>
      <c r="R6" s="14" t="s">
        <v>291</v>
      </c>
      <c r="S6" s="14">
        <v>44562</v>
      </c>
      <c r="T6" s="14">
        <v>44593</v>
      </c>
      <c r="U6" s="14">
        <v>44621</v>
      </c>
      <c r="V6" s="14">
        <v>44652</v>
      </c>
      <c r="W6" s="14">
        <v>44682</v>
      </c>
      <c r="X6" s="14">
        <v>44713</v>
      </c>
      <c r="Y6" s="14">
        <v>44743</v>
      </c>
      <c r="Z6" s="14">
        <v>44774</v>
      </c>
      <c r="AA6" s="14">
        <v>44805</v>
      </c>
      <c r="AB6" s="14">
        <v>44835</v>
      </c>
      <c r="AC6" s="14">
        <v>44866</v>
      </c>
      <c r="AD6" s="14">
        <v>44896</v>
      </c>
      <c r="AE6" s="14" t="s">
        <v>292</v>
      </c>
      <c r="AF6" s="14">
        <v>44927</v>
      </c>
      <c r="AG6" s="14">
        <v>44958</v>
      </c>
      <c r="AH6" s="14">
        <v>44986</v>
      </c>
      <c r="AI6" s="14">
        <v>45017</v>
      </c>
      <c r="AJ6" s="14">
        <v>45047</v>
      </c>
      <c r="AK6" s="14">
        <v>45078</v>
      </c>
      <c r="AL6" s="14">
        <v>45108</v>
      </c>
      <c r="AM6" s="14">
        <v>45139</v>
      </c>
      <c r="AN6" s="14">
        <v>45170</v>
      </c>
      <c r="AO6" s="14">
        <v>45200</v>
      </c>
      <c r="AP6" s="14">
        <v>45231</v>
      </c>
      <c r="AQ6" s="14">
        <v>45261</v>
      </c>
      <c r="AR6" s="14" t="s">
        <v>293</v>
      </c>
      <c r="AS6" s="14">
        <v>45292</v>
      </c>
      <c r="AT6" s="14">
        <v>45323</v>
      </c>
      <c r="AU6" s="14">
        <v>45352</v>
      </c>
      <c r="AV6" s="14">
        <v>45383</v>
      </c>
      <c r="AW6" s="14">
        <v>45413</v>
      </c>
      <c r="AX6" s="14">
        <v>45444</v>
      </c>
      <c r="AY6" s="14">
        <v>45474</v>
      </c>
      <c r="AZ6" s="14">
        <v>45505</v>
      </c>
      <c r="BA6" s="14">
        <v>45536</v>
      </c>
      <c r="BB6" s="14">
        <v>45566</v>
      </c>
      <c r="BC6" s="14">
        <v>45597</v>
      </c>
      <c r="BD6" s="14">
        <v>45627</v>
      </c>
    </row>
    <row r="7" spans="2:56" ht="32.25" customHeight="1">
      <c r="B7" s="102" t="s">
        <v>294</v>
      </c>
      <c r="C7" s="103"/>
      <c r="D7" s="10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</row>
    <row r="8" spans="2:56">
      <c r="B8" s="16">
        <v>1</v>
      </c>
      <c r="C8" s="17" t="s">
        <v>295</v>
      </c>
      <c r="D8" s="18" t="s">
        <v>296</v>
      </c>
      <c r="E8" s="19">
        <f>+Transacciones!C4</f>
        <v>35552.498697219999</v>
      </c>
      <c r="F8" s="19">
        <f>+Transacciones!D4</f>
        <v>2333.8724476300004</v>
      </c>
      <c r="G8" s="19">
        <f>+Transacciones!E4</f>
        <v>2615.0132269100004</v>
      </c>
      <c r="H8" s="19">
        <f>+Transacciones!F4</f>
        <v>2820.4460474000002</v>
      </c>
      <c r="I8" s="19">
        <f>+Transacciones!G4</f>
        <v>2798.8765688199996</v>
      </c>
      <c r="J8" s="19">
        <f>+Transacciones!H4</f>
        <v>2926.7546748300001</v>
      </c>
      <c r="K8" s="19">
        <f>+Transacciones!I4</f>
        <v>2792.3686729700007</v>
      </c>
      <c r="L8" s="19">
        <f>+Transacciones!J4</f>
        <v>2902.7243049699996</v>
      </c>
      <c r="M8" s="19">
        <f>+Transacciones!K4</f>
        <v>3296.6277808800005</v>
      </c>
      <c r="N8" s="19">
        <f>+Transacciones!L4</f>
        <v>3266.0154443400002</v>
      </c>
      <c r="O8" s="19">
        <f>+Transacciones!M4</f>
        <v>3326.0934241700002</v>
      </c>
      <c r="P8" s="19">
        <f>+Transacciones!N4</f>
        <v>2875.7956105199996</v>
      </c>
      <c r="Q8" s="19">
        <f>+Transacciones!O4</f>
        <v>3597.9104937800003</v>
      </c>
      <c r="R8" s="19">
        <f>+Transacciones!P4</f>
        <v>42699.04473850951</v>
      </c>
      <c r="S8" s="19">
        <f>+Transacciones!Q4</f>
        <v>3113.9727509600002</v>
      </c>
      <c r="T8" s="19">
        <f>+Transacciones!R4</f>
        <v>3105.0619694099996</v>
      </c>
      <c r="U8" s="19">
        <f>+Transacciones!S4</f>
        <v>3107.5407647900001</v>
      </c>
      <c r="V8" s="19">
        <f>+Transacciones!T4</f>
        <v>3221.9777483900002</v>
      </c>
      <c r="W8" s="19">
        <f>+Transacciones!U4</f>
        <v>3079.0908647200004</v>
      </c>
      <c r="X8" s="19">
        <f>+Transacciones!V4</f>
        <v>3140.45262146</v>
      </c>
      <c r="Y8" s="19">
        <f>+Transacciones!W4</f>
        <v>3068.1939215500001</v>
      </c>
      <c r="Z8" s="19">
        <f>+Transacciones!X4</f>
        <v>3435.1630293899998</v>
      </c>
      <c r="AA8" s="19">
        <f>+Transacciones!Y4</f>
        <v>4605.4432484099998</v>
      </c>
      <c r="AB8" s="19">
        <f>+Transacciones!Z4</f>
        <v>3148.4028457400004</v>
      </c>
      <c r="AC8" s="19">
        <f>+Transacciones!AA4</f>
        <v>3093.4461263100002</v>
      </c>
      <c r="AD8" s="19">
        <f>+Transacciones!AB4</f>
        <v>6580.2988473795067</v>
      </c>
      <c r="AE8" s="19">
        <f>+Transacciones!AC4</f>
        <v>57975.373399749995</v>
      </c>
      <c r="AF8" s="19">
        <f>+Transacciones!AD4</f>
        <v>2441.5249965799999</v>
      </c>
      <c r="AG8" s="19">
        <f>+Transacciones!AE4</f>
        <v>3208.2689858499998</v>
      </c>
      <c r="AH8" s="19">
        <f>+Transacciones!AF4</f>
        <v>5292.9633713100011</v>
      </c>
      <c r="AI8" s="19">
        <f>+Transacciones!AG4</f>
        <v>2909.7766476699999</v>
      </c>
      <c r="AJ8" s="19">
        <f>+Transacciones!AH4</f>
        <v>3365.9633155299998</v>
      </c>
      <c r="AK8" s="19">
        <f>+Transacciones!AI4</f>
        <v>5364.8584986600008</v>
      </c>
      <c r="AL8" s="19">
        <f>+Transacciones!AJ4</f>
        <v>3102.05027548</v>
      </c>
      <c r="AM8" s="19">
        <f>+Transacciones!AK4</f>
        <v>3659.6315559999998</v>
      </c>
      <c r="AN8" s="19">
        <f>+Transacciones!AL4</f>
        <v>4466.4163425899997</v>
      </c>
      <c r="AO8" s="19">
        <f>+Transacciones!AM4</f>
        <v>3743.2901410999998</v>
      </c>
      <c r="AP8" s="19">
        <f>+Transacciones!AN4</f>
        <v>4270.8387306599989</v>
      </c>
      <c r="AQ8" s="19">
        <f>+Transacciones!AO4</f>
        <v>16149.79053832</v>
      </c>
      <c r="AR8" s="19">
        <f>+Transacciones!AP4</f>
        <v>49913.041539450001</v>
      </c>
      <c r="AS8" s="19">
        <f>+Transacciones!AQ4</f>
        <v>2789.2983493800002</v>
      </c>
      <c r="AT8" s="19">
        <f>+Transacciones!AR4</f>
        <v>3566.4714778900006</v>
      </c>
      <c r="AU8" s="19">
        <f>+Transacciones!AS4</f>
        <v>3555.9915470800006</v>
      </c>
      <c r="AV8" s="19">
        <f>+Transacciones!AT4</f>
        <v>4028.11396393</v>
      </c>
      <c r="AW8" s="19">
        <f>+Transacciones!AU4</f>
        <v>4050.5323983499998</v>
      </c>
      <c r="AX8" s="19">
        <f>+Transacciones!AV4</f>
        <v>3930.4764826000001</v>
      </c>
      <c r="AY8" s="19">
        <f>+Transacciones!AW4</f>
        <v>4006.7925506400002</v>
      </c>
      <c r="AZ8" s="19">
        <f>+Transacciones!AX4</f>
        <v>3899.42054401</v>
      </c>
      <c r="BA8" s="19">
        <f>+Transacciones!AY4</f>
        <v>4428.4849831500005</v>
      </c>
      <c r="BB8" s="19">
        <f>+Transacciones!AZ4</f>
        <v>4501.9523576199999</v>
      </c>
      <c r="BC8" s="19">
        <f>+Transacciones!BA4</f>
        <v>4600.7075117700006</v>
      </c>
      <c r="BD8" s="19">
        <f>+Transacciones!BB4</f>
        <v>6554.7993730300004</v>
      </c>
    </row>
    <row r="9" spans="2:56">
      <c r="B9" s="16" t="s">
        <v>2</v>
      </c>
      <c r="C9" s="20" t="s">
        <v>297</v>
      </c>
      <c r="D9" s="18" t="s">
        <v>296</v>
      </c>
      <c r="E9" s="21">
        <f>+Transacciones!C5</f>
        <v>0</v>
      </c>
      <c r="F9" s="21">
        <f>+Transacciones!D5</f>
        <v>0</v>
      </c>
      <c r="G9" s="21">
        <f>+Transacciones!E5</f>
        <v>0</v>
      </c>
      <c r="H9" s="21">
        <f>+Transacciones!F5</f>
        <v>0</v>
      </c>
      <c r="I9" s="21">
        <f>+Transacciones!G5</f>
        <v>0</v>
      </c>
      <c r="J9" s="21">
        <f>+Transacciones!H5</f>
        <v>0</v>
      </c>
      <c r="K9" s="21">
        <f>+Transacciones!I5</f>
        <v>0</v>
      </c>
      <c r="L9" s="21">
        <f>+Transacciones!J5</f>
        <v>0</v>
      </c>
      <c r="M9" s="21">
        <f>+Transacciones!K5</f>
        <v>0</v>
      </c>
      <c r="N9" s="21">
        <f>+Transacciones!L5</f>
        <v>0</v>
      </c>
      <c r="O9" s="21">
        <f>+Transacciones!M5</f>
        <v>0</v>
      </c>
      <c r="P9" s="21">
        <f>+Transacciones!N5</f>
        <v>0</v>
      </c>
      <c r="Q9" s="21">
        <f>+Transacciones!O5</f>
        <v>0</v>
      </c>
      <c r="R9" s="21">
        <f>+Transacciones!P5</f>
        <v>0</v>
      </c>
      <c r="S9" s="21">
        <f>+Transacciones!Q5</f>
        <v>0</v>
      </c>
      <c r="T9" s="21">
        <f>+Transacciones!R5</f>
        <v>0</v>
      </c>
      <c r="U9" s="21">
        <f>+Transacciones!S5</f>
        <v>0</v>
      </c>
      <c r="V9" s="21">
        <f>+Transacciones!T5</f>
        <v>0</v>
      </c>
      <c r="W9" s="21">
        <f>+Transacciones!U5</f>
        <v>0</v>
      </c>
      <c r="X9" s="21">
        <f>+Transacciones!V5</f>
        <v>0</v>
      </c>
      <c r="Y9" s="21">
        <f>+Transacciones!W5</f>
        <v>0</v>
      </c>
      <c r="Z9" s="21">
        <f>+Transacciones!X5</f>
        <v>0</v>
      </c>
      <c r="AA9" s="21">
        <f>+Transacciones!Y5</f>
        <v>0</v>
      </c>
      <c r="AB9" s="21">
        <f>+Transacciones!Z5</f>
        <v>0</v>
      </c>
      <c r="AC9" s="21">
        <f>+Transacciones!AA5</f>
        <v>0</v>
      </c>
      <c r="AD9" s="21">
        <f>+Transacciones!AB5</f>
        <v>0</v>
      </c>
      <c r="AE9" s="21">
        <f>+Transacciones!AC5</f>
        <v>0</v>
      </c>
      <c r="AF9" s="21">
        <f>+Transacciones!AD5</f>
        <v>0</v>
      </c>
      <c r="AG9" s="21">
        <f>+Transacciones!AE5</f>
        <v>8.0000000000000002E-3</v>
      </c>
      <c r="AH9" s="21">
        <f>+Transacciones!AF5</f>
        <v>-8.0000000000000002E-3</v>
      </c>
      <c r="AI9" s="21">
        <f>+Transacciones!AG5</f>
        <v>0</v>
      </c>
      <c r="AJ9" s="21">
        <f>+Transacciones!AH5</f>
        <v>0</v>
      </c>
      <c r="AK9" s="21">
        <f>+Transacciones!AI5</f>
        <v>0</v>
      </c>
      <c r="AL9" s="21">
        <f>+Transacciones!AJ5</f>
        <v>0</v>
      </c>
      <c r="AM9" s="21">
        <f>+Transacciones!AK5</f>
        <v>0</v>
      </c>
      <c r="AN9" s="21">
        <f>+Transacciones!AL5</f>
        <v>0</v>
      </c>
      <c r="AO9" s="21">
        <f>+Transacciones!AM5</f>
        <v>0</v>
      </c>
      <c r="AP9" s="21">
        <f>+Transacciones!AN5</f>
        <v>0</v>
      </c>
      <c r="AQ9" s="21">
        <f>+Transacciones!AO5</f>
        <v>0</v>
      </c>
      <c r="AR9" s="21">
        <f>+Transacciones!AP5</f>
        <v>0</v>
      </c>
      <c r="AS9" s="21">
        <f>+Transacciones!AQ5</f>
        <v>0</v>
      </c>
      <c r="AT9" s="21">
        <f>+Transacciones!AR5</f>
        <v>0</v>
      </c>
      <c r="AU9" s="21">
        <f>+Transacciones!AS5</f>
        <v>0</v>
      </c>
      <c r="AV9" s="21">
        <f>+Transacciones!AT5</f>
        <v>0</v>
      </c>
      <c r="AW9" s="21">
        <f>+Transacciones!AU5</f>
        <v>0</v>
      </c>
      <c r="AX9" s="21">
        <f>+Transacciones!AV5</f>
        <v>0</v>
      </c>
      <c r="AY9" s="21">
        <f>+Transacciones!AW5</f>
        <v>0</v>
      </c>
      <c r="AZ9" s="21">
        <f>+Transacciones!AX5</f>
        <v>0</v>
      </c>
      <c r="BA9" s="21">
        <f>+Transacciones!AY5</f>
        <v>0</v>
      </c>
      <c r="BB9" s="21">
        <f>+Transacciones!AZ5</f>
        <v>0</v>
      </c>
      <c r="BC9" s="21">
        <f>+Transacciones!BA5</f>
        <v>0</v>
      </c>
      <c r="BD9" s="21">
        <f>+Transacciones!BB5</f>
        <v>0</v>
      </c>
    </row>
    <row r="10" spans="2:56">
      <c r="B10" s="16" t="s">
        <v>67</v>
      </c>
      <c r="C10" s="20" t="s">
        <v>298</v>
      </c>
      <c r="D10" s="18" t="s">
        <v>296</v>
      </c>
      <c r="E10" s="21">
        <f>+Transacciones!C38</f>
        <v>0</v>
      </c>
      <c r="F10" s="21">
        <f>+Transacciones!D38</f>
        <v>0</v>
      </c>
      <c r="G10" s="21">
        <f>+Transacciones!E38</f>
        <v>0</v>
      </c>
      <c r="H10" s="21">
        <f>+Transacciones!F38</f>
        <v>0</v>
      </c>
      <c r="I10" s="21">
        <f>+Transacciones!G38</f>
        <v>0</v>
      </c>
      <c r="J10" s="21">
        <f>+Transacciones!H38</f>
        <v>0</v>
      </c>
      <c r="K10" s="21">
        <f>+Transacciones!I38</f>
        <v>0</v>
      </c>
      <c r="L10" s="21">
        <f>+Transacciones!J38</f>
        <v>0</v>
      </c>
      <c r="M10" s="21">
        <f>+Transacciones!K38</f>
        <v>0</v>
      </c>
      <c r="N10" s="21">
        <f>+Transacciones!L38</f>
        <v>0</v>
      </c>
      <c r="O10" s="21">
        <f>+Transacciones!M38</f>
        <v>0</v>
      </c>
      <c r="P10" s="21">
        <f>+Transacciones!N38</f>
        <v>0</v>
      </c>
      <c r="Q10" s="21">
        <f>+Transacciones!O38</f>
        <v>0</v>
      </c>
      <c r="R10" s="21">
        <f>+Transacciones!P38</f>
        <v>0</v>
      </c>
      <c r="S10" s="21">
        <f>+Transacciones!Q38</f>
        <v>0</v>
      </c>
      <c r="T10" s="21">
        <f>+Transacciones!R38</f>
        <v>0</v>
      </c>
      <c r="U10" s="21">
        <f>+Transacciones!S38</f>
        <v>0</v>
      </c>
      <c r="V10" s="21">
        <f>+Transacciones!T38</f>
        <v>0</v>
      </c>
      <c r="W10" s="21">
        <f>+Transacciones!U38</f>
        <v>0</v>
      </c>
      <c r="X10" s="21">
        <f>+Transacciones!V38</f>
        <v>0</v>
      </c>
      <c r="Y10" s="21">
        <f>+Transacciones!W38</f>
        <v>0</v>
      </c>
      <c r="Z10" s="21">
        <f>+Transacciones!X38</f>
        <v>0</v>
      </c>
      <c r="AA10" s="21">
        <f>+Transacciones!Y38</f>
        <v>0</v>
      </c>
      <c r="AB10" s="21">
        <f>+Transacciones!Z38</f>
        <v>0</v>
      </c>
      <c r="AC10" s="21">
        <f>+Transacciones!AA38</f>
        <v>0</v>
      </c>
      <c r="AD10" s="21">
        <f>+Transacciones!AB38</f>
        <v>0</v>
      </c>
      <c r="AE10" s="21">
        <f>+Transacciones!AC38</f>
        <v>0</v>
      </c>
      <c r="AF10" s="21">
        <f>+Transacciones!AD38</f>
        <v>0</v>
      </c>
      <c r="AG10" s="21">
        <f>+Transacciones!AE38</f>
        <v>0</v>
      </c>
      <c r="AH10" s="21">
        <f>+Transacciones!AF38</f>
        <v>0</v>
      </c>
      <c r="AI10" s="21">
        <f>+Transacciones!AG38</f>
        <v>0</v>
      </c>
      <c r="AJ10" s="21">
        <f>+Transacciones!AH38</f>
        <v>0</v>
      </c>
      <c r="AK10" s="21">
        <f>+Transacciones!AI38</f>
        <v>0</v>
      </c>
      <c r="AL10" s="21">
        <f>+Transacciones!AJ38</f>
        <v>0</v>
      </c>
      <c r="AM10" s="21">
        <f>+Transacciones!AK38</f>
        <v>0</v>
      </c>
      <c r="AN10" s="21">
        <f>+Transacciones!AL38</f>
        <v>0</v>
      </c>
      <c r="AO10" s="21">
        <f>+Transacciones!AM38</f>
        <v>0</v>
      </c>
      <c r="AP10" s="21">
        <f>+Transacciones!AN38</f>
        <v>0</v>
      </c>
      <c r="AQ10" s="21">
        <f>+Transacciones!AO38</f>
        <v>0</v>
      </c>
      <c r="AR10" s="21">
        <f>+Transacciones!AP38</f>
        <v>0</v>
      </c>
      <c r="AS10" s="21">
        <f>+Transacciones!AQ38</f>
        <v>0</v>
      </c>
      <c r="AT10" s="21">
        <f>+Transacciones!AR38</f>
        <v>0</v>
      </c>
      <c r="AU10" s="21">
        <f>+Transacciones!AS38</f>
        <v>0</v>
      </c>
      <c r="AV10" s="21">
        <f>+Transacciones!AT38</f>
        <v>0</v>
      </c>
      <c r="AW10" s="21">
        <f>+Transacciones!AU38</f>
        <v>0</v>
      </c>
      <c r="AX10" s="21">
        <f>+Transacciones!AV38</f>
        <v>0</v>
      </c>
      <c r="AY10" s="21">
        <f>+Transacciones!AW38</f>
        <v>0</v>
      </c>
      <c r="AZ10" s="21">
        <f>+Transacciones!AX38</f>
        <v>0</v>
      </c>
      <c r="BA10" s="21">
        <f>+Transacciones!AY38</f>
        <v>0</v>
      </c>
      <c r="BB10" s="21">
        <f>+Transacciones!AZ38</f>
        <v>0</v>
      </c>
      <c r="BC10" s="21">
        <f>+Transacciones!BA38</f>
        <v>0</v>
      </c>
      <c r="BD10" s="21">
        <f>+Transacciones!BB38</f>
        <v>0</v>
      </c>
    </row>
    <row r="11" spans="2:56">
      <c r="B11" s="16" t="s">
        <v>85</v>
      </c>
      <c r="C11" s="20" t="s">
        <v>299</v>
      </c>
      <c r="D11" s="18" t="s">
        <v>296</v>
      </c>
      <c r="E11" s="21">
        <f>+Transacciones!C48</f>
        <v>14.946755969999998</v>
      </c>
      <c r="F11" s="21">
        <f>+Transacciones!D48</f>
        <v>0</v>
      </c>
      <c r="G11" s="21">
        <f>+Transacciones!E48</f>
        <v>0</v>
      </c>
      <c r="H11" s="21">
        <f>+Transacciones!F48</f>
        <v>0</v>
      </c>
      <c r="I11" s="21">
        <f>+Transacciones!G48</f>
        <v>0</v>
      </c>
      <c r="J11" s="21">
        <f>+Transacciones!H48</f>
        <v>0</v>
      </c>
      <c r="K11" s="21">
        <f>+Transacciones!I48</f>
        <v>0</v>
      </c>
      <c r="L11" s="21">
        <f>+Transacciones!J48</f>
        <v>0</v>
      </c>
      <c r="M11" s="21">
        <f>+Transacciones!K48</f>
        <v>0</v>
      </c>
      <c r="N11" s="21">
        <f>+Transacciones!L48</f>
        <v>0</v>
      </c>
      <c r="O11" s="21">
        <f>+Transacciones!M48</f>
        <v>0</v>
      </c>
      <c r="P11" s="21">
        <f>+Transacciones!N48</f>
        <v>6.9614354499999997</v>
      </c>
      <c r="Q11" s="21">
        <f>+Transacciones!O48</f>
        <v>7.9853205199999993</v>
      </c>
      <c r="R11" s="21">
        <f>+Transacciones!P48</f>
        <v>0</v>
      </c>
      <c r="S11" s="21">
        <f>+Transacciones!Q48</f>
        <v>0</v>
      </c>
      <c r="T11" s="21">
        <f>+Transacciones!R48</f>
        <v>0</v>
      </c>
      <c r="U11" s="21">
        <f>+Transacciones!S48</f>
        <v>0</v>
      </c>
      <c r="V11" s="21">
        <f>+Transacciones!T48</f>
        <v>0</v>
      </c>
      <c r="W11" s="21">
        <f>+Transacciones!U48</f>
        <v>0</v>
      </c>
      <c r="X11" s="21">
        <f>+Transacciones!V48</f>
        <v>0</v>
      </c>
      <c r="Y11" s="21">
        <f>+Transacciones!W48</f>
        <v>0</v>
      </c>
      <c r="Z11" s="21">
        <f>+Transacciones!X48</f>
        <v>0</v>
      </c>
      <c r="AA11" s="21">
        <f>+Transacciones!Y48</f>
        <v>0</v>
      </c>
      <c r="AB11" s="21">
        <f>+Transacciones!Z48</f>
        <v>0</v>
      </c>
      <c r="AC11" s="21">
        <f>+Transacciones!AA48</f>
        <v>0</v>
      </c>
      <c r="AD11" s="21">
        <f>+Transacciones!AB48</f>
        <v>0</v>
      </c>
      <c r="AE11" s="21">
        <f>+Transacciones!AC48</f>
        <v>0</v>
      </c>
      <c r="AF11" s="21">
        <f>+Transacciones!AD48</f>
        <v>0</v>
      </c>
      <c r="AG11" s="21">
        <f>+Transacciones!AE48</f>
        <v>0</v>
      </c>
      <c r="AH11" s="21">
        <f>+Transacciones!AF48</f>
        <v>0</v>
      </c>
      <c r="AI11" s="21">
        <f>+Transacciones!AG48</f>
        <v>0</v>
      </c>
      <c r="AJ11" s="21">
        <f>+Transacciones!AH48</f>
        <v>0</v>
      </c>
      <c r="AK11" s="21">
        <f>+Transacciones!AI48</f>
        <v>0</v>
      </c>
      <c r="AL11" s="21">
        <f>+Transacciones!AJ48</f>
        <v>0</v>
      </c>
      <c r="AM11" s="21">
        <f>+Transacciones!AK48</f>
        <v>0</v>
      </c>
      <c r="AN11" s="21">
        <f>+Transacciones!AL48</f>
        <v>0</v>
      </c>
      <c r="AO11" s="21">
        <f>+Transacciones!AM48</f>
        <v>0</v>
      </c>
      <c r="AP11" s="21">
        <f>+Transacciones!AN48</f>
        <v>0</v>
      </c>
      <c r="AQ11" s="21">
        <f>+Transacciones!AO48</f>
        <v>0</v>
      </c>
      <c r="AR11" s="21">
        <f>+Transacciones!AP48</f>
        <v>0</v>
      </c>
      <c r="AS11" s="21">
        <f>+Transacciones!AQ48</f>
        <v>0</v>
      </c>
      <c r="AT11" s="21">
        <f>+Transacciones!AR48</f>
        <v>0</v>
      </c>
      <c r="AU11" s="21">
        <f>+Transacciones!AS48</f>
        <v>0</v>
      </c>
      <c r="AV11" s="21">
        <f>+Transacciones!AT48</f>
        <v>0</v>
      </c>
      <c r="AW11" s="21">
        <f>+Transacciones!AU48</f>
        <v>0</v>
      </c>
      <c r="AX11" s="21">
        <f>+Transacciones!AV48</f>
        <v>0</v>
      </c>
      <c r="AY11" s="21">
        <f>+Transacciones!AW48</f>
        <v>0</v>
      </c>
      <c r="AZ11" s="21">
        <f>+Transacciones!AX48</f>
        <v>0</v>
      </c>
      <c r="BA11" s="21">
        <f>+Transacciones!AY48</f>
        <v>0</v>
      </c>
      <c r="BB11" s="21">
        <f>+Transacciones!AZ48</f>
        <v>0</v>
      </c>
      <c r="BC11" s="21">
        <f>+Transacciones!BA48</f>
        <v>0</v>
      </c>
      <c r="BD11" s="21">
        <f>+Transacciones!BB48</f>
        <v>0</v>
      </c>
    </row>
    <row r="12" spans="2:56">
      <c r="B12" s="16" t="s">
        <v>101</v>
      </c>
      <c r="C12" s="20" t="s">
        <v>300</v>
      </c>
      <c r="D12" s="18" t="s">
        <v>296</v>
      </c>
      <c r="E12" s="21">
        <f>+Transacciones!C58</f>
        <v>35537.55194125</v>
      </c>
      <c r="F12" s="21">
        <f>+Transacciones!D58</f>
        <v>2333.8724476300004</v>
      </c>
      <c r="G12" s="21">
        <f>+Transacciones!E58</f>
        <v>2615.0132269100004</v>
      </c>
      <c r="H12" s="21">
        <f>+Transacciones!F58</f>
        <v>2820.4460474000002</v>
      </c>
      <c r="I12" s="21">
        <f>+Transacciones!G58</f>
        <v>2798.8765688199996</v>
      </c>
      <c r="J12" s="21">
        <f>+Transacciones!H58</f>
        <v>2926.7546748300001</v>
      </c>
      <c r="K12" s="21">
        <f>+Transacciones!I58</f>
        <v>2792.3686729700007</v>
      </c>
      <c r="L12" s="21">
        <f>+Transacciones!J58</f>
        <v>2902.7243049699996</v>
      </c>
      <c r="M12" s="21">
        <f>+Transacciones!K58</f>
        <v>3296.6277808800005</v>
      </c>
      <c r="N12" s="21">
        <f>+Transacciones!L58</f>
        <v>3266.0154443400002</v>
      </c>
      <c r="O12" s="21">
        <f>+Transacciones!M58</f>
        <v>3326.0934241700002</v>
      </c>
      <c r="P12" s="21">
        <f>+Transacciones!N58</f>
        <v>2868.8341750699997</v>
      </c>
      <c r="Q12" s="21">
        <f>+Transacciones!O58</f>
        <v>3589.9251732600001</v>
      </c>
      <c r="R12" s="21">
        <f>+Transacciones!P58</f>
        <v>42699.04473850951</v>
      </c>
      <c r="S12" s="21">
        <f>+Transacciones!Q58</f>
        <v>3113.9727509600002</v>
      </c>
      <c r="T12" s="21">
        <f>+Transacciones!R58</f>
        <v>3105.0619694099996</v>
      </c>
      <c r="U12" s="21">
        <f>+Transacciones!S58</f>
        <v>3107.5407647900001</v>
      </c>
      <c r="V12" s="21">
        <f>+Transacciones!T58</f>
        <v>3221.9777483900002</v>
      </c>
      <c r="W12" s="21">
        <f>+Transacciones!U58</f>
        <v>3079.0908647200004</v>
      </c>
      <c r="X12" s="21">
        <f>+Transacciones!V58</f>
        <v>3140.45262146</v>
      </c>
      <c r="Y12" s="21">
        <f>+Transacciones!W58</f>
        <v>3068.1939215500001</v>
      </c>
      <c r="Z12" s="21">
        <f>+Transacciones!X58</f>
        <v>3435.1630293899998</v>
      </c>
      <c r="AA12" s="21">
        <f>+Transacciones!Y58</f>
        <v>4605.4432484099998</v>
      </c>
      <c r="AB12" s="21">
        <f>+Transacciones!Z58</f>
        <v>3148.4028457400004</v>
      </c>
      <c r="AC12" s="21">
        <f>+Transacciones!AA58</f>
        <v>3093.4461263100002</v>
      </c>
      <c r="AD12" s="21">
        <f>+Transacciones!AB58</f>
        <v>6580.2988473795067</v>
      </c>
      <c r="AE12" s="21">
        <f>+Transacciones!AC58</f>
        <v>57975.373399749995</v>
      </c>
      <c r="AF12" s="21">
        <f>+Transacciones!AD58</f>
        <v>2441.5249965799999</v>
      </c>
      <c r="AG12" s="21">
        <f>+Transacciones!AE58</f>
        <v>3208.26098585</v>
      </c>
      <c r="AH12" s="21">
        <f>+Transacciones!AF58</f>
        <v>5292.9713713100009</v>
      </c>
      <c r="AI12" s="21">
        <f>+Transacciones!AG58</f>
        <v>2909.7766476699999</v>
      </c>
      <c r="AJ12" s="21">
        <f>+Transacciones!AH58</f>
        <v>3365.9633155299998</v>
      </c>
      <c r="AK12" s="21">
        <f>+Transacciones!AI58</f>
        <v>5364.8584986600008</v>
      </c>
      <c r="AL12" s="21">
        <f>+Transacciones!AJ58</f>
        <v>3102.05027548</v>
      </c>
      <c r="AM12" s="21">
        <f>+Transacciones!AK58</f>
        <v>3659.6315559999998</v>
      </c>
      <c r="AN12" s="21">
        <f>+Transacciones!AL58</f>
        <v>4466.4163425899997</v>
      </c>
      <c r="AO12" s="21">
        <f>+Transacciones!AM58</f>
        <v>3743.2901410999998</v>
      </c>
      <c r="AP12" s="21">
        <f>+Transacciones!AN58</f>
        <v>4270.8387306599989</v>
      </c>
      <c r="AQ12" s="21">
        <f>+Transacciones!AO58</f>
        <v>16149.79053832</v>
      </c>
      <c r="AR12" s="21">
        <f>+Transacciones!AP58</f>
        <v>49913.041539450001</v>
      </c>
      <c r="AS12" s="21">
        <f>+Transacciones!AQ58</f>
        <v>2789.2983493800002</v>
      </c>
      <c r="AT12" s="21">
        <f>+Transacciones!AR58</f>
        <v>3566.4714778900006</v>
      </c>
      <c r="AU12" s="21">
        <f>+Transacciones!AS58</f>
        <v>3555.9915470800006</v>
      </c>
      <c r="AV12" s="21">
        <f>+Transacciones!AT58</f>
        <v>4028.11396393</v>
      </c>
      <c r="AW12" s="21">
        <f>+Transacciones!AU58</f>
        <v>4050.5323983499998</v>
      </c>
      <c r="AX12" s="21">
        <f>+Transacciones!AV58</f>
        <v>3930.4764826000001</v>
      </c>
      <c r="AY12" s="21">
        <f>+Transacciones!AW58</f>
        <v>4006.7925506400002</v>
      </c>
      <c r="AZ12" s="21">
        <f>+Transacciones!AX58</f>
        <v>3899.42054401</v>
      </c>
      <c r="BA12" s="21">
        <f>+Transacciones!AY58</f>
        <v>4428.4849831500005</v>
      </c>
      <c r="BB12" s="21">
        <f>+Transacciones!AZ58</f>
        <v>4501.9523576199999</v>
      </c>
      <c r="BC12" s="21">
        <f>+Transacciones!BA58</f>
        <v>4600.7075117700006</v>
      </c>
      <c r="BD12" s="21">
        <f>+Transacciones!BB58</f>
        <v>6554.7993730300004</v>
      </c>
    </row>
    <row r="13" spans="2:56">
      <c r="B13" s="16" t="s">
        <v>150</v>
      </c>
      <c r="C13" s="17" t="s">
        <v>301</v>
      </c>
      <c r="D13" s="18" t="s">
        <v>296</v>
      </c>
      <c r="E13" s="21">
        <f>+Transacciones!C86</f>
        <v>37477.379039640567</v>
      </c>
      <c r="F13" s="21">
        <f>+Transacciones!D86</f>
        <v>2773.6639441893426</v>
      </c>
      <c r="G13" s="21">
        <f>+Transacciones!E86</f>
        <v>2864.7461791873234</v>
      </c>
      <c r="H13" s="21">
        <f>+Transacciones!F86</f>
        <v>2607.2774456474262</v>
      </c>
      <c r="I13" s="21">
        <f>+Transacciones!G86</f>
        <v>2691.1032621548743</v>
      </c>
      <c r="J13" s="21">
        <f>+Transacciones!H86</f>
        <v>2845.2020491017361</v>
      </c>
      <c r="K13" s="21">
        <f>+Transacciones!I86</f>
        <v>3786.1739987170417</v>
      </c>
      <c r="L13" s="21">
        <f>+Transacciones!J86</f>
        <v>3167.4731298181737</v>
      </c>
      <c r="M13" s="21">
        <f>+Transacciones!K86</f>
        <v>2820.5204204701704</v>
      </c>
      <c r="N13" s="21">
        <f>+Transacciones!L86</f>
        <v>2907.6225741294006</v>
      </c>
      <c r="O13" s="21">
        <f>+Transacciones!M86</f>
        <v>3401.1521687984177</v>
      </c>
      <c r="P13" s="21">
        <f>+Transacciones!N86</f>
        <v>3349.3723742613643</v>
      </c>
      <c r="Q13" s="21">
        <f>+Transacciones!O86</f>
        <v>4263.0714931652956</v>
      </c>
      <c r="R13" s="21">
        <f>+Transacciones!P86</f>
        <v>46092.952950459337</v>
      </c>
      <c r="S13" s="21">
        <f>+Transacciones!Q86</f>
        <v>3323.3949683119927</v>
      </c>
      <c r="T13" s="21">
        <f>+Transacciones!R86</f>
        <v>2735.1721472700001</v>
      </c>
      <c r="U13" s="21">
        <f>+Transacciones!S86</f>
        <v>3431.9071312200003</v>
      </c>
      <c r="V13" s="21">
        <f>+Transacciones!T86</f>
        <v>3442.7839092489799</v>
      </c>
      <c r="W13" s="21">
        <f>+Transacciones!U86</f>
        <v>3252.12004662251</v>
      </c>
      <c r="X13" s="21">
        <f>+Transacciones!V86</f>
        <v>4090.9338845478806</v>
      </c>
      <c r="Y13" s="21">
        <f>+Transacciones!W86</f>
        <v>3992.1958875999999</v>
      </c>
      <c r="Z13" s="21">
        <f>+Transacciones!X86</f>
        <v>3578.1602299900001</v>
      </c>
      <c r="AA13" s="21">
        <f>+Transacciones!Y86</f>
        <v>6291.2486393888848</v>
      </c>
      <c r="AB13" s="21">
        <f>+Transacciones!Z86</f>
        <v>3230.6155253100778</v>
      </c>
      <c r="AC13" s="21">
        <f>+Transacciones!AA86</f>
        <v>2944.4642592900004</v>
      </c>
      <c r="AD13" s="21">
        <f>+Transacciones!AB86</f>
        <v>5779.9563216590104</v>
      </c>
      <c r="AE13" s="21">
        <f>+Transacciones!AC86</f>
        <v>45052.851597158813</v>
      </c>
      <c r="AF13" s="21">
        <f>+Transacciones!AD86</f>
        <v>3703.8601803056399</v>
      </c>
      <c r="AG13" s="21">
        <f>+Transacciones!AE86</f>
        <v>3272.1796839038661</v>
      </c>
      <c r="AH13" s="21">
        <f>+Transacciones!AF86</f>
        <v>3970.0285332769254</v>
      </c>
      <c r="AI13" s="21">
        <f>+Transacciones!AG86</f>
        <v>3626.0074218105797</v>
      </c>
      <c r="AJ13" s="21">
        <f>+Transacciones!AH86</f>
        <v>3537.9859926338095</v>
      </c>
      <c r="AK13" s="21">
        <f>+Transacciones!AI86</f>
        <v>4795.15124493036</v>
      </c>
      <c r="AL13" s="21">
        <f>+Transacciones!AJ86</f>
        <v>4521.7107696269995</v>
      </c>
      <c r="AM13" s="21">
        <f>+Transacciones!AK86</f>
        <v>3378.8192247878596</v>
      </c>
      <c r="AN13" s="21">
        <f>+Transacciones!AL86</f>
        <v>3410.3481877474474</v>
      </c>
      <c r="AO13" s="21">
        <f>+Transacciones!AM86</f>
        <v>3145.317218296892</v>
      </c>
      <c r="AP13" s="21">
        <f>+Transacciones!AN86</f>
        <v>2921.1283408815907</v>
      </c>
      <c r="AQ13" s="21">
        <f>+Transacciones!AO86</f>
        <v>4770.3147989568479</v>
      </c>
      <c r="AR13" s="21">
        <f>+Transacciones!AP86</f>
        <v>54734.938761552628</v>
      </c>
      <c r="AS13" s="21">
        <f>+Transacciones!AQ86</f>
        <v>3512.4118455960006</v>
      </c>
      <c r="AT13" s="21">
        <f>+Transacciones!AR86</f>
        <v>2979.181594268</v>
      </c>
      <c r="AU13" s="21">
        <f>+Transacciones!AS86</f>
        <v>3834.0822330249994</v>
      </c>
      <c r="AV13" s="21">
        <f>+Transacciones!AT86</f>
        <v>4337.7471159509996</v>
      </c>
      <c r="AW13" s="21">
        <f>+Transacciones!AU86</f>
        <v>5341.1358114800005</v>
      </c>
      <c r="AX13" s="21">
        <f>+Transacciones!AV86</f>
        <v>4373.5266812759992</v>
      </c>
      <c r="AY13" s="21">
        <f>+Transacciones!AW86</f>
        <v>4202.3986707500007</v>
      </c>
      <c r="AZ13" s="21">
        <f>+Transacciones!AX86</f>
        <v>3720.766213769999</v>
      </c>
      <c r="BA13" s="21">
        <f>+Transacciones!AY86</f>
        <v>3797.4090999145274</v>
      </c>
      <c r="BB13" s="21">
        <f>+Transacciones!AZ86</f>
        <v>2776.4030660933945</v>
      </c>
      <c r="BC13" s="21">
        <f>+Transacciones!BA86</f>
        <v>3620.782436142706</v>
      </c>
      <c r="BD13" s="21">
        <f>+Transacciones!BB86</f>
        <v>12239.093993286004</v>
      </c>
    </row>
    <row r="14" spans="2:56">
      <c r="B14" s="16" t="s">
        <v>152</v>
      </c>
      <c r="C14" s="20" t="s">
        <v>302</v>
      </c>
      <c r="D14" s="18" t="s">
        <v>296</v>
      </c>
      <c r="E14" s="19">
        <f>+Transacciones!C87</f>
        <v>4370.35410624</v>
      </c>
      <c r="F14" s="19">
        <f>+Transacciones!D87</f>
        <v>289.14708760999997</v>
      </c>
      <c r="G14" s="19">
        <f>+Transacciones!E87</f>
        <v>432.78275564999979</v>
      </c>
      <c r="H14" s="19">
        <f>+Transacciones!F87</f>
        <v>447.80634681000021</v>
      </c>
      <c r="I14" s="19">
        <f>+Transacciones!G87</f>
        <v>267.01287430000002</v>
      </c>
      <c r="J14" s="19">
        <f>+Transacciones!H87</f>
        <v>252.33276500000002</v>
      </c>
      <c r="K14" s="19">
        <f>+Transacciones!I87</f>
        <v>432.69307491999996</v>
      </c>
      <c r="L14" s="19">
        <f>+Transacciones!J87</f>
        <v>140.10466312999995</v>
      </c>
      <c r="M14" s="19">
        <f>+Transacciones!K87</f>
        <v>246.03192751999993</v>
      </c>
      <c r="N14" s="19">
        <f>+Transacciones!L87</f>
        <v>282.45436314000005</v>
      </c>
      <c r="O14" s="19">
        <f>+Transacciones!M87</f>
        <v>611.77763093999999</v>
      </c>
      <c r="P14" s="19">
        <f>+Transacciones!N87</f>
        <v>305.88235726000005</v>
      </c>
      <c r="Q14" s="19">
        <f>+Transacciones!O87</f>
        <v>662.32825995999985</v>
      </c>
      <c r="R14" s="19">
        <f>+Transacciones!P87</f>
        <v>4007.9067288599999</v>
      </c>
      <c r="S14" s="19">
        <f>+Transacciones!Q87</f>
        <v>260.25008467000004</v>
      </c>
      <c r="T14" s="19">
        <f>+Transacciones!R87</f>
        <v>247.67738864000003</v>
      </c>
      <c r="U14" s="19">
        <f>+Transacciones!S87</f>
        <v>278.12875466999992</v>
      </c>
      <c r="V14" s="19">
        <f>+Transacciones!T87</f>
        <v>262.67034987000005</v>
      </c>
      <c r="W14" s="19">
        <f>+Transacciones!U87</f>
        <v>238.27419762000002</v>
      </c>
      <c r="X14" s="19">
        <f>+Transacciones!V87</f>
        <v>469.29129639000007</v>
      </c>
      <c r="Y14" s="19">
        <f>+Transacciones!W87</f>
        <v>335.42027804000003</v>
      </c>
      <c r="Z14" s="19">
        <f>+Transacciones!X87</f>
        <v>301.30974944999991</v>
      </c>
      <c r="AA14" s="19">
        <f>+Transacciones!Y87</f>
        <v>249.93064167000006</v>
      </c>
      <c r="AB14" s="19">
        <f>+Transacciones!Z87</f>
        <v>243.26929499999994</v>
      </c>
      <c r="AC14" s="19">
        <f>+Transacciones!AA87</f>
        <v>348.97682511999994</v>
      </c>
      <c r="AD14" s="19">
        <f>+Transacciones!AB87</f>
        <v>772.70786772000008</v>
      </c>
      <c r="AE14" s="19">
        <f>+Transacciones!AC87</f>
        <v>3908.0233554099996</v>
      </c>
      <c r="AF14" s="19">
        <f>+Transacciones!AD87</f>
        <v>191.47454395999998</v>
      </c>
      <c r="AG14" s="19">
        <f>+Transacciones!AE87</f>
        <v>283.21354731999998</v>
      </c>
      <c r="AH14" s="19">
        <f>+Transacciones!AF87</f>
        <v>334.94428331999984</v>
      </c>
      <c r="AI14" s="19">
        <f>+Transacciones!AG87</f>
        <v>245.89224532000003</v>
      </c>
      <c r="AJ14" s="19">
        <f>+Transacciones!AH87</f>
        <v>297.92736992999994</v>
      </c>
      <c r="AK14" s="19">
        <f>+Transacciones!AI87</f>
        <v>468.06507302000011</v>
      </c>
      <c r="AL14" s="19">
        <f>+Transacciones!AJ87</f>
        <v>260.73714705999987</v>
      </c>
      <c r="AM14" s="19">
        <f>+Transacciones!AK87</f>
        <v>264.97752514000013</v>
      </c>
      <c r="AN14" s="19">
        <f>+Transacciones!AL87</f>
        <v>331.70334126999995</v>
      </c>
      <c r="AO14" s="19">
        <f>+Transacciones!AM87</f>
        <v>274.50790171000006</v>
      </c>
      <c r="AP14" s="19">
        <f>+Transacciones!AN87</f>
        <v>314.06089027000002</v>
      </c>
      <c r="AQ14" s="19">
        <f>+Transacciones!AO87</f>
        <v>640.51948708999964</v>
      </c>
      <c r="AR14" s="19">
        <f>+Transacciones!AP87</f>
        <v>3770.3841680099999</v>
      </c>
      <c r="AS14" s="19">
        <f>+Transacciones!AQ87</f>
        <v>223.40611686</v>
      </c>
      <c r="AT14" s="19">
        <f>+Transacciones!AR87</f>
        <v>287.65125095000013</v>
      </c>
      <c r="AU14" s="19">
        <f>+Transacciones!AS87</f>
        <v>289.77819519000002</v>
      </c>
      <c r="AV14" s="19">
        <f>+Transacciones!AT87</f>
        <v>268.76725841000007</v>
      </c>
      <c r="AW14" s="19">
        <f>+Transacciones!AU87</f>
        <v>288.23618669000007</v>
      </c>
      <c r="AX14" s="19">
        <f>+Transacciones!AV87</f>
        <v>415.53756400000003</v>
      </c>
      <c r="AY14" s="19">
        <f>+Transacciones!AW87</f>
        <v>256.13991407999987</v>
      </c>
      <c r="AZ14" s="19">
        <f>+Transacciones!AX87</f>
        <v>308.97138698999998</v>
      </c>
      <c r="BA14" s="19">
        <f>+Transacciones!AY87</f>
        <v>272.10331532999999</v>
      </c>
      <c r="BB14" s="19">
        <f>+Transacciones!AZ87</f>
        <v>370.03232232999989</v>
      </c>
      <c r="BC14" s="19">
        <f>+Transacciones!BA87</f>
        <v>353.30400771000006</v>
      </c>
      <c r="BD14" s="19">
        <f>+Transacciones!BB87</f>
        <v>436.45664947000006</v>
      </c>
    </row>
    <row r="15" spans="2:56">
      <c r="B15" s="16" t="s">
        <v>162</v>
      </c>
      <c r="C15" s="20" t="s">
        <v>303</v>
      </c>
      <c r="D15" s="18" t="s">
        <v>296</v>
      </c>
      <c r="E15" s="21">
        <f>+Transacciones!C92</f>
        <v>29680.888702464548</v>
      </c>
      <c r="F15" s="21">
        <f>+Transacciones!D92</f>
        <v>1911.6505025393424</v>
      </c>
      <c r="G15" s="21">
        <f>+Transacciones!E92</f>
        <v>2324.7382237373236</v>
      </c>
      <c r="H15" s="21">
        <f>+Transacciones!F92</f>
        <v>2029.5428766774257</v>
      </c>
      <c r="I15" s="21">
        <f>+Transacciones!G92</f>
        <v>2402.9634103148746</v>
      </c>
      <c r="J15" s="21">
        <f>+Transacciones!H92</f>
        <v>2383.5298307817357</v>
      </c>
      <c r="K15" s="21">
        <f>+Transacciones!I92</f>
        <v>2515.6153598896813</v>
      </c>
      <c r="L15" s="21">
        <f>+Transacciones!J92</f>
        <v>2345.4605037381734</v>
      </c>
      <c r="M15" s="21">
        <f>+Transacciones!K92</f>
        <v>2560.2178430401705</v>
      </c>
      <c r="N15" s="21">
        <f>+Transacciones!L92</f>
        <v>2475.6825001587636</v>
      </c>
      <c r="O15" s="21">
        <f>+Transacciones!M92</f>
        <v>2753.1303546084177</v>
      </c>
      <c r="P15" s="21">
        <f>+Transacciones!N92</f>
        <v>2965.3895427913644</v>
      </c>
      <c r="Q15" s="21">
        <f>+Transacciones!O92</f>
        <v>3012.9677541872779</v>
      </c>
      <c r="R15" s="21">
        <f>+Transacciones!P92</f>
        <v>33807.70771511949</v>
      </c>
      <c r="S15" s="21">
        <f>+Transacciones!Q92</f>
        <v>2384.3040406519926</v>
      </c>
      <c r="T15" s="21">
        <f>+Transacciones!R92</f>
        <v>2465.2701870299998</v>
      </c>
      <c r="U15" s="21">
        <f>+Transacciones!S92</f>
        <v>3001.7430981500002</v>
      </c>
      <c r="V15" s="21">
        <f>+Transacciones!T92</f>
        <v>3085.4003775789802</v>
      </c>
      <c r="W15" s="21">
        <f>+Transacciones!U92</f>
        <v>2973.0184736525102</v>
      </c>
      <c r="X15" s="21">
        <f>+Transacciones!V92</f>
        <v>2784.2315769299998</v>
      </c>
      <c r="Y15" s="21">
        <f>+Transacciones!W92</f>
        <v>2981.1155859299997</v>
      </c>
      <c r="Z15" s="21">
        <f>+Transacciones!X92</f>
        <v>2828.3703346300003</v>
      </c>
      <c r="AA15" s="21">
        <f>+Transacciones!Y92</f>
        <v>2628.2671899399998</v>
      </c>
      <c r="AB15" s="21">
        <f>+Transacciones!Z92</f>
        <v>2154.55909651</v>
      </c>
      <c r="AC15" s="21">
        <f>+Transacciones!AA92</f>
        <v>2573.6302962500004</v>
      </c>
      <c r="AD15" s="21">
        <f>+Transacciones!AB92</f>
        <v>3947.7974578660005</v>
      </c>
      <c r="AE15" s="21">
        <f>+Transacciones!AC92</f>
        <v>36041.864023493938</v>
      </c>
      <c r="AF15" s="21">
        <f>+Transacciones!AD92</f>
        <v>2889.5848563456398</v>
      </c>
      <c r="AG15" s="21">
        <f>+Transacciones!AE92</f>
        <v>2951.6032360538661</v>
      </c>
      <c r="AH15" s="21">
        <f>+Transacciones!AF92</f>
        <v>3338.8501401861799</v>
      </c>
      <c r="AI15" s="21">
        <f>+Transacciones!AG92</f>
        <v>3289.2175523605797</v>
      </c>
      <c r="AJ15" s="21">
        <f>+Transacciones!AH92</f>
        <v>3205.3812828538098</v>
      </c>
      <c r="AK15" s="21">
        <f>+Transacciones!AI92</f>
        <v>3227.0678329983607</v>
      </c>
      <c r="AL15" s="21">
        <f>+Transacciones!AJ92</f>
        <v>3136.406737367</v>
      </c>
      <c r="AM15" s="21">
        <f>+Transacciones!AK92</f>
        <v>3070.5291233678595</v>
      </c>
      <c r="AN15" s="21">
        <f>+Transacciones!AL92</f>
        <v>2742.4095316274479</v>
      </c>
      <c r="AO15" s="21">
        <f>+Transacciones!AM92</f>
        <v>2653.9054812475001</v>
      </c>
      <c r="AP15" s="21">
        <f>+Transacciones!AN92</f>
        <v>2579.9456842715904</v>
      </c>
      <c r="AQ15" s="21">
        <f>+Transacciones!AO92</f>
        <v>2956.9625648141023</v>
      </c>
      <c r="AR15" s="21">
        <f>+Transacciones!AP92</f>
        <v>44424.18462407263</v>
      </c>
      <c r="AS15" s="21">
        <f>+Transacciones!AQ92</f>
        <v>2735.037453636</v>
      </c>
      <c r="AT15" s="21">
        <f>+Transacciones!AR92</f>
        <v>2569.7241057279998</v>
      </c>
      <c r="AU15" s="21">
        <f>+Transacciones!AS92</f>
        <v>3456.2523729149993</v>
      </c>
      <c r="AV15" s="21">
        <f>+Transacciones!AT92</f>
        <v>3967.293919151</v>
      </c>
      <c r="AW15" s="21">
        <f>+Transacciones!AU92</f>
        <v>4945.3409990400005</v>
      </c>
      <c r="AX15" s="21">
        <f>+Transacciones!AV92</f>
        <v>3455.6612293459998</v>
      </c>
      <c r="AY15" s="21">
        <f>+Transacciones!AW92</f>
        <v>3318.7888205600002</v>
      </c>
      <c r="AZ15" s="21">
        <f>+Transacciones!AX92</f>
        <v>3309.2948966399995</v>
      </c>
      <c r="BA15" s="21">
        <f>+Transacciones!AY92</f>
        <v>3431.3018979845278</v>
      </c>
      <c r="BB15" s="21">
        <f>+Transacciones!AZ92</f>
        <v>2256.3593938033946</v>
      </c>
      <c r="BC15" s="21">
        <f>+Transacciones!BA92</f>
        <v>3074.7354174327061</v>
      </c>
      <c r="BD15" s="21">
        <f>+Transacciones!BB92</f>
        <v>7904.394117836001</v>
      </c>
    </row>
    <row r="16" spans="2:56">
      <c r="B16" s="16" t="s">
        <v>164</v>
      </c>
      <c r="C16" s="20" t="s">
        <v>304</v>
      </c>
      <c r="D16" s="18" t="s">
        <v>296</v>
      </c>
      <c r="E16" s="21">
        <f>+Transacciones!C93</f>
        <v>0</v>
      </c>
      <c r="F16" s="21">
        <f>+Transacciones!D93</f>
        <v>0</v>
      </c>
      <c r="G16" s="21">
        <f>+Transacciones!E93</f>
        <v>0</v>
      </c>
      <c r="H16" s="21">
        <f>+Transacciones!F93</f>
        <v>0</v>
      </c>
      <c r="I16" s="21">
        <f>+Transacciones!G93</f>
        <v>0</v>
      </c>
      <c r="J16" s="21">
        <f>+Transacciones!H93</f>
        <v>0</v>
      </c>
      <c r="K16" s="21">
        <f>+Transacciones!I93</f>
        <v>0</v>
      </c>
      <c r="L16" s="21">
        <f>+Transacciones!J93</f>
        <v>0</v>
      </c>
      <c r="M16" s="21">
        <f>+Transacciones!K93</f>
        <v>0</v>
      </c>
      <c r="N16" s="21">
        <f>+Transacciones!L93</f>
        <v>0</v>
      </c>
      <c r="O16" s="21">
        <f>+Transacciones!M93</f>
        <v>0</v>
      </c>
      <c r="P16" s="21">
        <f>+Transacciones!N93</f>
        <v>0</v>
      </c>
      <c r="Q16" s="21">
        <f>+Transacciones!O93</f>
        <v>0</v>
      </c>
      <c r="R16" s="21">
        <f>+Transacciones!P93</f>
        <v>0</v>
      </c>
      <c r="S16" s="21">
        <f>+Transacciones!Q93</f>
        <v>0</v>
      </c>
      <c r="T16" s="21">
        <f>+Transacciones!R93</f>
        <v>0</v>
      </c>
      <c r="U16" s="21">
        <f>+Transacciones!S93</f>
        <v>0</v>
      </c>
      <c r="V16" s="21">
        <f>+Transacciones!T93</f>
        <v>0</v>
      </c>
      <c r="W16" s="21">
        <f>+Transacciones!U93</f>
        <v>0</v>
      </c>
      <c r="X16" s="21">
        <f>+Transacciones!V93</f>
        <v>0</v>
      </c>
      <c r="Y16" s="21">
        <f>+Transacciones!W93</f>
        <v>0</v>
      </c>
      <c r="Z16" s="21">
        <f>+Transacciones!X93</f>
        <v>0</v>
      </c>
      <c r="AA16" s="21">
        <f>+Transacciones!Y93</f>
        <v>0</v>
      </c>
      <c r="AB16" s="21">
        <f>+Transacciones!Z93</f>
        <v>0</v>
      </c>
      <c r="AC16" s="21">
        <f>+Transacciones!AA93</f>
        <v>0</v>
      </c>
      <c r="AD16" s="21">
        <f>+Transacciones!AB93</f>
        <v>0</v>
      </c>
      <c r="AE16" s="21">
        <f>+Transacciones!AC93</f>
        <v>0</v>
      </c>
      <c r="AF16" s="21">
        <f>+Transacciones!AD93</f>
        <v>0</v>
      </c>
      <c r="AG16" s="21">
        <f>+Transacciones!AE93</f>
        <v>0</v>
      </c>
      <c r="AH16" s="21">
        <f>+Transacciones!AF93</f>
        <v>0</v>
      </c>
      <c r="AI16" s="21">
        <f>+Transacciones!AG93</f>
        <v>0</v>
      </c>
      <c r="AJ16" s="21">
        <f>+Transacciones!AH93</f>
        <v>0</v>
      </c>
      <c r="AK16" s="21">
        <f>+Transacciones!AI93</f>
        <v>0</v>
      </c>
      <c r="AL16" s="21">
        <f>+Transacciones!AJ93</f>
        <v>0</v>
      </c>
      <c r="AM16" s="21">
        <f>+Transacciones!AK93</f>
        <v>0</v>
      </c>
      <c r="AN16" s="21">
        <f>+Transacciones!AL93</f>
        <v>0</v>
      </c>
      <c r="AO16" s="21">
        <f>+Transacciones!AM93</f>
        <v>0</v>
      </c>
      <c r="AP16" s="21">
        <f>+Transacciones!AN93</f>
        <v>0</v>
      </c>
      <c r="AQ16" s="21">
        <f>+Transacciones!AO93</f>
        <v>0</v>
      </c>
      <c r="AR16" s="21">
        <f>+Transacciones!AP93</f>
        <v>0</v>
      </c>
      <c r="AS16" s="21">
        <f>+Transacciones!AQ93</f>
        <v>0</v>
      </c>
      <c r="AT16" s="21">
        <f>+Transacciones!AR93</f>
        <v>0</v>
      </c>
      <c r="AU16" s="21">
        <f>+Transacciones!AS93</f>
        <v>0</v>
      </c>
      <c r="AV16" s="21">
        <f>+Transacciones!AT93</f>
        <v>0</v>
      </c>
      <c r="AW16" s="21">
        <f>+Transacciones!AU93</f>
        <v>0</v>
      </c>
      <c r="AX16" s="21">
        <f>+Transacciones!AV93</f>
        <v>0</v>
      </c>
      <c r="AY16" s="21">
        <f>+Transacciones!AW93</f>
        <v>0</v>
      </c>
      <c r="AZ16" s="21">
        <f>+Transacciones!AX93</f>
        <v>0</v>
      </c>
      <c r="BA16" s="21">
        <f>+Transacciones!AY93</f>
        <v>0</v>
      </c>
      <c r="BB16" s="21">
        <f>+Transacciones!AZ93</f>
        <v>0</v>
      </c>
      <c r="BC16" s="21">
        <f>+Transacciones!BA93</f>
        <v>0</v>
      </c>
      <c r="BD16" s="21">
        <f>+Transacciones!BB93</f>
        <v>0</v>
      </c>
    </row>
    <row r="17" spans="2:56">
      <c r="B17" s="16" t="s">
        <v>166</v>
      </c>
      <c r="C17" s="20" t="s">
        <v>305</v>
      </c>
      <c r="D17" s="18" t="s">
        <v>296</v>
      </c>
      <c r="E17" s="21">
        <f>+Transacciones!C94</f>
        <v>3187.1447888260159</v>
      </c>
      <c r="F17" s="21">
        <f>+Transacciones!D94</f>
        <v>568.66074419000006</v>
      </c>
      <c r="G17" s="21">
        <f>+Transacciones!E94</f>
        <v>97.390322730000008</v>
      </c>
      <c r="H17" s="21">
        <f>+Transacciones!F94</f>
        <v>121.25243315</v>
      </c>
      <c r="I17" s="21">
        <f>+Transacciones!G94</f>
        <v>2.85820936</v>
      </c>
      <c r="J17" s="21">
        <f>+Transacciones!H94</f>
        <v>163.12687684000002</v>
      </c>
      <c r="K17" s="21">
        <f>+Transacciones!I94</f>
        <v>804.71266032736071</v>
      </c>
      <c r="L17" s="21">
        <f>+Transacciones!J94</f>
        <v>666.13273945000003</v>
      </c>
      <c r="M17" s="21">
        <f>+Transacciones!K94</f>
        <v>3.2809307200000002</v>
      </c>
      <c r="N17" s="21">
        <f>+Transacciones!L94</f>
        <v>122.4151715306371</v>
      </c>
      <c r="O17" s="21">
        <f>+Transacciones!M94</f>
        <v>0.82533906000000001</v>
      </c>
      <c r="P17" s="21">
        <f>+Transacciones!N94</f>
        <v>64.621779380000007</v>
      </c>
      <c r="Q17" s="21">
        <f>+Transacciones!O94</f>
        <v>571.86758208801803</v>
      </c>
      <c r="R17" s="21">
        <f>+Transacciones!P94</f>
        <v>3435.473671759853</v>
      </c>
      <c r="S17" s="21">
        <f>+Transacciones!Q94</f>
        <v>674.93358461000003</v>
      </c>
      <c r="T17" s="21">
        <f>+Transacciones!R94</f>
        <v>1.242443</v>
      </c>
      <c r="U17" s="21">
        <f>+Transacciones!S94</f>
        <v>125.65674290000001</v>
      </c>
      <c r="V17" s="21">
        <f>+Transacciones!T94</f>
        <v>66.969428469999997</v>
      </c>
      <c r="W17" s="21">
        <f>+Transacciones!U94</f>
        <v>4.111828340000006</v>
      </c>
      <c r="X17" s="21">
        <f>+Transacciones!V94</f>
        <v>808.29351492787998</v>
      </c>
      <c r="Y17" s="21">
        <f>+Transacciones!W94</f>
        <v>645.68128591999982</v>
      </c>
      <c r="Z17" s="21">
        <f>+Transacciones!X94</f>
        <v>0.79641401000000001</v>
      </c>
      <c r="AA17" s="21">
        <f>+Transacciones!Y94</f>
        <v>148.36968336888492</v>
      </c>
      <c r="AB17" s="21">
        <f>+Transacciones!Z94</f>
        <v>66.515957660077277</v>
      </c>
      <c r="AC17" s="21">
        <f>+Transacciones!AA94</f>
        <v>4.2775378900000511</v>
      </c>
      <c r="AD17" s="21">
        <f>+Transacciones!AB94</f>
        <v>888.62525066301077</v>
      </c>
      <c r="AE17" s="21">
        <f>+Transacciones!AC94</f>
        <v>4039.5571555148849</v>
      </c>
      <c r="AF17" s="21">
        <f>+Transacciones!AD94</f>
        <v>620.88828526999998</v>
      </c>
      <c r="AG17" s="21">
        <f>+Transacciones!AE94</f>
        <v>0.34121899999999999</v>
      </c>
      <c r="AH17" s="21">
        <f>+Transacciones!AF94</f>
        <v>274.31956259074622</v>
      </c>
      <c r="AI17" s="21">
        <f>+Transacciones!AG94</f>
        <v>71.191101019999991</v>
      </c>
      <c r="AJ17" s="21">
        <f>+Transacciones!AH94</f>
        <v>4.9582592400000003</v>
      </c>
      <c r="AK17" s="21">
        <f>+Transacciones!AI94</f>
        <v>1082.4268037419999</v>
      </c>
      <c r="AL17" s="21">
        <f>+Transacciones!AJ94</f>
        <v>630.27829763</v>
      </c>
      <c r="AM17" s="21">
        <f>+Transacciones!AK94</f>
        <v>1.3084913999999999</v>
      </c>
      <c r="AN17" s="21">
        <f>+Transacciones!AL94</f>
        <v>128.64850484999999</v>
      </c>
      <c r="AO17" s="21">
        <f>+Transacciones!AM94</f>
        <v>68.574729999392048</v>
      </c>
      <c r="AP17" s="21">
        <f>+Transacciones!AN94</f>
        <v>6.12493789</v>
      </c>
      <c r="AQ17" s="21">
        <f>+Transacciones!AO94</f>
        <v>1150.4969628827462</v>
      </c>
      <c r="AR17" s="21">
        <f>+Transacciones!AP94</f>
        <v>3978.7977537700003</v>
      </c>
      <c r="AS17" s="21">
        <f>+Transacciones!AQ94</f>
        <v>540.50171743999999</v>
      </c>
      <c r="AT17" s="21">
        <f>+Transacciones!AR94</f>
        <v>1.2643781999999999</v>
      </c>
      <c r="AU17" s="21">
        <f>+Transacciones!AS94</f>
        <v>1.2981566899999999</v>
      </c>
      <c r="AV17" s="21">
        <f>+Transacciones!AT94</f>
        <v>2.9541834500000004</v>
      </c>
      <c r="AW17" s="21">
        <f>+Transacciones!AU94</f>
        <v>1.2160899700000001</v>
      </c>
      <c r="AX17" s="21">
        <f>+Transacciones!AV94</f>
        <v>418.82509947999995</v>
      </c>
      <c r="AY17" s="21">
        <f>+Transacciones!AW94</f>
        <v>543.10626215000002</v>
      </c>
      <c r="AZ17" s="21">
        <f>+Transacciones!AX94</f>
        <v>1.61206925</v>
      </c>
      <c r="BA17" s="21">
        <f>+Transacciones!AY94</f>
        <v>0</v>
      </c>
      <c r="BB17" s="21">
        <f>+Transacciones!AZ94</f>
        <v>0</v>
      </c>
      <c r="BC17" s="21">
        <f>+Transacciones!BA94</f>
        <v>0</v>
      </c>
      <c r="BD17" s="21">
        <f>+Transacciones!BB94</f>
        <v>2468.0197971400003</v>
      </c>
    </row>
    <row r="18" spans="2:56">
      <c r="B18" s="16" t="s">
        <v>173</v>
      </c>
      <c r="C18" s="20" t="s">
        <v>306</v>
      </c>
      <c r="D18" s="18" t="s">
        <v>296</v>
      </c>
      <c r="E18" s="21">
        <f>+Transacciones!C98</f>
        <v>0</v>
      </c>
      <c r="F18" s="21">
        <f>+Transacciones!D98</f>
        <v>0</v>
      </c>
      <c r="G18" s="21">
        <f>+Transacciones!E98</f>
        <v>0</v>
      </c>
      <c r="H18" s="21">
        <f>+Transacciones!F98</f>
        <v>0</v>
      </c>
      <c r="I18" s="21">
        <f>+Transacciones!G98</f>
        <v>0</v>
      </c>
      <c r="J18" s="21">
        <f>+Transacciones!H98</f>
        <v>0</v>
      </c>
      <c r="K18" s="21">
        <f>+Transacciones!I98</f>
        <v>0</v>
      </c>
      <c r="L18" s="21">
        <f>+Transacciones!J98</f>
        <v>0</v>
      </c>
      <c r="M18" s="21">
        <f>+Transacciones!K98</f>
        <v>0</v>
      </c>
      <c r="N18" s="21">
        <f>+Transacciones!L98</f>
        <v>0</v>
      </c>
      <c r="O18" s="21">
        <f>+Transacciones!M98</f>
        <v>0</v>
      </c>
      <c r="P18" s="21">
        <f>+Transacciones!N98</f>
        <v>0</v>
      </c>
      <c r="Q18" s="21">
        <f>+Transacciones!O98</f>
        <v>0</v>
      </c>
      <c r="R18" s="21">
        <f>+Transacciones!P98</f>
        <v>0</v>
      </c>
      <c r="S18" s="21">
        <f>+Transacciones!Q98</f>
        <v>0</v>
      </c>
      <c r="T18" s="21">
        <f>+Transacciones!R98</f>
        <v>0</v>
      </c>
      <c r="U18" s="21">
        <f>+Transacciones!S98</f>
        <v>0</v>
      </c>
      <c r="V18" s="21">
        <f>+Transacciones!T98</f>
        <v>0</v>
      </c>
      <c r="W18" s="21">
        <f>+Transacciones!U98</f>
        <v>0</v>
      </c>
      <c r="X18" s="21">
        <f>+Transacciones!V98</f>
        <v>0</v>
      </c>
      <c r="Y18" s="21">
        <f>+Transacciones!W98</f>
        <v>0</v>
      </c>
      <c r="Z18" s="21">
        <f>+Transacciones!X98</f>
        <v>0</v>
      </c>
      <c r="AA18" s="21">
        <f>+Transacciones!Y98</f>
        <v>0</v>
      </c>
      <c r="AB18" s="21">
        <f>+Transacciones!Z98</f>
        <v>0</v>
      </c>
      <c r="AC18" s="21">
        <f>+Transacciones!AA98</f>
        <v>0</v>
      </c>
      <c r="AD18" s="21">
        <f>+Transacciones!AB98</f>
        <v>0</v>
      </c>
      <c r="AE18" s="21">
        <f>+Transacciones!AC98</f>
        <v>0</v>
      </c>
      <c r="AF18" s="21">
        <f>+Transacciones!AD98</f>
        <v>0</v>
      </c>
      <c r="AG18" s="21">
        <f>+Transacciones!AE98</f>
        <v>0</v>
      </c>
      <c r="AH18" s="21">
        <f>+Transacciones!AF98</f>
        <v>0</v>
      </c>
      <c r="AI18" s="21">
        <f>+Transacciones!AG98</f>
        <v>0</v>
      </c>
      <c r="AJ18" s="21">
        <f>+Transacciones!AH98</f>
        <v>0</v>
      </c>
      <c r="AK18" s="21">
        <f>+Transacciones!AI98</f>
        <v>0</v>
      </c>
      <c r="AL18" s="21">
        <f>+Transacciones!AJ98</f>
        <v>0</v>
      </c>
      <c r="AM18" s="21">
        <f>+Transacciones!AK98</f>
        <v>0</v>
      </c>
      <c r="AN18" s="21">
        <f>+Transacciones!AL98</f>
        <v>0</v>
      </c>
      <c r="AO18" s="21">
        <f>+Transacciones!AM98</f>
        <v>0</v>
      </c>
      <c r="AP18" s="21">
        <f>+Transacciones!AN98</f>
        <v>0</v>
      </c>
      <c r="AQ18" s="21">
        <f>+Transacciones!AO98</f>
        <v>0</v>
      </c>
      <c r="AR18" s="21">
        <f>+Transacciones!AP98</f>
        <v>0</v>
      </c>
      <c r="AS18" s="21">
        <f>+Transacciones!AQ98</f>
        <v>0</v>
      </c>
      <c r="AT18" s="21">
        <f>+Transacciones!AR98</f>
        <v>0</v>
      </c>
      <c r="AU18" s="21">
        <f>+Transacciones!AS98</f>
        <v>0</v>
      </c>
      <c r="AV18" s="21">
        <f>+Transacciones!AT98</f>
        <v>0</v>
      </c>
      <c r="AW18" s="21">
        <f>+Transacciones!AU98</f>
        <v>0</v>
      </c>
      <c r="AX18" s="21">
        <f>+Transacciones!AV98</f>
        <v>0</v>
      </c>
      <c r="AY18" s="21">
        <f>+Transacciones!AW98</f>
        <v>0</v>
      </c>
      <c r="AZ18" s="21">
        <f>+Transacciones!AX98</f>
        <v>0</v>
      </c>
      <c r="BA18" s="21">
        <f>+Transacciones!AY98</f>
        <v>0</v>
      </c>
      <c r="BB18" s="21">
        <f>+Transacciones!AZ98</f>
        <v>0</v>
      </c>
      <c r="BC18" s="21">
        <f>+Transacciones!BA98</f>
        <v>0</v>
      </c>
      <c r="BD18" s="21">
        <f>+Transacciones!BB98</f>
        <v>0</v>
      </c>
    </row>
    <row r="19" spans="2:56">
      <c r="B19" s="16" t="s">
        <v>181</v>
      </c>
      <c r="C19" s="20" t="s">
        <v>299</v>
      </c>
      <c r="D19" s="18" t="s">
        <v>296</v>
      </c>
      <c r="E19" s="21">
        <f>+Transacciones!C102</f>
        <v>188.30761039000001</v>
      </c>
      <c r="F19" s="21">
        <f>+Transacciones!D102</f>
        <v>0.87699002999999998</v>
      </c>
      <c r="G19" s="21">
        <f>+Transacciones!E102</f>
        <v>6.3</v>
      </c>
      <c r="H19" s="21">
        <f>+Transacciones!F102</f>
        <v>6</v>
      </c>
      <c r="I19" s="21">
        <f>+Transacciones!G102</f>
        <v>15.179142579999999</v>
      </c>
      <c r="J19" s="21">
        <f>+Transacciones!H102</f>
        <v>42.654643270000001</v>
      </c>
      <c r="K19" s="21">
        <f>+Transacciones!I102</f>
        <v>25.960380570000002</v>
      </c>
      <c r="L19" s="21">
        <f>+Transacciones!J102</f>
        <v>12.7594628</v>
      </c>
      <c r="M19" s="21">
        <f>+Transacciones!K102</f>
        <v>6.06</v>
      </c>
      <c r="N19" s="21">
        <f>+Transacciones!L102</f>
        <v>23.461685079999999</v>
      </c>
      <c r="O19" s="21">
        <f>+Transacciones!M102</f>
        <v>32.462801589999998</v>
      </c>
      <c r="P19" s="21">
        <f>+Transacciones!N102</f>
        <v>6.2701134000000005</v>
      </c>
      <c r="Q19" s="21">
        <f>+Transacciones!O102</f>
        <v>10.32239107</v>
      </c>
      <c r="R19" s="21">
        <f>+Transacciones!P102</f>
        <v>224.24620282000001</v>
      </c>
      <c r="S19" s="21">
        <f>+Transacciones!Q102</f>
        <v>0.89051891000000005</v>
      </c>
      <c r="T19" s="21">
        <f>+Transacciones!R102</f>
        <v>18.219425999999999</v>
      </c>
      <c r="U19" s="21">
        <f>+Transacciones!S102</f>
        <v>23.576798910000001</v>
      </c>
      <c r="V19" s="21">
        <f>+Transacciones!T102</f>
        <v>24.804909309999999</v>
      </c>
      <c r="W19" s="21">
        <f>+Transacciones!U102</f>
        <v>33.893413640000006</v>
      </c>
      <c r="X19" s="21">
        <f>+Transacciones!V102</f>
        <v>21.453065649999999</v>
      </c>
      <c r="Y19" s="21">
        <f>+Transacciones!W102</f>
        <v>25.19812855</v>
      </c>
      <c r="Z19" s="21">
        <f>+Transacciones!X102</f>
        <v>16.695598569999998</v>
      </c>
      <c r="AA19" s="21">
        <f>+Transacciones!Y102</f>
        <v>14.622088529999999</v>
      </c>
      <c r="AB19" s="21">
        <f>+Transacciones!Z102</f>
        <v>21.482822709999997</v>
      </c>
      <c r="AC19" s="21">
        <f>+Transacciones!AA102</f>
        <v>11.259298319999999</v>
      </c>
      <c r="AD19" s="21">
        <f>+Transacciones!AB102</f>
        <v>12.150133719999999</v>
      </c>
      <c r="AE19" s="21">
        <f>+Transacciones!AC102</f>
        <v>251.54180343000002</v>
      </c>
      <c r="AF19" s="21">
        <f>+Transacciones!AD102</f>
        <v>0</v>
      </c>
      <c r="AG19" s="21">
        <f>+Transacciones!AE102</f>
        <v>33.437790399999997</v>
      </c>
      <c r="AH19" s="21">
        <f>+Transacciones!AF102</f>
        <v>18.01268645</v>
      </c>
      <c r="AI19" s="21">
        <f>+Transacciones!AG102</f>
        <v>17.869510140000003</v>
      </c>
      <c r="AJ19" s="21">
        <f>+Transacciones!AH102</f>
        <v>24.756978600000004</v>
      </c>
      <c r="AK19" s="21">
        <f>+Transacciones!AI102</f>
        <v>10.11007498</v>
      </c>
      <c r="AL19" s="21">
        <f>+Transacciones!AJ102</f>
        <v>35.058850509999992</v>
      </c>
      <c r="AM19" s="21">
        <f>+Transacciones!AK102</f>
        <v>39.042714630000006</v>
      </c>
      <c r="AN19" s="21">
        <f>+Transacciones!AL102</f>
        <v>16.746165259999998</v>
      </c>
      <c r="AO19" s="21">
        <f>+Transacciones!AM102</f>
        <v>27.316902320000004</v>
      </c>
      <c r="AP19" s="21">
        <f>+Transacciones!AN102</f>
        <v>16.837413119999997</v>
      </c>
      <c r="AQ19" s="21">
        <f>+Transacciones!AO102</f>
        <v>12.352717019999998</v>
      </c>
      <c r="AR19" s="21">
        <f>+Transacciones!AP102</f>
        <v>209.42523255999998</v>
      </c>
      <c r="AS19" s="21">
        <f>+Transacciones!AQ102</f>
        <v>9.1415947299999996</v>
      </c>
      <c r="AT19" s="21">
        <f>+Transacciones!AR102</f>
        <v>10.199220739999999</v>
      </c>
      <c r="AU19" s="21">
        <f>+Transacciones!AS102</f>
        <v>17.75814772</v>
      </c>
      <c r="AV19" s="21">
        <f>+Transacciones!AT102</f>
        <v>21.27196232</v>
      </c>
      <c r="AW19" s="21">
        <f>+Transacciones!AU102</f>
        <v>10.15</v>
      </c>
      <c r="AX19" s="21">
        <f>+Transacciones!AV102</f>
        <v>10.220000000000001</v>
      </c>
      <c r="AY19" s="21">
        <f>+Transacciones!AW102</f>
        <v>30.91412094</v>
      </c>
      <c r="AZ19" s="21">
        <f>+Transacciones!AX102</f>
        <v>10.000039449999999</v>
      </c>
      <c r="BA19" s="21">
        <f>+Transacciones!AY102</f>
        <v>18.732452460000001</v>
      </c>
      <c r="BB19" s="21">
        <f>+Transacciones!AZ102</f>
        <v>28.361682599999998</v>
      </c>
      <c r="BC19" s="21">
        <f>+Transacciones!BA102</f>
        <v>18.960401179999998</v>
      </c>
      <c r="BD19" s="21">
        <f>+Transacciones!BB102</f>
        <v>23.715610420000004</v>
      </c>
    </row>
    <row r="20" spans="2:56">
      <c r="B20" s="16" t="s">
        <v>193</v>
      </c>
      <c r="C20" s="20" t="s">
        <v>307</v>
      </c>
      <c r="D20" s="18" t="s">
        <v>296</v>
      </c>
      <c r="E20" s="21">
        <f>+Transacciones!C112</f>
        <v>42.536491429999998</v>
      </c>
      <c r="F20" s="21">
        <f>+Transacciones!D112</f>
        <v>2.7834397000000002</v>
      </c>
      <c r="G20" s="21">
        <f>+Transacciones!E112</f>
        <v>2.6448770700000002</v>
      </c>
      <c r="H20" s="21">
        <f>+Transacciones!F112</f>
        <v>2.5670140099999998</v>
      </c>
      <c r="I20" s="21">
        <f>+Transacciones!G112</f>
        <v>2.7401255999999998</v>
      </c>
      <c r="J20" s="21">
        <f>+Transacciones!H112</f>
        <v>2.9562332100000002</v>
      </c>
      <c r="K20" s="21">
        <f>+Transacciones!I112</f>
        <v>7.1750230100000003</v>
      </c>
      <c r="L20" s="21">
        <f>+Transacciones!J112</f>
        <v>2.9368606999999995</v>
      </c>
      <c r="M20" s="21">
        <f>+Transacciones!K112</f>
        <v>2.7037191900000002</v>
      </c>
      <c r="N20" s="21">
        <f>+Transacciones!L112</f>
        <v>3.4995642199999994</v>
      </c>
      <c r="O20" s="21">
        <f>+Transacciones!M112</f>
        <v>1.9894178200000001</v>
      </c>
      <c r="P20" s="21">
        <f>+Transacciones!N112</f>
        <v>6.61918805</v>
      </c>
      <c r="Q20" s="21">
        <f>+Transacciones!O112</f>
        <v>3.9210288499999999</v>
      </c>
      <c r="R20" s="21">
        <f>+Transacciones!P112</f>
        <v>46.588920170000002</v>
      </c>
      <c r="S20" s="21">
        <f>+Transacciones!Q112</f>
        <v>2.8751394699999997</v>
      </c>
      <c r="T20" s="21">
        <f>+Transacciones!R112</f>
        <v>2.5626625999999999</v>
      </c>
      <c r="U20" s="21">
        <f>+Transacciones!S112</f>
        <v>2.7578365899999997</v>
      </c>
      <c r="V20" s="21">
        <f>+Transacciones!T112</f>
        <v>2.8653440200000002</v>
      </c>
      <c r="W20" s="21">
        <f>+Transacciones!U112</f>
        <v>2.7932333699999998</v>
      </c>
      <c r="X20" s="21">
        <f>+Transacciones!V112</f>
        <v>7.6282306499999999</v>
      </c>
      <c r="Y20" s="21">
        <f>+Transacciones!W112</f>
        <v>2.71050916</v>
      </c>
      <c r="Z20" s="21">
        <f>+Transacciones!X112</f>
        <v>2.7218585600000003</v>
      </c>
      <c r="AA20" s="21">
        <f>+Transacciones!Y112</f>
        <v>2.7237967899999997</v>
      </c>
      <c r="AB20" s="21">
        <f>+Transacciones!Z112</f>
        <v>2.9195059299999997</v>
      </c>
      <c r="AC20" s="21">
        <f>+Transacciones!AA112</f>
        <v>3.7202713100000002</v>
      </c>
      <c r="AD20" s="21">
        <f>+Transacciones!AB112</f>
        <v>10.310531719999998</v>
      </c>
      <c r="AE20" s="21">
        <f>+Transacciones!AC112</f>
        <v>41.320307819999996</v>
      </c>
      <c r="AF20" s="21">
        <f>+Transacciones!AD112</f>
        <v>1.71029473</v>
      </c>
      <c r="AG20" s="21">
        <f>+Transacciones!AE112</f>
        <v>3.5473911299999998</v>
      </c>
      <c r="AH20" s="21">
        <f>+Transacciones!AF112</f>
        <v>3.7113607299999996</v>
      </c>
      <c r="AI20" s="21">
        <f>+Transacciones!AG112</f>
        <v>1.7915129700000001</v>
      </c>
      <c r="AJ20" s="21">
        <f>+Transacciones!AH112</f>
        <v>2.76000201</v>
      </c>
      <c r="AK20" s="21">
        <f>+Transacciones!AI112</f>
        <v>7.0698001900000005</v>
      </c>
      <c r="AL20" s="21">
        <f>+Transacciones!AJ112</f>
        <v>2.5659299799999999</v>
      </c>
      <c r="AM20" s="21">
        <f>+Transacciones!AK112</f>
        <v>2.5279702500000001</v>
      </c>
      <c r="AN20" s="21">
        <f>+Transacciones!AL112</f>
        <v>3.3716704299999996</v>
      </c>
      <c r="AO20" s="21">
        <f>+Transacciones!AM112</f>
        <v>1.7244229200000003</v>
      </c>
      <c r="AP20" s="21">
        <f>+Transacciones!AN112</f>
        <v>3.6339153299999998</v>
      </c>
      <c r="AQ20" s="21">
        <f>+Transacciones!AO112</f>
        <v>6.9060371499999995</v>
      </c>
      <c r="AR20" s="21">
        <f>+Transacciones!AP112</f>
        <v>40.397828740000001</v>
      </c>
      <c r="AS20" s="21">
        <f>+Transacciones!AQ112</f>
        <v>2.5021132399999999</v>
      </c>
      <c r="AT20" s="21">
        <f>+Transacciones!AR112</f>
        <v>2.47031204</v>
      </c>
      <c r="AU20" s="21">
        <f>+Transacciones!AS112</f>
        <v>2.4648848599999997</v>
      </c>
      <c r="AV20" s="21">
        <f>+Transacciones!AT112</f>
        <v>3.2819045999999998</v>
      </c>
      <c r="AW20" s="21">
        <f>+Transacciones!AU112</f>
        <v>2.8650274100000002</v>
      </c>
      <c r="AX20" s="21">
        <f>+Transacciones!AV112</f>
        <v>5.9501305699999989</v>
      </c>
      <c r="AY20" s="21">
        <f>+Transacciones!AW112</f>
        <v>2.79005415</v>
      </c>
      <c r="AZ20" s="21">
        <f>+Transacciones!AX112</f>
        <v>2.7408607299999996</v>
      </c>
      <c r="BA20" s="21">
        <f>+Transacciones!AY112</f>
        <v>3.51533205</v>
      </c>
      <c r="BB20" s="21">
        <f>+Transacciones!AZ112</f>
        <v>2.4770679800000002</v>
      </c>
      <c r="BC20" s="21">
        <f>+Transacciones!BA112</f>
        <v>3.35477414</v>
      </c>
      <c r="BD20" s="21">
        <f>+Transacciones!BB112</f>
        <v>5.9853669700000003</v>
      </c>
    </row>
    <row r="21" spans="2:56">
      <c r="B21" s="16" t="s">
        <v>201</v>
      </c>
      <c r="C21" s="22" t="s">
        <v>308</v>
      </c>
      <c r="D21" s="23" t="s">
        <v>296</v>
      </c>
      <c r="E21" s="21">
        <f>+Transacciones!C116</f>
        <v>8.1473402899999989</v>
      </c>
      <c r="F21" s="21">
        <f>+Transacciones!D116</f>
        <v>0.54518011999999993</v>
      </c>
      <c r="G21" s="21">
        <f>+Transacciones!E116</f>
        <v>0.89</v>
      </c>
      <c r="H21" s="21">
        <f>+Transacciones!F116</f>
        <v>0.10877500000000001</v>
      </c>
      <c r="I21" s="21">
        <f>+Transacciones!G116</f>
        <v>0.34950000000000003</v>
      </c>
      <c r="J21" s="21">
        <f>+Transacciones!H116</f>
        <v>0.60170000000000001</v>
      </c>
      <c r="K21" s="21">
        <f>+Transacciones!I116</f>
        <v>1.7500000000000002E-2</v>
      </c>
      <c r="L21" s="21">
        <f>+Transacciones!J116</f>
        <v>7.8899999999999998E-2</v>
      </c>
      <c r="M21" s="21">
        <f>+Transacciones!K116</f>
        <v>2.2259999999999995</v>
      </c>
      <c r="N21" s="21">
        <f>+Transacciones!L116</f>
        <v>0.10929</v>
      </c>
      <c r="O21" s="21">
        <f>+Transacciones!M116</f>
        <v>0.96662478000000007</v>
      </c>
      <c r="P21" s="21">
        <f>+Transacciones!N116</f>
        <v>0.58939338000000008</v>
      </c>
      <c r="Q21" s="21">
        <f>+Transacciones!O116</f>
        <v>1.6644770099999999</v>
      </c>
      <c r="R21" s="21">
        <f>+Transacciones!P116</f>
        <v>4571.0297117299997</v>
      </c>
      <c r="S21" s="21">
        <f>+Transacciones!Q116</f>
        <v>0.1416</v>
      </c>
      <c r="T21" s="21">
        <f>+Transacciones!R116</f>
        <v>0.20003999999999997</v>
      </c>
      <c r="U21" s="21">
        <f>+Transacciones!S116</f>
        <v>4.3900000000000002E-2</v>
      </c>
      <c r="V21" s="21">
        <f>+Transacciones!T116</f>
        <v>7.350000000000001E-2</v>
      </c>
      <c r="W21" s="21">
        <f>+Transacciones!U116</f>
        <v>2.8900000000000002E-2</v>
      </c>
      <c r="X21" s="21">
        <f>+Transacciones!V116</f>
        <v>3.6200000000000003E-2</v>
      </c>
      <c r="Y21" s="21">
        <f>+Transacciones!W116</f>
        <v>2.0701000000000001</v>
      </c>
      <c r="Z21" s="21">
        <f>+Transacciones!X116</f>
        <v>428.26627476999994</v>
      </c>
      <c r="AA21" s="21">
        <f>+Transacciones!Y116</f>
        <v>3247.3352390899995</v>
      </c>
      <c r="AB21" s="21">
        <f>+Transacciones!Z116</f>
        <v>741.86884750000058</v>
      </c>
      <c r="AC21" s="21">
        <f>+Transacciones!AA116</f>
        <v>2.600030399999945</v>
      </c>
      <c r="AD21" s="21">
        <f>+Transacciones!AB116</f>
        <v>148.36507997000007</v>
      </c>
      <c r="AE21" s="21">
        <f>+Transacciones!AC116</f>
        <v>770.54495149000002</v>
      </c>
      <c r="AF21" s="21">
        <f>+Transacciones!AD116</f>
        <v>0.20219999999999999</v>
      </c>
      <c r="AG21" s="21">
        <f>+Transacciones!AE116</f>
        <v>3.6499999999999998E-2</v>
      </c>
      <c r="AH21" s="21">
        <f>+Transacciones!AF116</f>
        <v>0.1905</v>
      </c>
      <c r="AI21" s="21">
        <f>+Transacciones!AG116</f>
        <v>4.5499999999999999E-2</v>
      </c>
      <c r="AJ21" s="21">
        <f>+Transacciones!AH116</f>
        <v>2.2021000000000002</v>
      </c>
      <c r="AK21" s="21">
        <f>+Transacciones!AI116</f>
        <v>0.41165999999999997</v>
      </c>
      <c r="AL21" s="21">
        <f>+Transacciones!AJ116</f>
        <v>456.66380707999997</v>
      </c>
      <c r="AM21" s="21">
        <f>+Transacciones!AK116</f>
        <v>0.43340000000000001</v>
      </c>
      <c r="AN21" s="21">
        <f>+Transacciones!AL116</f>
        <v>187.46897430999996</v>
      </c>
      <c r="AO21" s="21">
        <f>+Transacciones!AM116</f>
        <v>119.28778010000012</v>
      </c>
      <c r="AP21" s="21">
        <f>+Transacciones!AN116</f>
        <v>0.52550000000000008</v>
      </c>
      <c r="AQ21" s="21">
        <f>+Transacciones!AO116</f>
        <v>3.0770300000000002</v>
      </c>
      <c r="AR21" s="21">
        <f>+Transacciones!AP116</f>
        <v>2311.7491544</v>
      </c>
      <c r="AS21" s="21">
        <f>+Transacciones!AQ116</f>
        <v>1.82284969</v>
      </c>
      <c r="AT21" s="21">
        <f>+Transacciones!AR116</f>
        <v>107.87232661000002</v>
      </c>
      <c r="AU21" s="21">
        <f>+Transacciones!AS116</f>
        <v>66.53047565</v>
      </c>
      <c r="AV21" s="21">
        <f>+Transacciones!AT116</f>
        <v>74.177888019999997</v>
      </c>
      <c r="AW21" s="21">
        <f>+Transacciones!AU116</f>
        <v>93.327508370000032</v>
      </c>
      <c r="AX21" s="21">
        <f>+Transacciones!AV116</f>
        <v>67.332657879999971</v>
      </c>
      <c r="AY21" s="21">
        <f>+Transacciones!AW116</f>
        <v>50.65949887</v>
      </c>
      <c r="AZ21" s="21">
        <f>+Transacciones!AX116</f>
        <v>88.146960709999988</v>
      </c>
      <c r="BA21" s="21">
        <f>+Transacciones!AY116</f>
        <v>71.756102089999999</v>
      </c>
      <c r="BB21" s="21">
        <f>+Transacciones!AZ116</f>
        <v>119.17259938000001</v>
      </c>
      <c r="BC21" s="21">
        <f>+Transacciones!BA116</f>
        <v>170.42783567999996</v>
      </c>
      <c r="BD21" s="21">
        <f>+Transacciones!BB116</f>
        <v>1400.5224514500001</v>
      </c>
    </row>
    <row r="22" spans="2:56">
      <c r="B22" s="24" t="s">
        <v>222</v>
      </c>
      <c r="C22" s="25" t="s">
        <v>309</v>
      </c>
      <c r="D22" s="26" t="s">
        <v>296</v>
      </c>
      <c r="E22" s="27">
        <f t="shared" ref="E22:AR22" si="0">+E8-E13+E16</f>
        <v>-1924.8803424205689</v>
      </c>
      <c r="F22" s="27">
        <f t="shared" si="0"/>
        <v>-439.79149655934225</v>
      </c>
      <c r="G22" s="27">
        <f t="shared" si="0"/>
        <v>-249.73295227732297</v>
      </c>
      <c r="H22" s="27">
        <f t="shared" si="0"/>
        <v>213.16860175257398</v>
      </c>
      <c r="I22" s="27">
        <f t="shared" si="0"/>
        <v>107.77330666512535</v>
      </c>
      <c r="J22" s="27">
        <f t="shared" si="0"/>
        <v>81.552625728264047</v>
      </c>
      <c r="K22" s="27">
        <f t="shared" si="0"/>
        <v>-993.80532574704102</v>
      </c>
      <c r="L22" s="27">
        <f t="shared" si="0"/>
        <v>-264.74882484817408</v>
      </c>
      <c r="M22" s="27">
        <f t="shared" si="0"/>
        <v>476.10736040983011</v>
      </c>
      <c r="N22" s="27">
        <f t="shared" si="0"/>
        <v>358.39287021059954</v>
      </c>
      <c r="O22" s="27">
        <f t="shared" si="0"/>
        <v>-75.058744628417571</v>
      </c>
      <c r="P22" s="27">
        <f t="shared" si="0"/>
        <v>-473.57676374136463</v>
      </c>
      <c r="Q22" s="27">
        <f t="shared" si="0"/>
        <v>-665.16099938529533</v>
      </c>
      <c r="R22" s="27">
        <f t="shared" si="0"/>
        <v>-3393.9082119498271</v>
      </c>
      <c r="S22" s="27">
        <f t="shared" si="0"/>
        <v>-209.42221735199246</v>
      </c>
      <c r="T22" s="27">
        <f t="shared" si="0"/>
        <v>369.88982213999952</v>
      </c>
      <c r="U22" s="27">
        <f t="shared" si="0"/>
        <v>-324.3663664300002</v>
      </c>
      <c r="V22" s="27">
        <f t="shared" si="0"/>
        <v>-220.80616085897964</v>
      </c>
      <c r="W22" s="27">
        <f t="shared" si="0"/>
        <v>-173.02918190250966</v>
      </c>
      <c r="X22" s="27">
        <f t="shared" si="0"/>
        <v>-950.48126308788051</v>
      </c>
      <c r="Y22" s="27">
        <f t="shared" si="0"/>
        <v>-924.00196604999974</v>
      </c>
      <c r="Z22" s="27">
        <f t="shared" si="0"/>
        <v>-142.99720060000027</v>
      </c>
      <c r="AA22" s="27">
        <f t="shared" si="0"/>
        <v>-1685.805390978885</v>
      </c>
      <c r="AB22" s="27">
        <f t="shared" si="0"/>
        <v>-82.212679570077398</v>
      </c>
      <c r="AC22" s="27">
        <f t="shared" si="0"/>
        <v>148.98186701999975</v>
      </c>
      <c r="AD22" s="27">
        <f t="shared" si="0"/>
        <v>800.34252572049627</v>
      </c>
      <c r="AE22" s="27">
        <f t="shared" si="0"/>
        <v>12922.521802591182</v>
      </c>
      <c r="AF22" s="27">
        <f t="shared" si="0"/>
        <v>-1262.33518372564</v>
      </c>
      <c r="AG22" s="27">
        <f t="shared" si="0"/>
        <v>-63.910698053866327</v>
      </c>
      <c r="AH22" s="27">
        <f t="shared" si="0"/>
        <v>1322.9348380330757</v>
      </c>
      <c r="AI22" s="27">
        <f t="shared" si="0"/>
        <v>-716.2307741405798</v>
      </c>
      <c r="AJ22" s="27">
        <f t="shared" si="0"/>
        <v>-172.02267710380966</v>
      </c>
      <c r="AK22" s="27">
        <f t="shared" si="0"/>
        <v>569.7072537296408</v>
      </c>
      <c r="AL22" s="27">
        <f t="shared" si="0"/>
        <v>-1419.6604941469996</v>
      </c>
      <c r="AM22" s="27">
        <f t="shared" si="0"/>
        <v>280.81233121214018</v>
      </c>
      <c r="AN22" s="27">
        <f t="shared" si="0"/>
        <v>1056.0681548425523</v>
      </c>
      <c r="AO22" s="27">
        <f t="shared" si="0"/>
        <v>597.97292280310785</v>
      </c>
      <c r="AP22" s="27">
        <f t="shared" si="0"/>
        <v>1349.7103897784082</v>
      </c>
      <c r="AQ22" s="27">
        <f t="shared" si="0"/>
        <v>11379.475739363152</v>
      </c>
      <c r="AR22" s="27">
        <f t="shared" si="0"/>
        <v>-4821.897222102627</v>
      </c>
      <c r="AS22" s="27">
        <f t="shared" ref="AS22:BD22" si="1">+AS8-AS13+AS16</f>
        <v>-723.11349621600039</v>
      </c>
      <c r="AT22" s="27">
        <f t="shared" si="1"/>
        <v>587.28988362200062</v>
      </c>
      <c r="AU22" s="27">
        <f t="shared" si="1"/>
        <v>-278.09068594499877</v>
      </c>
      <c r="AV22" s="27">
        <f t="shared" si="1"/>
        <v>-309.63315202099966</v>
      </c>
      <c r="AW22" s="27">
        <f t="shared" si="1"/>
        <v>-1290.6034131300007</v>
      </c>
      <c r="AX22" s="27">
        <f t="shared" si="1"/>
        <v>-443.05019867599913</v>
      </c>
      <c r="AY22" s="27">
        <f t="shared" si="1"/>
        <v>-195.60612011000057</v>
      </c>
      <c r="AZ22" s="27">
        <f t="shared" si="1"/>
        <v>178.65433024000095</v>
      </c>
      <c r="BA22" s="27">
        <f t="shared" si="1"/>
        <v>631.07588323547316</v>
      </c>
      <c r="BB22" s="27">
        <f t="shared" si="1"/>
        <v>1725.5492915266054</v>
      </c>
      <c r="BC22" s="27">
        <f t="shared" si="1"/>
        <v>979.92507562729452</v>
      </c>
      <c r="BD22" s="27">
        <f t="shared" si="1"/>
        <v>-5684.2946202560033</v>
      </c>
    </row>
    <row r="23" spans="2:56">
      <c r="B23" s="28" t="s">
        <v>224</v>
      </c>
      <c r="C23" s="29" t="s">
        <v>310</v>
      </c>
      <c r="D23" s="30" t="s">
        <v>296</v>
      </c>
      <c r="E23" s="27">
        <f t="shared" ref="E23:BD23" si="2">+E8-E13</f>
        <v>-1924.8803424205689</v>
      </c>
      <c r="F23" s="27">
        <f t="shared" si="2"/>
        <v>-439.79149655934225</v>
      </c>
      <c r="G23" s="27">
        <f t="shared" si="2"/>
        <v>-249.73295227732297</v>
      </c>
      <c r="H23" s="27">
        <f t="shared" si="2"/>
        <v>213.16860175257398</v>
      </c>
      <c r="I23" s="27">
        <f t="shared" si="2"/>
        <v>107.77330666512535</v>
      </c>
      <c r="J23" s="27">
        <f t="shared" si="2"/>
        <v>81.552625728264047</v>
      </c>
      <c r="K23" s="27">
        <f t="shared" si="2"/>
        <v>-993.80532574704102</v>
      </c>
      <c r="L23" s="27">
        <f t="shared" si="2"/>
        <v>-264.74882484817408</v>
      </c>
      <c r="M23" s="27">
        <f t="shared" si="2"/>
        <v>476.10736040983011</v>
      </c>
      <c r="N23" s="27">
        <f t="shared" si="2"/>
        <v>358.39287021059954</v>
      </c>
      <c r="O23" s="27">
        <f t="shared" si="2"/>
        <v>-75.058744628417571</v>
      </c>
      <c r="P23" s="27">
        <f t="shared" si="2"/>
        <v>-473.57676374136463</v>
      </c>
      <c r="Q23" s="27">
        <f t="shared" si="2"/>
        <v>-665.16099938529533</v>
      </c>
      <c r="R23" s="27">
        <f t="shared" si="2"/>
        <v>-3393.9082119498271</v>
      </c>
      <c r="S23" s="27">
        <f t="shared" si="2"/>
        <v>-209.42221735199246</v>
      </c>
      <c r="T23" s="27">
        <f t="shared" si="2"/>
        <v>369.88982213999952</v>
      </c>
      <c r="U23" s="27">
        <f t="shared" si="2"/>
        <v>-324.3663664300002</v>
      </c>
      <c r="V23" s="27">
        <f t="shared" si="2"/>
        <v>-220.80616085897964</v>
      </c>
      <c r="W23" s="27">
        <f t="shared" si="2"/>
        <v>-173.02918190250966</v>
      </c>
      <c r="X23" s="27">
        <f t="shared" si="2"/>
        <v>-950.48126308788051</v>
      </c>
      <c r="Y23" s="27">
        <f t="shared" si="2"/>
        <v>-924.00196604999974</v>
      </c>
      <c r="Z23" s="27">
        <f t="shared" si="2"/>
        <v>-142.99720060000027</v>
      </c>
      <c r="AA23" s="27">
        <f t="shared" si="2"/>
        <v>-1685.805390978885</v>
      </c>
      <c r="AB23" s="27">
        <f t="shared" si="2"/>
        <v>-82.212679570077398</v>
      </c>
      <c r="AC23" s="27">
        <f t="shared" si="2"/>
        <v>148.98186701999975</v>
      </c>
      <c r="AD23" s="27">
        <f t="shared" si="2"/>
        <v>800.34252572049627</v>
      </c>
      <c r="AE23" s="27">
        <f t="shared" si="2"/>
        <v>12922.521802591182</v>
      </c>
      <c r="AF23" s="27">
        <f t="shared" si="2"/>
        <v>-1262.33518372564</v>
      </c>
      <c r="AG23" s="27">
        <f t="shared" si="2"/>
        <v>-63.910698053866327</v>
      </c>
      <c r="AH23" s="27">
        <f t="shared" si="2"/>
        <v>1322.9348380330757</v>
      </c>
      <c r="AI23" s="27">
        <f t="shared" si="2"/>
        <v>-716.2307741405798</v>
      </c>
      <c r="AJ23" s="27">
        <f t="shared" si="2"/>
        <v>-172.02267710380966</v>
      </c>
      <c r="AK23" s="27">
        <f t="shared" si="2"/>
        <v>569.7072537296408</v>
      </c>
      <c r="AL23" s="27">
        <f t="shared" si="2"/>
        <v>-1419.6604941469996</v>
      </c>
      <c r="AM23" s="27">
        <f t="shared" si="2"/>
        <v>280.81233121214018</v>
      </c>
      <c r="AN23" s="27">
        <f t="shared" si="2"/>
        <v>1056.0681548425523</v>
      </c>
      <c r="AO23" s="27">
        <f t="shared" si="2"/>
        <v>597.97292280310785</v>
      </c>
      <c r="AP23" s="27">
        <f t="shared" si="2"/>
        <v>1349.7103897784082</v>
      </c>
      <c r="AQ23" s="27">
        <f t="shared" si="2"/>
        <v>11379.475739363152</v>
      </c>
      <c r="AR23" s="27">
        <f t="shared" si="2"/>
        <v>-4821.897222102627</v>
      </c>
      <c r="AS23" s="27">
        <f t="shared" si="2"/>
        <v>-723.11349621600039</v>
      </c>
      <c r="AT23" s="27">
        <f t="shared" si="2"/>
        <v>587.28988362200062</v>
      </c>
      <c r="AU23" s="27">
        <f t="shared" si="2"/>
        <v>-278.09068594499877</v>
      </c>
      <c r="AV23" s="27">
        <f t="shared" si="2"/>
        <v>-309.63315202099966</v>
      </c>
      <c r="AW23" s="27">
        <f t="shared" si="2"/>
        <v>-1290.6034131300007</v>
      </c>
      <c r="AX23" s="27">
        <f t="shared" si="2"/>
        <v>-443.05019867599913</v>
      </c>
      <c r="AY23" s="27">
        <f t="shared" si="2"/>
        <v>-195.60612011000057</v>
      </c>
      <c r="AZ23" s="27">
        <f t="shared" si="2"/>
        <v>178.65433024000095</v>
      </c>
      <c r="BA23" s="27">
        <f t="shared" si="2"/>
        <v>631.07588323547316</v>
      </c>
      <c r="BB23" s="27">
        <f t="shared" si="2"/>
        <v>1725.5492915266054</v>
      </c>
      <c r="BC23" s="27">
        <f t="shared" si="2"/>
        <v>979.92507562729452</v>
      </c>
      <c r="BD23" s="27">
        <f t="shared" si="2"/>
        <v>-5684.2946202560033</v>
      </c>
    </row>
    <row r="24" spans="2:56">
      <c r="B24" s="31" t="s">
        <v>311</v>
      </c>
      <c r="C24" s="32" t="s">
        <v>226</v>
      </c>
      <c r="D24" s="33" t="s">
        <v>296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</row>
    <row r="25" spans="2:56">
      <c r="B25" s="31" t="s">
        <v>227</v>
      </c>
      <c r="C25" s="34" t="s">
        <v>312</v>
      </c>
      <c r="D25" s="33" t="s">
        <v>296</v>
      </c>
      <c r="E25" s="21">
        <f>+Transacciones!C135</f>
        <v>1746.6364136340505</v>
      </c>
      <c r="F25" s="21">
        <f>+Transacciones!D135</f>
        <v>0</v>
      </c>
      <c r="G25" s="21">
        <f>+Transacciones!E135</f>
        <v>1.2447123200000716</v>
      </c>
      <c r="H25" s="21">
        <f>+Transacciones!F135</f>
        <v>-6.5670911123000257</v>
      </c>
      <c r="I25" s="21">
        <f>+Transacciones!G135</f>
        <v>33.240745880000006</v>
      </c>
      <c r="J25" s="21">
        <f>+Transacciones!H135</f>
        <v>56.454341929999998</v>
      </c>
      <c r="K25" s="21">
        <f>+Transacciones!I135</f>
        <v>216.16017251999997</v>
      </c>
      <c r="L25" s="21">
        <f>+Transacciones!J135</f>
        <v>94.749801850000111</v>
      </c>
      <c r="M25" s="21">
        <f>+Transacciones!K135</f>
        <v>287.38032583530594</v>
      </c>
      <c r="N25" s="21">
        <f>+Transacciones!L135</f>
        <v>470.88026420469402</v>
      </c>
      <c r="O25" s="21">
        <f>+Transacciones!M135</f>
        <v>79.978101739999957</v>
      </c>
      <c r="P25" s="21">
        <f>+Transacciones!N135</f>
        <v>146.24517149000002</v>
      </c>
      <c r="Q25" s="21">
        <f>+Transacciones!O135</f>
        <v>366.86986697635029</v>
      </c>
      <c r="R25" s="21">
        <f>+Transacciones!P135</f>
        <v>1915.3675814500002</v>
      </c>
      <c r="S25" s="21">
        <f>+Transacciones!Q135</f>
        <v>-83.57200748999999</v>
      </c>
      <c r="T25" s="21">
        <f>+Transacciones!R135</f>
        <v>55.845714559999827</v>
      </c>
      <c r="U25" s="21">
        <f>+Transacciones!S135</f>
        <v>23.634780340000137</v>
      </c>
      <c r="V25" s="21">
        <f>+Transacciones!T135</f>
        <v>281.93615521999999</v>
      </c>
      <c r="W25" s="21">
        <f>+Transacciones!U135</f>
        <v>83.352460489999984</v>
      </c>
      <c r="X25" s="21">
        <f>+Transacciones!V135</f>
        <v>-37.604424939999987</v>
      </c>
      <c r="Y25" s="21">
        <f>+Transacciones!W135</f>
        <v>107.21571834</v>
      </c>
      <c r="Z25" s="21">
        <f>+Transacciones!X135</f>
        <v>26.671167380000025</v>
      </c>
      <c r="AA25" s="21">
        <f>+Transacciones!Y135</f>
        <v>98.625850289999832</v>
      </c>
      <c r="AB25" s="21">
        <f>+Transacciones!Z135</f>
        <v>67.971358580000114</v>
      </c>
      <c r="AC25" s="21">
        <f>+Transacciones!AA135</f>
        <v>67.681417209999992</v>
      </c>
      <c r="AD25" s="21">
        <f>+Transacciones!AB135</f>
        <v>1223.6093914700002</v>
      </c>
      <c r="AE25" s="21">
        <f>+Transacciones!AC135</f>
        <v>7489.5226237600009</v>
      </c>
      <c r="AF25" s="21">
        <f>+Transacciones!AD135</f>
        <v>-2.935388339999959</v>
      </c>
      <c r="AG25" s="21">
        <f>+Transacciones!AE135</f>
        <v>474.74192398000014</v>
      </c>
      <c r="AH25" s="21">
        <f>+Transacciones!AF135</f>
        <v>1659.3505862900001</v>
      </c>
      <c r="AI25" s="21">
        <f>+Transacciones!AG135</f>
        <v>19.751909909999931</v>
      </c>
      <c r="AJ25" s="21">
        <f>+Transacciones!AH135</f>
        <v>103.89325738999983</v>
      </c>
      <c r="AK25" s="21">
        <f>+Transacciones!AI135</f>
        <v>118.59176833000033</v>
      </c>
      <c r="AL25" s="21">
        <f>+Transacciones!AJ135</f>
        <v>583.14165671000001</v>
      </c>
      <c r="AM25" s="21">
        <f>+Transacciones!AK135</f>
        <v>-117.40299655</v>
      </c>
      <c r="AN25" s="21">
        <f>+Transacciones!AL135</f>
        <v>173.51042831999996</v>
      </c>
      <c r="AO25" s="21">
        <f>+Transacciones!AM135</f>
        <v>58.403577140000067</v>
      </c>
      <c r="AP25" s="21">
        <f>+Transacciones!AN135</f>
        <v>347.11706377999997</v>
      </c>
      <c r="AQ25" s="21">
        <f>+Transacciones!AO135</f>
        <v>4071.3588368000005</v>
      </c>
      <c r="AR25" s="21">
        <f>+Transacciones!AP135</f>
        <v>3544.2149736000001</v>
      </c>
      <c r="AS25" s="21">
        <f>+Transacciones!AQ135</f>
        <v>3.2027013900000001</v>
      </c>
      <c r="AT25" s="21">
        <f>+Transacciones!AR135</f>
        <v>129.59281014999999</v>
      </c>
      <c r="AU25" s="21">
        <f>+Transacciones!AS135</f>
        <v>16.226513099999998</v>
      </c>
      <c r="AV25" s="21">
        <f>+Transacciones!AT135</f>
        <v>17.569101719999999</v>
      </c>
      <c r="AW25" s="21">
        <f>+Transacciones!AU135</f>
        <v>65.599244519999985</v>
      </c>
      <c r="AX25" s="21">
        <f>+Transacciones!AV135</f>
        <v>84.408717999999993</v>
      </c>
      <c r="AY25" s="21">
        <f>+Transacciones!AW135</f>
        <v>141.97490501000001</v>
      </c>
      <c r="AZ25" s="21">
        <f>+Transacciones!AX135</f>
        <v>46.09669203</v>
      </c>
      <c r="BA25" s="21">
        <f>+Transacciones!AY135</f>
        <v>76.873923789999992</v>
      </c>
      <c r="BB25" s="21">
        <f>+Transacciones!AZ135</f>
        <v>191.52812873000002</v>
      </c>
      <c r="BC25" s="21">
        <f>+Transacciones!BA135</f>
        <v>254.72678728</v>
      </c>
      <c r="BD25" s="21">
        <f>+Transacciones!BB135</f>
        <v>2516.4154478800001</v>
      </c>
    </row>
    <row r="26" spans="2:56">
      <c r="B26" s="35" t="s">
        <v>229</v>
      </c>
      <c r="C26" s="36" t="s">
        <v>313</v>
      </c>
      <c r="D26" s="33" t="s">
        <v>296</v>
      </c>
      <c r="E26" s="21">
        <f>+Transacciones!C136</f>
        <v>1579.2867011140502</v>
      </c>
      <c r="F26" s="21">
        <f>+Transacciones!D136</f>
        <v>0</v>
      </c>
      <c r="G26" s="21">
        <f>+Transacciones!E136</f>
        <v>2.7447123200000005</v>
      </c>
      <c r="H26" s="21">
        <f>+Transacciones!F136</f>
        <v>4.2329088876999998</v>
      </c>
      <c r="I26" s="21">
        <f>+Transacciones!G136</f>
        <v>26.661433059999997</v>
      </c>
      <c r="J26" s="21">
        <f>+Transacciones!H136</f>
        <v>54.105029120000005</v>
      </c>
      <c r="K26" s="21">
        <f>+Transacciones!I136</f>
        <v>231.93676467</v>
      </c>
      <c r="L26" s="21">
        <f>+Transacciones!J136</f>
        <v>51.789801850000011</v>
      </c>
      <c r="M26" s="21">
        <f>+Transacciones!K136</f>
        <v>268.02691797530605</v>
      </c>
      <c r="N26" s="21">
        <f>+Transacciones!L136</f>
        <v>441.48026420469398</v>
      </c>
      <c r="O26" s="21">
        <f>+Transacciones!M136</f>
        <v>45.278101740000004</v>
      </c>
      <c r="P26" s="21">
        <f>+Transacciones!N136</f>
        <v>104.34517148999996</v>
      </c>
      <c r="Q26" s="21">
        <f>+Transacciones!O136</f>
        <v>348.6855957963503</v>
      </c>
      <c r="R26" s="21">
        <f>+Transacciones!P136</f>
        <v>1844.4181218799999</v>
      </c>
      <c r="S26" s="21">
        <f>+Transacciones!Q136</f>
        <v>1.02799251</v>
      </c>
      <c r="T26" s="21">
        <f>+Transacciones!R136</f>
        <v>0.84571456</v>
      </c>
      <c r="U26" s="21">
        <f>+Transacciones!S136</f>
        <v>6.4347803399999997</v>
      </c>
      <c r="V26" s="21">
        <f>+Transacciones!T136</f>
        <v>281.93615521999999</v>
      </c>
      <c r="W26" s="21">
        <f>+Transacciones!U136</f>
        <v>43.552460490000001</v>
      </c>
      <c r="X26" s="21">
        <f>+Transacciones!V136</f>
        <v>7.6955750600000004</v>
      </c>
      <c r="Y26" s="21">
        <f>+Transacciones!W136</f>
        <v>107.21571834</v>
      </c>
      <c r="Z26" s="21">
        <f>+Transacciones!X136</f>
        <v>25.271167379999998</v>
      </c>
      <c r="AA26" s="21">
        <f>+Transacciones!Y136</f>
        <v>100.17009045999998</v>
      </c>
      <c r="AB26" s="21">
        <f>+Transacciones!Z136</f>
        <v>4.2521184100000005</v>
      </c>
      <c r="AC26" s="21">
        <f>+Transacciones!AA136</f>
        <v>74.925796640000002</v>
      </c>
      <c r="AD26" s="21">
        <f>+Transacciones!AB136</f>
        <v>1191.0905524700001</v>
      </c>
      <c r="AE26" s="21">
        <f>+Transacciones!AC136</f>
        <v>7232.0702809100003</v>
      </c>
      <c r="AF26" s="21">
        <f>+Transacciones!AD136</f>
        <v>0.76862962999999995</v>
      </c>
      <c r="AG26" s="21">
        <f>+Transacciones!AE136</f>
        <v>466.42714159000002</v>
      </c>
      <c r="AH26" s="21">
        <f>+Transacciones!AF136</f>
        <v>1654.3611854200001</v>
      </c>
      <c r="AI26" s="21">
        <f>+Transacciones!AG136</f>
        <v>14.546154269999999</v>
      </c>
      <c r="AJ26" s="21">
        <f>+Transacciones!AH136</f>
        <v>38.859257389999833</v>
      </c>
      <c r="AK26" s="21">
        <f>+Transacciones!AI136</f>
        <v>155.63168926000029</v>
      </c>
      <c r="AL26" s="21">
        <f>+Transacciones!AJ136</f>
        <v>520.97613928999999</v>
      </c>
      <c r="AM26" s="21">
        <f>+Transacciones!AK136</f>
        <v>-107.19589340999998</v>
      </c>
      <c r="AN26" s="21">
        <f>+Transacciones!AL136</f>
        <v>180.7688426</v>
      </c>
      <c r="AO26" s="21">
        <f>+Transacciones!AM136</f>
        <v>78.197586010000009</v>
      </c>
      <c r="AP26" s="21">
        <f>+Transacciones!AN136</f>
        <v>231.77656149999999</v>
      </c>
      <c r="AQ26" s="21">
        <f>+Transacciones!AO136</f>
        <v>3996.9529873600004</v>
      </c>
      <c r="AR26" s="21">
        <f>+Transacciones!AP136</f>
        <v>3211.4918503700001</v>
      </c>
      <c r="AS26" s="21">
        <f>+Transacciones!AQ136</f>
        <v>3.2027013900000001</v>
      </c>
      <c r="AT26" s="21">
        <f>+Transacciones!AR136</f>
        <v>129.59281014999999</v>
      </c>
      <c r="AU26" s="21">
        <f>+Transacciones!AS136</f>
        <v>16.226513099999998</v>
      </c>
      <c r="AV26" s="21">
        <f>+Transacciones!AT136</f>
        <v>17.569101719999999</v>
      </c>
      <c r="AW26" s="21">
        <f>+Transacciones!AU136</f>
        <v>65.599244519999985</v>
      </c>
      <c r="AX26" s="21">
        <f>+Transacciones!AV136</f>
        <v>84.34393759999999</v>
      </c>
      <c r="AY26" s="21">
        <f>+Transacciones!AW136</f>
        <v>141.97490501000001</v>
      </c>
      <c r="AZ26" s="21">
        <f>+Transacciones!AX136</f>
        <v>46.09669203</v>
      </c>
      <c r="BA26" s="21">
        <f>+Transacciones!AY136</f>
        <v>76.873923789999992</v>
      </c>
      <c r="BB26" s="21">
        <f>+Transacciones!AZ136</f>
        <v>191.52812873000002</v>
      </c>
      <c r="BC26" s="21">
        <f>+Transacciones!BA136</f>
        <v>254.72678728</v>
      </c>
      <c r="BD26" s="21">
        <f>+Transacciones!BB136</f>
        <v>2183.7571050500001</v>
      </c>
    </row>
    <row r="27" spans="2:56">
      <c r="B27" s="35" t="s">
        <v>239</v>
      </c>
      <c r="C27" s="36" t="s">
        <v>314</v>
      </c>
      <c r="D27" s="33" t="s">
        <v>296</v>
      </c>
      <c r="E27" s="21">
        <f>+Transacciones!C141</f>
        <v>121.70000000000009</v>
      </c>
      <c r="F27" s="21">
        <f>+Transacciones!D141</f>
        <v>0</v>
      </c>
      <c r="G27" s="21">
        <f>+Transacciones!E141</f>
        <v>-1.4999999999999289</v>
      </c>
      <c r="H27" s="21">
        <f>+Transacciones!F141</f>
        <v>-10.800000000000026</v>
      </c>
      <c r="I27" s="21">
        <f>+Transacciones!G141</f>
        <v>1.2000000000000099</v>
      </c>
      <c r="J27" s="21">
        <f>+Transacciones!H141</f>
        <v>-3.0300000000000082</v>
      </c>
      <c r="K27" s="21">
        <f>+Transacciones!I141</f>
        <v>-29.33000000000002</v>
      </c>
      <c r="L27" s="21">
        <f>+Transacciones!J141</f>
        <v>42.9600000000001</v>
      </c>
      <c r="M27" s="21">
        <f>+Transacciones!K141</f>
        <v>5.7999999999999119</v>
      </c>
      <c r="N27" s="21">
        <f>+Transacciones!L141</f>
        <v>29.400000000000041</v>
      </c>
      <c r="O27" s="21">
        <f>+Transacciones!M141</f>
        <v>34.699999999999953</v>
      </c>
      <c r="P27" s="21">
        <f>+Transacciones!N141</f>
        <v>41.900000000000063</v>
      </c>
      <c r="Q27" s="21">
        <f>+Transacciones!O141</f>
        <v>10.399999999999991</v>
      </c>
      <c r="R27" s="21">
        <f>+Transacciones!P141</f>
        <v>70.918838999999906</v>
      </c>
      <c r="S27" s="21">
        <f>+Transacciones!Q141</f>
        <v>-84.6</v>
      </c>
      <c r="T27" s="21">
        <f>+Transacciones!R141</f>
        <v>54.999999999999829</v>
      </c>
      <c r="U27" s="21">
        <f>+Transacciones!S141</f>
        <v>17.200000000000138</v>
      </c>
      <c r="V27" s="21">
        <f>+Transacciones!T141</f>
        <v>0</v>
      </c>
      <c r="W27" s="21">
        <f>+Transacciones!U141</f>
        <v>39.799999999999983</v>
      </c>
      <c r="X27" s="21">
        <f>+Transacciones!V141</f>
        <v>-45.29999999999999</v>
      </c>
      <c r="Y27" s="21">
        <f>+Transacciones!W141</f>
        <v>0</v>
      </c>
      <c r="Z27" s="21">
        <f>+Transacciones!X141</f>
        <v>1.400000000000027</v>
      </c>
      <c r="AA27" s="21">
        <f>+Transacciones!Y141</f>
        <v>-1.5442401700001502</v>
      </c>
      <c r="AB27" s="21">
        <f>+Transacciones!Z141</f>
        <v>63.71924017000012</v>
      </c>
      <c r="AC27" s="21">
        <f>+Transacciones!AA141</f>
        <v>-7.275000000000011</v>
      </c>
      <c r="AD27" s="21">
        <f>+Transacciones!AB141</f>
        <v>32.518838999999964</v>
      </c>
      <c r="AE27" s="21">
        <f>+Transacciones!AC141</f>
        <v>257.45234285000015</v>
      </c>
      <c r="AF27" s="21">
        <f>+Transacciones!AD141</f>
        <v>-3.7040179699999589</v>
      </c>
      <c r="AG27" s="21">
        <f>+Transacciones!AE141</f>
        <v>8.3147823900000937</v>
      </c>
      <c r="AH27" s="21">
        <f>+Transacciones!AF141</f>
        <v>4.9894008699999688</v>
      </c>
      <c r="AI27" s="21">
        <f>+Transacciones!AG141</f>
        <v>5.2057556399999321</v>
      </c>
      <c r="AJ27" s="21">
        <f>+Transacciones!AH141</f>
        <v>65.033999999999992</v>
      </c>
      <c r="AK27" s="21">
        <f>+Transacciones!AI141</f>
        <v>-37.039920929999951</v>
      </c>
      <c r="AL27" s="21">
        <f>+Transacciones!AJ141</f>
        <v>62.165517419999979</v>
      </c>
      <c r="AM27" s="21">
        <f>+Transacciones!AK141</f>
        <v>-10.207103140000015</v>
      </c>
      <c r="AN27" s="21">
        <f>+Transacciones!AL141</f>
        <v>-7.2584142800000322</v>
      </c>
      <c r="AO27" s="21">
        <f>+Transacciones!AM141</f>
        <v>-19.794008869999942</v>
      </c>
      <c r="AP27" s="21">
        <f>+Transacciones!AN141</f>
        <v>115.34050227999995</v>
      </c>
      <c r="AQ27" s="21">
        <f>+Transacciones!AO141</f>
        <v>74.405849440000111</v>
      </c>
      <c r="AR27" s="21">
        <f>+Transacciones!AP141</f>
        <v>331.66702928000018</v>
      </c>
      <c r="AS27" s="21">
        <f>+Transacciones!AQ141</f>
        <v>0</v>
      </c>
      <c r="AT27" s="21">
        <f>+Transacciones!AR141</f>
        <v>0</v>
      </c>
      <c r="AU27" s="21">
        <f>+Transacciones!AS141</f>
        <v>0</v>
      </c>
      <c r="AV27" s="21">
        <f>+Transacciones!AT141</f>
        <v>0</v>
      </c>
      <c r="AW27" s="21">
        <f>+Transacciones!AU141</f>
        <v>0</v>
      </c>
      <c r="AX27" s="21">
        <f>+Transacciones!AV141</f>
        <v>0</v>
      </c>
      <c r="AY27" s="21">
        <f>+Transacciones!AW141</f>
        <v>0</v>
      </c>
      <c r="AZ27" s="21">
        <f>+Transacciones!AX141</f>
        <v>0</v>
      </c>
      <c r="BA27" s="21">
        <f>+Transacciones!AY141</f>
        <v>0</v>
      </c>
      <c r="BB27" s="21">
        <f>+Transacciones!AZ141</f>
        <v>0</v>
      </c>
      <c r="BC27" s="21">
        <f>+Transacciones!BA141</f>
        <v>0</v>
      </c>
      <c r="BD27" s="21">
        <f>+Transacciones!BB141</f>
        <v>331.66702928000018</v>
      </c>
    </row>
    <row r="28" spans="2:56">
      <c r="B28" s="35" t="s">
        <v>241</v>
      </c>
      <c r="C28" s="36" t="s">
        <v>315</v>
      </c>
      <c r="D28" s="33" t="s">
        <v>296</v>
      </c>
      <c r="E28" s="21">
        <f>+Transacciones!C142</f>
        <v>0</v>
      </c>
      <c r="F28" s="21">
        <f>+Transacciones!D142</f>
        <v>0</v>
      </c>
      <c r="G28" s="21">
        <f>+Transacciones!E142</f>
        <v>0</v>
      </c>
      <c r="H28" s="21">
        <f>+Transacciones!F142</f>
        <v>0</v>
      </c>
      <c r="I28" s="21">
        <f>+Transacciones!G142</f>
        <v>0</v>
      </c>
      <c r="J28" s="21">
        <f>+Transacciones!H142</f>
        <v>0</v>
      </c>
      <c r="K28" s="21">
        <f>+Transacciones!I142</f>
        <v>0</v>
      </c>
      <c r="L28" s="21">
        <f>+Transacciones!J142</f>
        <v>0</v>
      </c>
      <c r="M28" s="21">
        <f>+Transacciones!K142</f>
        <v>0</v>
      </c>
      <c r="N28" s="21">
        <f>+Transacciones!L142</f>
        <v>0</v>
      </c>
      <c r="O28" s="21">
        <f>+Transacciones!M142</f>
        <v>0</v>
      </c>
      <c r="P28" s="21">
        <f>+Transacciones!N142</f>
        <v>0</v>
      </c>
      <c r="Q28" s="21">
        <f>+Transacciones!O142</f>
        <v>0</v>
      </c>
      <c r="R28" s="21">
        <f>+Transacciones!P142</f>
        <v>0</v>
      </c>
      <c r="S28" s="21">
        <f>+Transacciones!Q142</f>
        <v>0</v>
      </c>
      <c r="T28" s="21">
        <f>+Transacciones!R142</f>
        <v>0</v>
      </c>
      <c r="U28" s="21">
        <f>+Transacciones!S142</f>
        <v>0</v>
      </c>
      <c r="V28" s="21">
        <f>+Transacciones!T142</f>
        <v>0</v>
      </c>
      <c r="W28" s="21">
        <f>+Transacciones!U142</f>
        <v>0</v>
      </c>
      <c r="X28" s="21">
        <f>+Transacciones!V142</f>
        <v>0</v>
      </c>
      <c r="Y28" s="21">
        <f>+Transacciones!W142</f>
        <v>0</v>
      </c>
      <c r="Z28" s="21">
        <f>+Transacciones!X142</f>
        <v>0</v>
      </c>
      <c r="AA28" s="21">
        <f>+Transacciones!Y142</f>
        <v>0</v>
      </c>
      <c r="AB28" s="21">
        <f>+Transacciones!Z142</f>
        <v>0</v>
      </c>
      <c r="AC28" s="21">
        <f>+Transacciones!AA142</f>
        <v>0</v>
      </c>
      <c r="AD28" s="21">
        <f>+Transacciones!AB142</f>
        <v>0</v>
      </c>
      <c r="AE28" s="21">
        <f>+Transacciones!AC142</f>
        <v>0</v>
      </c>
      <c r="AF28" s="21">
        <f>+Transacciones!AD142</f>
        <v>0</v>
      </c>
      <c r="AG28" s="21">
        <f>+Transacciones!AE142</f>
        <v>0</v>
      </c>
      <c r="AH28" s="21">
        <f>+Transacciones!AF142</f>
        <v>0</v>
      </c>
      <c r="AI28" s="21">
        <f>+Transacciones!AG142</f>
        <v>0</v>
      </c>
      <c r="AJ28" s="21">
        <f>+Transacciones!AH142</f>
        <v>0</v>
      </c>
      <c r="AK28" s="21">
        <f>+Transacciones!AI142</f>
        <v>0</v>
      </c>
      <c r="AL28" s="21">
        <f>+Transacciones!AJ142</f>
        <v>0</v>
      </c>
      <c r="AM28" s="21">
        <f>+Transacciones!AK142</f>
        <v>0</v>
      </c>
      <c r="AN28" s="21">
        <f>+Transacciones!AL142</f>
        <v>0</v>
      </c>
      <c r="AO28" s="21">
        <f>+Transacciones!AM142</f>
        <v>0</v>
      </c>
      <c r="AP28" s="21">
        <f>+Transacciones!AN142</f>
        <v>0</v>
      </c>
      <c r="AQ28" s="21">
        <f>+Transacciones!AO142</f>
        <v>0</v>
      </c>
      <c r="AR28" s="21">
        <f>+Transacciones!AP142</f>
        <v>0</v>
      </c>
      <c r="AS28" s="21">
        <f>+Transacciones!AQ142</f>
        <v>0</v>
      </c>
      <c r="AT28" s="21">
        <f>+Transacciones!AR142</f>
        <v>0</v>
      </c>
      <c r="AU28" s="21">
        <f>+Transacciones!AS142</f>
        <v>0</v>
      </c>
      <c r="AV28" s="21">
        <f>+Transacciones!AT142</f>
        <v>0</v>
      </c>
      <c r="AW28" s="21">
        <f>+Transacciones!AU142</f>
        <v>0</v>
      </c>
      <c r="AX28" s="21">
        <f>+Transacciones!AV142</f>
        <v>0</v>
      </c>
      <c r="AY28" s="21">
        <f>+Transacciones!AW142</f>
        <v>0</v>
      </c>
      <c r="AZ28" s="21">
        <f>+Transacciones!AX142</f>
        <v>0</v>
      </c>
      <c r="BA28" s="21">
        <f>+Transacciones!AY142</f>
        <v>0</v>
      </c>
      <c r="BB28" s="21">
        <f>+Transacciones!AZ142</f>
        <v>0</v>
      </c>
      <c r="BC28" s="21">
        <f>+Transacciones!BA142</f>
        <v>0</v>
      </c>
      <c r="BD28" s="21">
        <f>+Transacciones!BB142</f>
        <v>0</v>
      </c>
    </row>
    <row r="29" spans="2:56">
      <c r="B29" s="37" t="s">
        <v>243</v>
      </c>
      <c r="C29" s="38" t="s">
        <v>316</v>
      </c>
      <c r="D29" s="39" t="s">
        <v>296</v>
      </c>
      <c r="E29" s="21">
        <f>+Transacciones!C143</f>
        <v>45.649712519999994</v>
      </c>
      <c r="F29" s="21">
        <f>+Transacciones!D143</f>
        <v>0</v>
      </c>
      <c r="G29" s="21">
        <f>+Transacciones!E143</f>
        <v>0</v>
      </c>
      <c r="H29" s="21">
        <f>+Transacciones!F143</f>
        <v>0</v>
      </c>
      <c r="I29" s="21">
        <f>+Transacciones!G143</f>
        <v>5.37931282</v>
      </c>
      <c r="J29" s="21">
        <f>+Transacciones!H143</f>
        <v>5.3793128099999992</v>
      </c>
      <c r="K29" s="21">
        <f>+Transacciones!I143</f>
        <v>13.553407849999999</v>
      </c>
      <c r="L29" s="21">
        <f>+Transacciones!J143</f>
        <v>0</v>
      </c>
      <c r="M29" s="21">
        <f>+Transacciones!K143</f>
        <v>13.55340786</v>
      </c>
      <c r="N29" s="21">
        <f>+Transacciones!L143</f>
        <v>0</v>
      </c>
      <c r="O29" s="21">
        <f>+Transacciones!M143</f>
        <v>0</v>
      </c>
      <c r="P29" s="21">
        <f>+Transacciones!N143</f>
        <v>0</v>
      </c>
      <c r="Q29" s="21">
        <f>+Transacciones!O143</f>
        <v>7.7842711799999993</v>
      </c>
      <c r="R29" s="21">
        <f>+Transacciones!P143</f>
        <v>3.062057E-2</v>
      </c>
      <c r="S29" s="21">
        <f>+Transacciones!Q143</f>
        <v>0</v>
      </c>
      <c r="T29" s="21">
        <f>+Transacciones!R143</f>
        <v>0</v>
      </c>
      <c r="U29" s="21">
        <f>+Transacciones!S143</f>
        <v>0</v>
      </c>
      <c r="V29" s="21">
        <f>+Transacciones!T143</f>
        <v>0</v>
      </c>
      <c r="W29" s="21">
        <f>+Transacciones!U143</f>
        <v>0</v>
      </c>
      <c r="X29" s="21">
        <f>+Transacciones!V143</f>
        <v>0</v>
      </c>
      <c r="Y29" s="21">
        <f>+Transacciones!W143</f>
        <v>0</v>
      </c>
      <c r="Z29" s="21">
        <f>+Transacciones!X143</f>
        <v>0</v>
      </c>
      <c r="AA29" s="21">
        <f>+Transacciones!Y143</f>
        <v>0</v>
      </c>
      <c r="AB29" s="21">
        <f>+Transacciones!Z143</f>
        <v>0</v>
      </c>
      <c r="AC29" s="21">
        <f>+Transacciones!AA143</f>
        <v>3.062057E-2</v>
      </c>
      <c r="AD29" s="21">
        <f>+Transacciones!AB143</f>
        <v>0</v>
      </c>
      <c r="AE29" s="21">
        <f>+Transacciones!AC143</f>
        <v>0</v>
      </c>
      <c r="AF29" s="21">
        <f>+Transacciones!AD143</f>
        <v>0</v>
      </c>
      <c r="AG29" s="21">
        <f>+Transacciones!AE143</f>
        <v>0</v>
      </c>
      <c r="AH29" s="21">
        <f>+Transacciones!AF143</f>
        <v>0</v>
      </c>
      <c r="AI29" s="21">
        <f>+Transacciones!AG143</f>
        <v>0</v>
      </c>
      <c r="AJ29" s="21">
        <f>+Transacciones!AH143</f>
        <v>0</v>
      </c>
      <c r="AK29" s="21">
        <f>+Transacciones!AI143</f>
        <v>0</v>
      </c>
      <c r="AL29" s="21">
        <f>+Transacciones!AJ143</f>
        <v>0</v>
      </c>
      <c r="AM29" s="21">
        <f>+Transacciones!AK143</f>
        <v>0</v>
      </c>
      <c r="AN29" s="21">
        <f>+Transacciones!AL143</f>
        <v>0</v>
      </c>
      <c r="AO29" s="21">
        <f>+Transacciones!AM143</f>
        <v>0</v>
      </c>
      <c r="AP29" s="21">
        <f>+Transacciones!AN143</f>
        <v>0</v>
      </c>
      <c r="AQ29" s="21">
        <f>+Transacciones!AO143</f>
        <v>0</v>
      </c>
      <c r="AR29" s="21">
        <f>+Transacciones!AP143</f>
        <v>1.0560939500000002</v>
      </c>
      <c r="AS29" s="21">
        <f>+Transacciones!AQ143</f>
        <v>0</v>
      </c>
      <c r="AT29" s="21">
        <f>+Transacciones!AR143</f>
        <v>0</v>
      </c>
      <c r="AU29" s="21">
        <f>+Transacciones!AS143</f>
        <v>0</v>
      </c>
      <c r="AV29" s="21">
        <f>+Transacciones!AT143</f>
        <v>0</v>
      </c>
      <c r="AW29" s="21">
        <f>+Transacciones!AU143</f>
        <v>0</v>
      </c>
      <c r="AX29" s="21">
        <f>+Transacciones!AV143</f>
        <v>6.4780400000000002E-2</v>
      </c>
      <c r="AY29" s="21">
        <f>+Transacciones!AW143</f>
        <v>0</v>
      </c>
      <c r="AZ29" s="21">
        <f>+Transacciones!AX143</f>
        <v>0</v>
      </c>
      <c r="BA29" s="21">
        <f>+Transacciones!AY143</f>
        <v>0</v>
      </c>
      <c r="BB29" s="21">
        <f>+Transacciones!AZ143</f>
        <v>0</v>
      </c>
      <c r="BC29" s="21">
        <f>+Transacciones!BA143</f>
        <v>0</v>
      </c>
      <c r="BD29" s="21">
        <f>+Transacciones!BB143</f>
        <v>0.9913135500000001</v>
      </c>
    </row>
    <row r="30" spans="2:56">
      <c r="B30" s="40" t="s">
        <v>253</v>
      </c>
      <c r="C30" s="41" t="s">
        <v>317</v>
      </c>
      <c r="D30" s="42" t="s">
        <v>296</v>
      </c>
      <c r="E30" s="27">
        <f t="shared" ref="E30:AR30" si="3">+E13+E25</f>
        <v>39224.015453274616</v>
      </c>
      <c r="F30" s="27">
        <f t="shared" si="3"/>
        <v>2773.6639441893426</v>
      </c>
      <c r="G30" s="27">
        <f t="shared" si="3"/>
        <v>2865.9908915073233</v>
      </c>
      <c r="H30" s="27">
        <f t="shared" si="3"/>
        <v>2600.710354535126</v>
      </c>
      <c r="I30" s="27">
        <f t="shared" si="3"/>
        <v>2724.3440080348742</v>
      </c>
      <c r="J30" s="27">
        <f t="shared" si="3"/>
        <v>2901.6563910317359</v>
      </c>
      <c r="K30" s="27">
        <f t="shared" si="3"/>
        <v>4002.3341712370416</v>
      </c>
      <c r="L30" s="27">
        <f t="shared" si="3"/>
        <v>3262.2229316681737</v>
      </c>
      <c r="M30" s="27">
        <f t="shared" si="3"/>
        <v>3107.9007463054763</v>
      </c>
      <c r="N30" s="27">
        <f t="shared" si="3"/>
        <v>3378.5028383340946</v>
      </c>
      <c r="O30" s="27">
        <f t="shared" si="3"/>
        <v>3481.1302705384178</v>
      </c>
      <c r="P30" s="27">
        <f t="shared" si="3"/>
        <v>3495.6175457513641</v>
      </c>
      <c r="Q30" s="27">
        <f t="shared" si="3"/>
        <v>4629.9413601416454</v>
      </c>
      <c r="R30" s="27">
        <f t="shared" si="3"/>
        <v>48008.320531909339</v>
      </c>
      <c r="S30" s="27">
        <f t="shared" si="3"/>
        <v>3239.8229608219926</v>
      </c>
      <c r="T30" s="27">
        <f t="shared" si="3"/>
        <v>2791.0178618300001</v>
      </c>
      <c r="U30" s="27">
        <f t="shared" si="3"/>
        <v>3455.5419115600007</v>
      </c>
      <c r="V30" s="27">
        <f t="shared" si="3"/>
        <v>3724.7200644689797</v>
      </c>
      <c r="W30" s="27">
        <f t="shared" si="3"/>
        <v>3335.4725071125099</v>
      </c>
      <c r="X30" s="27">
        <f t="shared" si="3"/>
        <v>4053.3294596078804</v>
      </c>
      <c r="Y30" s="27">
        <f t="shared" si="3"/>
        <v>4099.4116059400003</v>
      </c>
      <c r="Z30" s="27">
        <f t="shared" si="3"/>
        <v>3604.8313973700001</v>
      </c>
      <c r="AA30" s="27">
        <f t="shared" si="3"/>
        <v>6389.8744896788849</v>
      </c>
      <c r="AB30" s="27">
        <f t="shared" si="3"/>
        <v>3298.5868838900778</v>
      </c>
      <c r="AC30" s="27">
        <f t="shared" si="3"/>
        <v>3012.1456765000003</v>
      </c>
      <c r="AD30" s="27">
        <f t="shared" si="3"/>
        <v>7003.5657131290109</v>
      </c>
      <c r="AE30" s="27">
        <f t="shared" si="3"/>
        <v>52542.374220918813</v>
      </c>
      <c r="AF30" s="27">
        <f t="shared" si="3"/>
        <v>3700.92479196564</v>
      </c>
      <c r="AG30" s="27">
        <f t="shared" si="3"/>
        <v>3746.9216078838663</v>
      </c>
      <c r="AH30" s="27">
        <f t="shared" si="3"/>
        <v>5629.3791195669255</v>
      </c>
      <c r="AI30" s="27">
        <f t="shared" si="3"/>
        <v>3645.7593317205797</v>
      </c>
      <c r="AJ30" s="27">
        <f t="shared" si="3"/>
        <v>3641.8792500238092</v>
      </c>
      <c r="AK30" s="27">
        <f t="shared" si="3"/>
        <v>4913.7430132603604</v>
      </c>
      <c r="AL30" s="27">
        <f t="shared" si="3"/>
        <v>5104.852426337</v>
      </c>
      <c r="AM30" s="27">
        <f t="shared" si="3"/>
        <v>3261.4162282378597</v>
      </c>
      <c r="AN30" s="27">
        <f t="shared" si="3"/>
        <v>3583.8586160674472</v>
      </c>
      <c r="AO30" s="27">
        <f t="shared" si="3"/>
        <v>3203.7207954368919</v>
      </c>
      <c r="AP30" s="27">
        <f t="shared" si="3"/>
        <v>3268.2454046615908</v>
      </c>
      <c r="AQ30" s="27">
        <f t="shared" si="3"/>
        <v>8841.6736357568479</v>
      </c>
      <c r="AR30" s="27">
        <f t="shared" si="3"/>
        <v>58279.153735152628</v>
      </c>
      <c r="AS30" s="27">
        <f t="shared" ref="AS30:BD30" si="4">+AS13+AS25</f>
        <v>3515.6145469860007</v>
      </c>
      <c r="AT30" s="27">
        <f t="shared" si="4"/>
        <v>3108.7744044179999</v>
      </c>
      <c r="AU30" s="27">
        <f t="shared" si="4"/>
        <v>3850.3087461249993</v>
      </c>
      <c r="AV30" s="27">
        <f t="shared" si="4"/>
        <v>4355.3162176709993</v>
      </c>
      <c r="AW30" s="27">
        <f t="shared" si="4"/>
        <v>5406.7350560000004</v>
      </c>
      <c r="AX30" s="27">
        <f t="shared" si="4"/>
        <v>4457.9353992759989</v>
      </c>
      <c r="AY30" s="27">
        <f t="shared" si="4"/>
        <v>4344.3735757600007</v>
      </c>
      <c r="AZ30" s="27">
        <f t="shared" si="4"/>
        <v>3766.8629057999992</v>
      </c>
      <c r="BA30" s="27">
        <f t="shared" si="4"/>
        <v>3874.2830237045273</v>
      </c>
      <c r="BB30" s="27">
        <f t="shared" si="4"/>
        <v>2967.9311948233944</v>
      </c>
      <c r="BC30" s="27">
        <f t="shared" si="4"/>
        <v>3875.5092234227059</v>
      </c>
      <c r="BD30" s="27">
        <f t="shared" si="4"/>
        <v>14755.509441166003</v>
      </c>
    </row>
    <row r="31" spans="2:56">
      <c r="B31" s="40" t="s">
        <v>255</v>
      </c>
      <c r="C31" s="41" t="s">
        <v>318</v>
      </c>
      <c r="D31" s="42" t="s">
        <v>296</v>
      </c>
      <c r="E31" s="27">
        <f t="shared" ref="E31:AR31" si="5">+E8-E30</f>
        <v>-3671.5167560546179</v>
      </c>
      <c r="F31" s="27">
        <f t="shared" si="5"/>
        <v>-439.79149655934225</v>
      </c>
      <c r="G31" s="27">
        <f t="shared" si="5"/>
        <v>-250.97766459732293</v>
      </c>
      <c r="H31" s="27">
        <f t="shared" si="5"/>
        <v>219.73569286487418</v>
      </c>
      <c r="I31" s="27">
        <f t="shared" si="5"/>
        <v>74.532560785125497</v>
      </c>
      <c r="J31" s="27">
        <f t="shared" si="5"/>
        <v>25.09828379826422</v>
      </c>
      <c r="K31" s="27">
        <f t="shared" si="5"/>
        <v>-1209.9654982670409</v>
      </c>
      <c r="L31" s="27">
        <f t="shared" si="5"/>
        <v>-359.49862669817412</v>
      </c>
      <c r="M31" s="27">
        <f t="shared" si="5"/>
        <v>188.72703457452417</v>
      </c>
      <c r="N31" s="27">
        <f t="shared" si="5"/>
        <v>-112.48739399409442</v>
      </c>
      <c r="O31" s="27">
        <f t="shared" si="5"/>
        <v>-155.03684636841763</v>
      </c>
      <c r="P31" s="27">
        <f t="shared" si="5"/>
        <v>-619.82193523136448</v>
      </c>
      <c r="Q31" s="27">
        <f t="shared" si="5"/>
        <v>-1032.0308663616452</v>
      </c>
      <c r="R31" s="27">
        <f t="shared" si="5"/>
        <v>-5309.2757933998291</v>
      </c>
      <c r="S31" s="27">
        <f t="shared" si="5"/>
        <v>-125.85020986199243</v>
      </c>
      <c r="T31" s="27">
        <f t="shared" si="5"/>
        <v>314.04410757999949</v>
      </c>
      <c r="U31" s="27">
        <f t="shared" si="5"/>
        <v>-348.00114677000056</v>
      </c>
      <c r="V31" s="27">
        <f t="shared" si="5"/>
        <v>-502.74231607897946</v>
      </c>
      <c r="W31" s="27">
        <f t="shared" si="5"/>
        <v>-256.38164239250955</v>
      </c>
      <c r="X31" s="27">
        <f t="shared" si="5"/>
        <v>-912.87683814788033</v>
      </c>
      <c r="Y31" s="27">
        <f t="shared" si="5"/>
        <v>-1031.2176843900002</v>
      </c>
      <c r="Z31" s="27">
        <f t="shared" si="5"/>
        <v>-169.66836798000031</v>
      </c>
      <c r="AA31" s="27">
        <f t="shared" si="5"/>
        <v>-1784.4312412688851</v>
      </c>
      <c r="AB31" s="27">
        <f t="shared" si="5"/>
        <v>-150.18403815007741</v>
      </c>
      <c r="AC31" s="27">
        <f t="shared" si="5"/>
        <v>81.300449809999918</v>
      </c>
      <c r="AD31" s="27">
        <f t="shared" si="5"/>
        <v>-423.26686574950418</v>
      </c>
      <c r="AE31" s="27">
        <f t="shared" si="5"/>
        <v>5432.9991788311818</v>
      </c>
      <c r="AF31" s="27">
        <f t="shared" si="5"/>
        <v>-1259.3997953856401</v>
      </c>
      <c r="AG31" s="27">
        <f t="shared" si="5"/>
        <v>-538.65262203386646</v>
      </c>
      <c r="AH31" s="27">
        <f t="shared" si="5"/>
        <v>-336.41574825692442</v>
      </c>
      <c r="AI31" s="27">
        <f t="shared" si="5"/>
        <v>-735.98268405057979</v>
      </c>
      <c r="AJ31" s="27">
        <f t="shared" si="5"/>
        <v>-275.91593449380935</v>
      </c>
      <c r="AK31" s="27">
        <f t="shared" si="5"/>
        <v>451.11548539964042</v>
      </c>
      <c r="AL31" s="27">
        <f t="shared" si="5"/>
        <v>-2002.802150857</v>
      </c>
      <c r="AM31" s="27">
        <f t="shared" si="5"/>
        <v>398.21532776214008</v>
      </c>
      <c r="AN31" s="27">
        <f t="shared" si="5"/>
        <v>882.55772652255246</v>
      </c>
      <c r="AO31" s="27">
        <f t="shared" si="5"/>
        <v>539.56934566310792</v>
      </c>
      <c r="AP31" s="27">
        <f t="shared" si="5"/>
        <v>1002.5933259984081</v>
      </c>
      <c r="AQ31" s="27">
        <f t="shared" si="5"/>
        <v>7308.1169025631516</v>
      </c>
      <c r="AR31" s="27">
        <f t="shared" si="5"/>
        <v>-8366.1121957026262</v>
      </c>
      <c r="AS31" s="27">
        <f t="shared" ref="AS31:BD31" si="6">+AS8-AS30</f>
        <v>-726.31619760600051</v>
      </c>
      <c r="AT31" s="27">
        <f t="shared" si="6"/>
        <v>457.69707347200074</v>
      </c>
      <c r="AU31" s="27">
        <f t="shared" si="6"/>
        <v>-294.31719904499869</v>
      </c>
      <c r="AV31" s="27">
        <f t="shared" si="6"/>
        <v>-327.20225374099937</v>
      </c>
      <c r="AW31" s="27">
        <f t="shared" si="6"/>
        <v>-1356.2026576500007</v>
      </c>
      <c r="AX31" s="27">
        <f t="shared" si="6"/>
        <v>-527.45891667599881</v>
      </c>
      <c r="AY31" s="27">
        <f t="shared" si="6"/>
        <v>-337.5810251200005</v>
      </c>
      <c r="AZ31" s="27">
        <f t="shared" si="6"/>
        <v>132.55763821000073</v>
      </c>
      <c r="BA31" s="27">
        <f t="shared" si="6"/>
        <v>554.20195944547322</v>
      </c>
      <c r="BB31" s="27">
        <f t="shared" si="6"/>
        <v>1534.0211627966055</v>
      </c>
      <c r="BC31" s="27">
        <f t="shared" si="6"/>
        <v>725.19828834729469</v>
      </c>
      <c r="BD31" s="27">
        <f t="shared" si="6"/>
        <v>-8200.7100681360025</v>
      </c>
    </row>
    <row r="32" spans="2:56">
      <c r="B32" s="43" t="s">
        <v>311</v>
      </c>
      <c r="C32" s="44" t="s">
        <v>257</v>
      </c>
      <c r="D32" s="26" t="s">
        <v>296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</row>
    <row r="33" spans="2:56">
      <c r="B33" s="31" t="s">
        <v>258</v>
      </c>
      <c r="C33" s="34" t="s">
        <v>319</v>
      </c>
      <c r="D33" s="33" t="s">
        <v>296</v>
      </c>
      <c r="E33" s="19">
        <f>+Transacciones!C151</f>
        <v>0</v>
      </c>
      <c r="F33" s="19">
        <f>+Transacciones!D151</f>
        <v>0</v>
      </c>
      <c r="G33" s="19">
        <f>+Transacciones!E151</f>
        <v>0</v>
      </c>
      <c r="H33" s="19">
        <f>+Transacciones!F151</f>
        <v>0</v>
      </c>
      <c r="I33" s="19">
        <f>+Transacciones!G151</f>
        <v>0</v>
      </c>
      <c r="J33" s="19">
        <f>+Transacciones!H151</f>
        <v>0</v>
      </c>
      <c r="K33" s="19">
        <f>+Transacciones!I151</f>
        <v>0</v>
      </c>
      <c r="L33" s="19">
        <f>+Transacciones!J151</f>
        <v>0</v>
      </c>
      <c r="M33" s="19">
        <f>+Transacciones!K151</f>
        <v>0</v>
      </c>
      <c r="N33" s="19">
        <f>+Transacciones!L151</f>
        <v>0</v>
      </c>
      <c r="O33" s="19">
        <f>+Transacciones!M151</f>
        <v>0</v>
      </c>
      <c r="P33" s="19">
        <f>+Transacciones!N151</f>
        <v>0</v>
      </c>
      <c r="Q33" s="19">
        <f>+Transacciones!O151</f>
        <v>0</v>
      </c>
      <c r="R33" s="19">
        <f>+Transacciones!P151</f>
        <v>0</v>
      </c>
      <c r="S33" s="19">
        <f>+Transacciones!Q151</f>
        <v>0</v>
      </c>
      <c r="T33" s="19">
        <f>+Transacciones!R151</f>
        <v>0</v>
      </c>
      <c r="U33" s="19">
        <f>+Transacciones!S151</f>
        <v>0</v>
      </c>
      <c r="V33" s="19">
        <f>+Transacciones!T151</f>
        <v>0</v>
      </c>
      <c r="W33" s="19">
        <f>+Transacciones!U151</f>
        <v>0</v>
      </c>
      <c r="X33" s="19">
        <f>+Transacciones!V151</f>
        <v>0</v>
      </c>
      <c r="Y33" s="19">
        <f>+Transacciones!W151</f>
        <v>0</v>
      </c>
      <c r="Z33" s="19">
        <f>+Transacciones!X151</f>
        <v>0</v>
      </c>
      <c r="AA33" s="19">
        <f>+Transacciones!Y151</f>
        <v>0</v>
      </c>
      <c r="AB33" s="19">
        <f>+Transacciones!Z151</f>
        <v>0</v>
      </c>
      <c r="AC33" s="19">
        <f>+Transacciones!AA151</f>
        <v>0</v>
      </c>
      <c r="AD33" s="19">
        <f>+Transacciones!AB151</f>
        <v>0</v>
      </c>
      <c r="AE33" s="19">
        <f>+Transacciones!AC151</f>
        <v>0</v>
      </c>
      <c r="AF33" s="19">
        <f>+Transacciones!AD151</f>
        <v>0</v>
      </c>
      <c r="AG33" s="19">
        <f>+Transacciones!AE151</f>
        <v>0</v>
      </c>
      <c r="AH33" s="19">
        <f>+Transacciones!AF151</f>
        <v>0</v>
      </c>
      <c r="AI33" s="19">
        <f>+Transacciones!AG151</f>
        <v>0</v>
      </c>
      <c r="AJ33" s="19">
        <f>+Transacciones!AH151</f>
        <v>0</v>
      </c>
      <c r="AK33" s="19">
        <f>+Transacciones!AI151</f>
        <v>0</v>
      </c>
      <c r="AL33" s="19">
        <f>+Transacciones!AJ151</f>
        <v>0</v>
      </c>
      <c r="AM33" s="19">
        <f>+Transacciones!AK151</f>
        <v>0</v>
      </c>
      <c r="AN33" s="19">
        <f>+Transacciones!AL151</f>
        <v>0</v>
      </c>
      <c r="AO33" s="19">
        <f>+Transacciones!AM151</f>
        <v>0</v>
      </c>
      <c r="AP33" s="19">
        <f>+Transacciones!AN151</f>
        <v>0</v>
      </c>
      <c r="AQ33" s="19">
        <f>+Transacciones!AO151</f>
        <v>0</v>
      </c>
      <c r="AR33" s="19">
        <f>+Transacciones!AP151</f>
        <v>0</v>
      </c>
      <c r="AS33" s="19">
        <f>+Transacciones!AQ151</f>
        <v>0</v>
      </c>
      <c r="AT33" s="19">
        <f>+Transacciones!AR151</f>
        <v>0</v>
      </c>
      <c r="AU33" s="19">
        <f>+Transacciones!AS151</f>
        <v>0</v>
      </c>
      <c r="AV33" s="19">
        <f>+Transacciones!AT151</f>
        <v>0</v>
      </c>
      <c r="AW33" s="19">
        <f>+Transacciones!AU151</f>
        <v>0</v>
      </c>
      <c r="AX33" s="19">
        <f>+Transacciones!AV151</f>
        <v>0</v>
      </c>
      <c r="AY33" s="19">
        <f>+Transacciones!AW151</f>
        <v>0</v>
      </c>
      <c r="AZ33" s="19">
        <f>+Transacciones!AX151</f>
        <v>0</v>
      </c>
      <c r="BA33" s="19">
        <f>+Transacciones!AY151</f>
        <v>0</v>
      </c>
      <c r="BB33" s="19">
        <f>+Transacciones!AZ151</f>
        <v>0</v>
      </c>
      <c r="BC33" s="19">
        <f>+Transacciones!BA151</f>
        <v>0</v>
      </c>
      <c r="BD33" s="19">
        <f>+Transacciones!BB151</f>
        <v>0</v>
      </c>
    </row>
    <row r="34" spans="2:56">
      <c r="B34" s="35" t="s">
        <v>320</v>
      </c>
      <c r="C34" s="36" t="s">
        <v>321</v>
      </c>
      <c r="D34" s="33" t="s">
        <v>296</v>
      </c>
      <c r="E34" s="21">
        <f>+Transacciones!C152</f>
        <v>0</v>
      </c>
      <c r="F34" s="21">
        <f>+Transacciones!D152</f>
        <v>0</v>
      </c>
      <c r="G34" s="21">
        <f>+Transacciones!E152</f>
        <v>0</v>
      </c>
      <c r="H34" s="21">
        <f>+Transacciones!F152</f>
        <v>0</v>
      </c>
      <c r="I34" s="21">
        <f>+Transacciones!G152</f>
        <v>0</v>
      </c>
      <c r="J34" s="21">
        <f>+Transacciones!H152</f>
        <v>0</v>
      </c>
      <c r="K34" s="21">
        <f>+Transacciones!I152</f>
        <v>0</v>
      </c>
      <c r="L34" s="21">
        <f>+Transacciones!J152</f>
        <v>0</v>
      </c>
      <c r="M34" s="21">
        <f>+Transacciones!K152</f>
        <v>0</v>
      </c>
      <c r="N34" s="21">
        <f>+Transacciones!L152</f>
        <v>0</v>
      </c>
      <c r="O34" s="21">
        <f>+Transacciones!M152</f>
        <v>0</v>
      </c>
      <c r="P34" s="21">
        <f>+Transacciones!N152</f>
        <v>0</v>
      </c>
      <c r="Q34" s="21">
        <f>+Transacciones!O152</f>
        <v>0</v>
      </c>
      <c r="R34" s="21">
        <f>+Transacciones!P152</f>
        <v>0</v>
      </c>
      <c r="S34" s="21">
        <f>+Transacciones!Q152</f>
        <v>0</v>
      </c>
      <c r="T34" s="21">
        <f>+Transacciones!R152</f>
        <v>0</v>
      </c>
      <c r="U34" s="21">
        <f>+Transacciones!S152</f>
        <v>0</v>
      </c>
      <c r="V34" s="21">
        <f>+Transacciones!T152</f>
        <v>0</v>
      </c>
      <c r="W34" s="21">
        <f>+Transacciones!U152</f>
        <v>0</v>
      </c>
      <c r="X34" s="21">
        <f>+Transacciones!V152</f>
        <v>0</v>
      </c>
      <c r="Y34" s="21">
        <f>+Transacciones!W152</f>
        <v>0</v>
      </c>
      <c r="Z34" s="21">
        <f>+Transacciones!X152</f>
        <v>0</v>
      </c>
      <c r="AA34" s="21">
        <f>+Transacciones!Y152</f>
        <v>0</v>
      </c>
      <c r="AB34" s="21">
        <f>+Transacciones!Z152</f>
        <v>0</v>
      </c>
      <c r="AC34" s="21">
        <f>+Transacciones!AA152</f>
        <v>0</v>
      </c>
      <c r="AD34" s="21">
        <f>+Transacciones!AB152</f>
        <v>0</v>
      </c>
      <c r="AE34" s="21">
        <f>+Transacciones!AC152</f>
        <v>0</v>
      </c>
      <c r="AF34" s="21">
        <f>+Transacciones!AD152</f>
        <v>0</v>
      </c>
      <c r="AG34" s="21">
        <f>+Transacciones!AE152</f>
        <v>0</v>
      </c>
      <c r="AH34" s="21">
        <f>+Transacciones!AF152</f>
        <v>0</v>
      </c>
      <c r="AI34" s="21">
        <f>+Transacciones!AG152</f>
        <v>0</v>
      </c>
      <c r="AJ34" s="21">
        <f>+Transacciones!AH152</f>
        <v>0</v>
      </c>
      <c r="AK34" s="21">
        <f>+Transacciones!AI152</f>
        <v>0</v>
      </c>
      <c r="AL34" s="21">
        <f>+Transacciones!AJ152</f>
        <v>0</v>
      </c>
      <c r="AM34" s="21">
        <f>+Transacciones!AK152</f>
        <v>0</v>
      </c>
      <c r="AN34" s="21">
        <f>+Transacciones!AL152</f>
        <v>0</v>
      </c>
      <c r="AO34" s="21">
        <f>+Transacciones!AM152</f>
        <v>0</v>
      </c>
      <c r="AP34" s="21">
        <f>+Transacciones!AN152</f>
        <v>0</v>
      </c>
      <c r="AQ34" s="21">
        <f>+Transacciones!AO152</f>
        <v>0</v>
      </c>
      <c r="AR34" s="21">
        <f>+Transacciones!AP152</f>
        <v>0</v>
      </c>
      <c r="AS34" s="21">
        <f>+Transacciones!AQ152</f>
        <v>0</v>
      </c>
      <c r="AT34" s="21">
        <f>+Transacciones!AR152</f>
        <v>0</v>
      </c>
      <c r="AU34" s="21">
        <f>+Transacciones!AS152</f>
        <v>0</v>
      </c>
      <c r="AV34" s="21">
        <f>+Transacciones!AT152</f>
        <v>0</v>
      </c>
      <c r="AW34" s="21">
        <f>+Transacciones!AU152</f>
        <v>0</v>
      </c>
      <c r="AX34" s="21">
        <f>+Transacciones!AV152</f>
        <v>0</v>
      </c>
      <c r="AY34" s="21">
        <f>+Transacciones!AW152</f>
        <v>0</v>
      </c>
      <c r="AZ34" s="21">
        <f>+Transacciones!AX152</f>
        <v>0</v>
      </c>
      <c r="BA34" s="21">
        <f>+Transacciones!AY152</f>
        <v>0</v>
      </c>
      <c r="BB34" s="21">
        <f>+Transacciones!AZ152</f>
        <v>0</v>
      </c>
      <c r="BC34" s="21">
        <f>+Transacciones!BA152</f>
        <v>0</v>
      </c>
      <c r="BD34" s="21">
        <f>+Transacciones!BB152</f>
        <v>0</v>
      </c>
    </row>
    <row r="35" spans="2:56">
      <c r="B35" s="35" t="s">
        <v>269</v>
      </c>
      <c r="C35" s="36" t="s">
        <v>322</v>
      </c>
      <c r="D35" s="33" t="s">
        <v>296</v>
      </c>
      <c r="E35" s="21">
        <f>+Transacciones!C161</f>
        <v>0</v>
      </c>
      <c r="F35" s="21">
        <f>+Transacciones!D161</f>
        <v>0</v>
      </c>
      <c r="G35" s="21">
        <f>+Transacciones!E161</f>
        <v>0</v>
      </c>
      <c r="H35" s="21">
        <f>+Transacciones!F161</f>
        <v>0</v>
      </c>
      <c r="I35" s="21">
        <f>+Transacciones!G161</f>
        <v>0</v>
      </c>
      <c r="J35" s="21">
        <f>+Transacciones!H161</f>
        <v>0</v>
      </c>
      <c r="K35" s="21">
        <f>+Transacciones!I161</f>
        <v>0</v>
      </c>
      <c r="L35" s="21">
        <f>+Transacciones!J161</f>
        <v>0</v>
      </c>
      <c r="M35" s="21">
        <f>+Transacciones!K161</f>
        <v>0</v>
      </c>
      <c r="N35" s="21">
        <f>+Transacciones!L161</f>
        <v>0</v>
      </c>
      <c r="O35" s="21">
        <f>+Transacciones!M161</f>
        <v>0</v>
      </c>
      <c r="P35" s="21">
        <f>+Transacciones!N161</f>
        <v>0</v>
      </c>
      <c r="Q35" s="21">
        <f>+Transacciones!O161</f>
        <v>0</v>
      </c>
      <c r="R35" s="21">
        <f>+Transacciones!P161</f>
        <v>0</v>
      </c>
      <c r="S35" s="21">
        <f>+Transacciones!Q161</f>
        <v>0</v>
      </c>
      <c r="T35" s="21">
        <f>+Transacciones!R161</f>
        <v>0</v>
      </c>
      <c r="U35" s="21">
        <f>+Transacciones!S161</f>
        <v>0</v>
      </c>
      <c r="V35" s="21">
        <f>+Transacciones!T161</f>
        <v>0</v>
      </c>
      <c r="W35" s="21">
        <f>+Transacciones!U161</f>
        <v>0</v>
      </c>
      <c r="X35" s="21">
        <f>+Transacciones!V161</f>
        <v>0</v>
      </c>
      <c r="Y35" s="21">
        <f>+Transacciones!W161</f>
        <v>0</v>
      </c>
      <c r="Z35" s="21">
        <f>+Transacciones!X161</f>
        <v>0</v>
      </c>
      <c r="AA35" s="21">
        <f>+Transacciones!Y161</f>
        <v>0</v>
      </c>
      <c r="AB35" s="21">
        <f>+Transacciones!Z161</f>
        <v>0</v>
      </c>
      <c r="AC35" s="21">
        <f>+Transacciones!AA161</f>
        <v>0</v>
      </c>
      <c r="AD35" s="21">
        <f>+Transacciones!AB161</f>
        <v>0</v>
      </c>
      <c r="AE35" s="21">
        <f>+Transacciones!AC161</f>
        <v>0</v>
      </c>
      <c r="AF35" s="21">
        <f>+Transacciones!AD161</f>
        <v>0</v>
      </c>
      <c r="AG35" s="21">
        <f>+Transacciones!AE161</f>
        <v>0</v>
      </c>
      <c r="AH35" s="21">
        <f>+Transacciones!AF161</f>
        <v>0</v>
      </c>
      <c r="AI35" s="21">
        <f>+Transacciones!AG161</f>
        <v>0</v>
      </c>
      <c r="AJ35" s="21">
        <f>+Transacciones!AH161</f>
        <v>0</v>
      </c>
      <c r="AK35" s="21">
        <f>+Transacciones!AI161</f>
        <v>0</v>
      </c>
      <c r="AL35" s="21">
        <f>+Transacciones!AJ161</f>
        <v>0</v>
      </c>
      <c r="AM35" s="21">
        <f>+Transacciones!AK161</f>
        <v>0</v>
      </c>
      <c r="AN35" s="21">
        <f>+Transacciones!AL161</f>
        <v>0</v>
      </c>
      <c r="AO35" s="21">
        <f>+Transacciones!AM161</f>
        <v>0</v>
      </c>
      <c r="AP35" s="21">
        <f>+Transacciones!AN161</f>
        <v>0</v>
      </c>
      <c r="AQ35" s="21">
        <f>+Transacciones!AO161</f>
        <v>0</v>
      </c>
      <c r="AR35" s="21">
        <f>+Transacciones!AP161</f>
        <v>0</v>
      </c>
      <c r="AS35" s="21">
        <f>+Transacciones!AQ161</f>
        <v>0</v>
      </c>
      <c r="AT35" s="21">
        <f>+Transacciones!AR161</f>
        <v>0</v>
      </c>
      <c r="AU35" s="21">
        <f>+Transacciones!AS161</f>
        <v>0</v>
      </c>
      <c r="AV35" s="21">
        <f>+Transacciones!AT161</f>
        <v>0</v>
      </c>
      <c r="AW35" s="21">
        <f>+Transacciones!AU161</f>
        <v>0</v>
      </c>
      <c r="AX35" s="21">
        <f>+Transacciones!AV161</f>
        <v>0</v>
      </c>
      <c r="AY35" s="21">
        <f>+Transacciones!AW161</f>
        <v>0</v>
      </c>
      <c r="AZ35" s="21">
        <f>+Transacciones!AX161</f>
        <v>0</v>
      </c>
      <c r="BA35" s="21">
        <f>+Transacciones!AY161</f>
        <v>0</v>
      </c>
      <c r="BB35" s="21">
        <f>+Transacciones!AZ161</f>
        <v>0</v>
      </c>
      <c r="BC35" s="21">
        <f>+Transacciones!BA161</f>
        <v>0</v>
      </c>
      <c r="BD35" s="21">
        <f>+Transacciones!BB161</f>
        <v>0</v>
      </c>
    </row>
    <row r="36" spans="2:56">
      <c r="B36" s="31" t="s">
        <v>271</v>
      </c>
      <c r="C36" s="34" t="s">
        <v>323</v>
      </c>
      <c r="D36" s="33" t="s">
        <v>296</v>
      </c>
      <c r="E36" s="19">
        <f>+Transacciones!C171</f>
        <v>0</v>
      </c>
      <c r="F36" s="19">
        <f>+Transacciones!D171</f>
        <v>0</v>
      </c>
      <c r="G36" s="19">
        <f>+Transacciones!E171</f>
        <v>0</v>
      </c>
      <c r="H36" s="19">
        <f>+Transacciones!F171</f>
        <v>0</v>
      </c>
      <c r="I36" s="19">
        <f>+Transacciones!G171</f>
        <v>0</v>
      </c>
      <c r="J36" s="19">
        <f>+Transacciones!H171</f>
        <v>0</v>
      </c>
      <c r="K36" s="19">
        <f>+Transacciones!I171</f>
        <v>0</v>
      </c>
      <c r="L36" s="19">
        <f>+Transacciones!J171</f>
        <v>0</v>
      </c>
      <c r="M36" s="19">
        <f>+Transacciones!K171</f>
        <v>0</v>
      </c>
      <c r="N36" s="19">
        <f>+Transacciones!L171</f>
        <v>0</v>
      </c>
      <c r="O36" s="19">
        <f>+Transacciones!M171</f>
        <v>0</v>
      </c>
      <c r="P36" s="19">
        <f>+Transacciones!N171</f>
        <v>0</v>
      </c>
      <c r="Q36" s="19">
        <f>+Transacciones!O171</f>
        <v>0</v>
      </c>
      <c r="R36" s="19">
        <f>+Transacciones!P171</f>
        <v>0</v>
      </c>
      <c r="S36" s="19">
        <f>+Transacciones!Q171</f>
        <v>0</v>
      </c>
      <c r="T36" s="19">
        <f>+Transacciones!R171</f>
        <v>0</v>
      </c>
      <c r="U36" s="19">
        <f>+Transacciones!S171</f>
        <v>0</v>
      </c>
      <c r="V36" s="19">
        <f>+Transacciones!T171</f>
        <v>0</v>
      </c>
      <c r="W36" s="19">
        <f>+Transacciones!U171</f>
        <v>0</v>
      </c>
      <c r="X36" s="19">
        <f>+Transacciones!V171</f>
        <v>0</v>
      </c>
      <c r="Y36" s="19">
        <f>+Transacciones!W171</f>
        <v>0</v>
      </c>
      <c r="Z36" s="19">
        <f>+Transacciones!X171</f>
        <v>0</v>
      </c>
      <c r="AA36" s="19">
        <f>+Transacciones!Y171</f>
        <v>0</v>
      </c>
      <c r="AB36" s="19">
        <f>+Transacciones!Z171</f>
        <v>0</v>
      </c>
      <c r="AC36" s="19">
        <f>+Transacciones!AA171</f>
        <v>0</v>
      </c>
      <c r="AD36" s="19">
        <f>+Transacciones!AB171</f>
        <v>0</v>
      </c>
      <c r="AE36" s="19">
        <f>+Transacciones!AC171</f>
        <v>0</v>
      </c>
      <c r="AF36" s="19">
        <f>+Transacciones!AD171</f>
        <v>0</v>
      </c>
      <c r="AG36" s="19">
        <f>+Transacciones!AE171</f>
        <v>0</v>
      </c>
      <c r="AH36" s="19">
        <f>+Transacciones!AF171</f>
        <v>0</v>
      </c>
      <c r="AI36" s="19">
        <f>+Transacciones!AG171</f>
        <v>0</v>
      </c>
      <c r="AJ36" s="19">
        <f>+Transacciones!AH171</f>
        <v>0</v>
      </c>
      <c r="AK36" s="19">
        <f>+Transacciones!AI171</f>
        <v>0</v>
      </c>
      <c r="AL36" s="19">
        <f>+Transacciones!AJ171</f>
        <v>0</v>
      </c>
      <c r="AM36" s="19">
        <f>+Transacciones!AK171</f>
        <v>0</v>
      </c>
      <c r="AN36" s="19">
        <f>+Transacciones!AL171</f>
        <v>0</v>
      </c>
      <c r="AO36" s="19">
        <f>+Transacciones!AM171</f>
        <v>0</v>
      </c>
      <c r="AP36" s="19">
        <f>+Transacciones!AN171</f>
        <v>0</v>
      </c>
      <c r="AQ36" s="19">
        <f>+Transacciones!AO171</f>
        <v>0</v>
      </c>
      <c r="AR36" s="19">
        <f>+Transacciones!AP171</f>
        <v>0</v>
      </c>
      <c r="AS36" s="19">
        <f>+Transacciones!AQ171</f>
        <v>0</v>
      </c>
      <c r="AT36" s="19">
        <f>+Transacciones!AR171</f>
        <v>0</v>
      </c>
      <c r="AU36" s="19">
        <f>+Transacciones!AS171</f>
        <v>0</v>
      </c>
      <c r="AV36" s="19">
        <f>+Transacciones!AT171</f>
        <v>0</v>
      </c>
      <c r="AW36" s="19">
        <f>+Transacciones!AU171</f>
        <v>0</v>
      </c>
      <c r="AX36" s="19">
        <f>+Transacciones!AV171</f>
        <v>0</v>
      </c>
      <c r="AY36" s="19">
        <f>+Transacciones!AW171</f>
        <v>0</v>
      </c>
      <c r="AZ36" s="19">
        <f>+Transacciones!AX171</f>
        <v>0</v>
      </c>
      <c r="BA36" s="19">
        <f>+Transacciones!AY171</f>
        <v>0</v>
      </c>
      <c r="BB36" s="19">
        <f>+Transacciones!AZ171</f>
        <v>0</v>
      </c>
      <c r="BC36" s="19">
        <f>+Transacciones!BA171</f>
        <v>0</v>
      </c>
      <c r="BD36" s="19">
        <f>+Transacciones!BB171</f>
        <v>0</v>
      </c>
    </row>
    <row r="37" spans="2:56">
      <c r="B37" s="35" t="s">
        <v>273</v>
      </c>
      <c r="C37" s="36" t="s">
        <v>324</v>
      </c>
      <c r="D37" s="33" t="s">
        <v>296</v>
      </c>
      <c r="E37" s="21">
        <f>+Transacciones!C172</f>
        <v>0</v>
      </c>
      <c r="F37" s="21">
        <f>+Transacciones!D172</f>
        <v>0</v>
      </c>
      <c r="G37" s="21">
        <f>+Transacciones!E172</f>
        <v>0</v>
      </c>
      <c r="H37" s="21">
        <f>+Transacciones!F172</f>
        <v>0</v>
      </c>
      <c r="I37" s="21">
        <f>+Transacciones!G172</f>
        <v>0</v>
      </c>
      <c r="J37" s="21">
        <f>+Transacciones!H172</f>
        <v>0</v>
      </c>
      <c r="K37" s="21">
        <f>+Transacciones!I172</f>
        <v>0</v>
      </c>
      <c r="L37" s="21">
        <f>+Transacciones!J172</f>
        <v>0</v>
      </c>
      <c r="M37" s="21">
        <f>+Transacciones!K172</f>
        <v>0</v>
      </c>
      <c r="N37" s="21">
        <f>+Transacciones!L172</f>
        <v>0</v>
      </c>
      <c r="O37" s="21">
        <f>+Transacciones!M172</f>
        <v>0</v>
      </c>
      <c r="P37" s="21">
        <f>+Transacciones!N172</f>
        <v>0</v>
      </c>
      <c r="Q37" s="21">
        <f>+Transacciones!O172</f>
        <v>0</v>
      </c>
      <c r="R37" s="21">
        <f>+Transacciones!P172</f>
        <v>0</v>
      </c>
      <c r="S37" s="21">
        <f>+Transacciones!Q172</f>
        <v>0</v>
      </c>
      <c r="T37" s="21">
        <f>+Transacciones!R172</f>
        <v>0</v>
      </c>
      <c r="U37" s="21">
        <f>+Transacciones!S172</f>
        <v>0</v>
      </c>
      <c r="V37" s="21">
        <f>+Transacciones!T172</f>
        <v>0</v>
      </c>
      <c r="W37" s="21">
        <f>+Transacciones!U172</f>
        <v>0</v>
      </c>
      <c r="X37" s="21">
        <f>+Transacciones!V172</f>
        <v>0</v>
      </c>
      <c r="Y37" s="21">
        <f>+Transacciones!W172</f>
        <v>0</v>
      </c>
      <c r="Z37" s="21">
        <f>+Transacciones!X172</f>
        <v>0</v>
      </c>
      <c r="AA37" s="21">
        <f>+Transacciones!Y172</f>
        <v>0</v>
      </c>
      <c r="AB37" s="21">
        <f>+Transacciones!Z172</f>
        <v>0</v>
      </c>
      <c r="AC37" s="21">
        <f>+Transacciones!AA172</f>
        <v>0</v>
      </c>
      <c r="AD37" s="21">
        <f>+Transacciones!AB172</f>
        <v>0</v>
      </c>
      <c r="AE37" s="21">
        <f>+Transacciones!AC172</f>
        <v>0</v>
      </c>
      <c r="AF37" s="21">
        <f>+Transacciones!AD172</f>
        <v>0</v>
      </c>
      <c r="AG37" s="21">
        <f>+Transacciones!AE172</f>
        <v>0</v>
      </c>
      <c r="AH37" s="21">
        <f>+Transacciones!AF172</f>
        <v>0</v>
      </c>
      <c r="AI37" s="21">
        <f>+Transacciones!AG172</f>
        <v>0</v>
      </c>
      <c r="AJ37" s="21">
        <f>+Transacciones!AH172</f>
        <v>0</v>
      </c>
      <c r="AK37" s="21">
        <f>+Transacciones!AI172</f>
        <v>0</v>
      </c>
      <c r="AL37" s="21">
        <f>+Transacciones!AJ172</f>
        <v>0</v>
      </c>
      <c r="AM37" s="21">
        <f>+Transacciones!AK172</f>
        <v>0</v>
      </c>
      <c r="AN37" s="21">
        <f>+Transacciones!AL172</f>
        <v>0</v>
      </c>
      <c r="AO37" s="21">
        <f>+Transacciones!AM172</f>
        <v>0</v>
      </c>
      <c r="AP37" s="21">
        <f>+Transacciones!AN172</f>
        <v>0</v>
      </c>
      <c r="AQ37" s="21">
        <f>+Transacciones!AO172</f>
        <v>0</v>
      </c>
      <c r="AR37" s="21">
        <f>+Transacciones!AP172</f>
        <v>0</v>
      </c>
      <c r="AS37" s="21">
        <f>+Transacciones!AQ172</f>
        <v>0</v>
      </c>
      <c r="AT37" s="21">
        <f>+Transacciones!AR172</f>
        <v>0</v>
      </c>
      <c r="AU37" s="21">
        <f>+Transacciones!AS172</f>
        <v>0</v>
      </c>
      <c r="AV37" s="21">
        <f>+Transacciones!AT172</f>
        <v>0</v>
      </c>
      <c r="AW37" s="21">
        <f>+Transacciones!AU172</f>
        <v>0</v>
      </c>
      <c r="AX37" s="21">
        <f>+Transacciones!AV172</f>
        <v>0</v>
      </c>
      <c r="AY37" s="21">
        <f>+Transacciones!AW172</f>
        <v>0</v>
      </c>
      <c r="AZ37" s="21">
        <f>+Transacciones!AX172</f>
        <v>0</v>
      </c>
      <c r="BA37" s="21">
        <f>+Transacciones!AY172</f>
        <v>0</v>
      </c>
      <c r="BB37" s="21">
        <f>+Transacciones!AZ172</f>
        <v>0</v>
      </c>
      <c r="BC37" s="21">
        <f>+Transacciones!BA172</f>
        <v>0</v>
      </c>
      <c r="BD37" s="21">
        <f>+Transacciones!BB172</f>
        <v>0</v>
      </c>
    </row>
    <row r="38" spans="2:56">
      <c r="B38" s="35" t="s">
        <v>283</v>
      </c>
      <c r="C38" s="36" t="s">
        <v>325</v>
      </c>
      <c r="D38" s="33" t="s">
        <v>296</v>
      </c>
      <c r="E38" s="21">
        <f>+Transacciones!C180</f>
        <v>0</v>
      </c>
      <c r="F38" s="21">
        <f>+Transacciones!D180</f>
        <v>0</v>
      </c>
      <c r="G38" s="21">
        <f>+Transacciones!E180</f>
        <v>0</v>
      </c>
      <c r="H38" s="21">
        <f>+Transacciones!F180</f>
        <v>0</v>
      </c>
      <c r="I38" s="21">
        <f>+Transacciones!G180</f>
        <v>0</v>
      </c>
      <c r="J38" s="21">
        <f>+Transacciones!H180</f>
        <v>0</v>
      </c>
      <c r="K38" s="21">
        <f>+Transacciones!I180</f>
        <v>0</v>
      </c>
      <c r="L38" s="21">
        <f>+Transacciones!J180</f>
        <v>0</v>
      </c>
      <c r="M38" s="21">
        <f>+Transacciones!K180</f>
        <v>0</v>
      </c>
      <c r="N38" s="21">
        <f>+Transacciones!L180</f>
        <v>0</v>
      </c>
      <c r="O38" s="21">
        <f>+Transacciones!M180</f>
        <v>0</v>
      </c>
      <c r="P38" s="21">
        <f>+Transacciones!N180</f>
        <v>0</v>
      </c>
      <c r="Q38" s="21">
        <f>+Transacciones!O180</f>
        <v>0</v>
      </c>
      <c r="R38" s="21">
        <f>+Transacciones!P180</f>
        <v>0</v>
      </c>
      <c r="S38" s="21">
        <f>+Transacciones!Q180</f>
        <v>0</v>
      </c>
      <c r="T38" s="21">
        <f>+Transacciones!R180</f>
        <v>0</v>
      </c>
      <c r="U38" s="21">
        <f>+Transacciones!S180</f>
        <v>0</v>
      </c>
      <c r="V38" s="21">
        <f>+Transacciones!T180</f>
        <v>0</v>
      </c>
      <c r="W38" s="21">
        <f>+Transacciones!U180</f>
        <v>0</v>
      </c>
      <c r="X38" s="21">
        <f>+Transacciones!V180</f>
        <v>0</v>
      </c>
      <c r="Y38" s="21">
        <f>+Transacciones!W180</f>
        <v>0</v>
      </c>
      <c r="Z38" s="21">
        <f>+Transacciones!X180</f>
        <v>0</v>
      </c>
      <c r="AA38" s="21">
        <f>+Transacciones!Y180</f>
        <v>0</v>
      </c>
      <c r="AB38" s="21">
        <f>+Transacciones!Z180</f>
        <v>0</v>
      </c>
      <c r="AC38" s="21">
        <f>+Transacciones!AA180</f>
        <v>0</v>
      </c>
      <c r="AD38" s="21">
        <f>+Transacciones!AB180</f>
        <v>0</v>
      </c>
      <c r="AE38" s="21">
        <f>+Transacciones!AC180</f>
        <v>0</v>
      </c>
      <c r="AF38" s="21">
        <f>+Transacciones!AD180</f>
        <v>0</v>
      </c>
      <c r="AG38" s="21">
        <f>+Transacciones!AE180</f>
        <v>0</v>
      </c>
      <c r="AH38" s="21">
        <f>+Transacciones!AF180</f>
        <v>0</v>
      </c>
      <c r="AI38" s="21">
        <f>+Transacciones!AG180</f>
        <v>0</v>
      </c>
      <c r="AJ38" s="21">
        <f>+Transacciones!AH180</f>
        <v>0</v>
      </c>
      <c r="AK38" s="21">
        <f>+Transacciones!AI180</f>
        <v>0</v>
      </c>
      <c r="AL38" s="21">
        <f>+Transacciones!AJ180</f>
        <v>0</v>
      </c>
      <c r="AM38" s="21">
        <f>+Transacciones!AK180</f>
        <v>0</v>
      </c>
      <c r="AN38" s="21">
        <f>+Transacciones!AL180</f>
        <v>0</v>
      </c>
      <c r="AO38" s="21">
        <f>+Transacciones!AM180</f>
        <v>0</v>
      </c>
      <c r="AP38" s="21">
        <f>+Transacciones!AN180</f>
        <v>0</v>
      </c>
      <c r="AQ38" s="21">
        <f>+Transacciones!AO180</f>
        <v>0</v>
      </c>
      <c r="AR38" s="21">
        <f>+Transacciones!AP180</f>
        <v>0</v>
      </c>
      <c r="AS38" s="21">
        <f>+Transacciones!AQ180</f>
        <v>0</v>
      </c>
      <c r="AT38" s="21">
        <f>+Transacciones!AR180</f>
        <v>0</v>
      </c>
      <c r="AU38" s="21">
        <f>+Transacciones!AS180</f>
        <v>0</v>
      </c>
      <c r="AV38" s="21">
        <f>+Transacciones!AT180</f>
        <v>0</v>
      </c>
      <c r="AW38" s="21">
        <f>+Transacciones!AU180</f>
        <v>0</v>
      </c>
      <c r="AX38" s="21">
        <f>+Transacciones!AV180</f>
        <v>0</v>
      </c>
      <c r="AY38" s="21">
        <f>+Transacciones!AW180</f>
        <v>0</v>
      </c>
      <c r="AZ38" s="21">
        <f>+Transacciones!AX180</f>
        <v>0</v>
      </c>
      <c r="BA38" s="21">
        <f>+Transacciones!AY180</f>
        <v>0</v>
      </c>
      <c r="BB38" s="21">
        <f>+Transacciones!AZ180</f>
        <v>0</v>
      </c>
      <c r="BC38" s="21">
        <f>+Transacciones!BA180</f>
        <v>0</v>
      </c>
      <c r="BD38" s="21">
        <f>+Transacciones!BB180</f>
        <v>0</v>
      </c>
    </row>
    <row r="39" spans="2:56" ht="17.399999999999999">
      <c r="B39" s="16"/>
      <c r="C39" s="20"/>
      <c r="D39" s="18"/>
      <c r="E39" s="45"/>
      <c r="J39" s="45"/>
      <c r="O39" s="45"/>
      <c r="T39" s="45"/>
      <c r="Y39" s="45"/>
      <c r="AD39" s="45"/>
      <c r="AI39" s="45"/>
      <c r="AN39" s="45"/>
      <c r="AS39" s="45"/>
      <c r="AX39" s="45"/>
      <c r="BC39" s="45"/>
    </row>
    <row r="40" spans="2:56">
      <c r="B40" s="91" t="s">
        <v>286</v>
      </c>
      <c r="C40" s="92" t="s">
        <v>326</v>
      </c>
      <c r="D40" s="93" t="s">
        <v>296</v>
      </c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</row>
  </sheetData>
  <mergeCells count="8">
    <mergeCell ref="AE5:AQ5"/>
    <mergeCell ref="AR5:BD5"/>
    <mergeCell ref="B7:D7"/>
    <mergeCell ref="B3:D3"/>
    <mergeCell ref="B4:D4"/>
    <mergeCell ref="B5:D6"/>
    <mergeCell ref="E5:Q5"/>
    <mergeCell ref="R5:A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8388-FE0D-4ACF-B750-0CA5E9C772A0}">
  <dimension ref="A2:BB190"/>
  <sheetViews>
    <sheetView showGridLines="0" tabSelected="1" zoomScale="110" zoomScaleNormal="110" workbookViewId="0">
      <pane xSplit="2" ySplit="3" topLeftCell="AQ130" activePane="bottomRight" state="frozen"/>
      <selection pane="topRight" activeCell="C1" sqref="C1"/>
      <selection pane="bottomLeft" activeCell="A4" sqref="A4"/>
      <selection pane="bottomRight" activeCell="AQ135" sqref="AQ135:BB147"/>
    </sheetView>
  </sheetViews>
  <sheetFormatPr baseColWidth="10" defaultColWidth="9.109375" defaultRowHeight="14.4"/>
  <cols>
    <col min="2" max="2" width="51.88671875" customWidth="1"/>
    <col min="3" max="54" width="10.5546875" customWidth="1"/>
  </cols>
  <sheetData>
    <row r="2" spans="1:54" ht="18">
      <c r="A2" s="3" t="s">
        <v>331</v>
      </c>
      <c r="C2" s="4"/>
      <c r="P2" s="4"/>
      <c r="AC2" s="4"/>
      <c r="AP2" s="4"/>
    </row>
    <row r="3" spans="1:54" ht="15.6">
      <c r="A3" s="5" t="s">
        <v>288</v>
      </c>
      <c r="B3" s="6"/>
      <c r="C3" s="46" t="s">
        <v>290</v>
      </c>
      <c r="D3" s="47">
        <v>44197</v>
      </c>
      <c r="E3" s="47">
        <v>44228</v>
      </c>
      <c r="F3" s="47">
        <v>44256</v>
      </c>
      <c r="G3" s="47">
        <v>44287</v>
      </c>
      <c r="H3" s="47">
        <v>44317</v>
      </c>
      <c r="I3" s="47">
        <v>44348</v>
      </c>
      <c r="J3" s="47">
        <v>44378</v>
      </c>
      <c r="K3" s="47">
        <v>44409</v>
      </c>
      <c r="L3" s="47">
        <v>44440</v>
      </c>
      <c r="M3" s="47">
        <v>44470</v>
      </c>
      <c r="N3" s="47">
        <v>44501</v>
      </c>
      <c r="O3" s="47">
        <v>44531</v>
      </c>
      <c r="P3" s="46" t="s">
        <v>291</v>
      </c>
      <c r="Q3" s="47">
        <v>44562</v>
      </c>
      <c r="R3" s="47">
        <v>44593</v>
      </c>
      <c r="S3" s="47">
        <v>44621</v>
      </c>
      <c r="T3" s="47">
        <v>44652</v>
      </c>
      <c r="U3" s="47">
        <v>44682</v>
      </c>
      <c r="V3" s="47">
        <v>44713</v>
      </c>
      <c r="W3" s="47">
        <v>44743</v>
      </c>
      <c r="X3" s="47">
        <v>44774</v>
      </c>
      <c r="Y3" s="47">
        <v>44805</v>
      </c>
      <c r="Z3" s="47">
        <v>44835</v>
      </c>
      <c r="AA3" s="47">
        <v>44866</v>
      </c>
      <c r="AB3" s="47">
        <v>44896</v>
      </c>
      <c r="AC3" s="46" t="s">
        <v>292</v>
      </c>
      <c r="AD3" s="47">
        <v>44927</v>
      </c>
      <c r="AE3" s="47">
        <v>44958</v>
      </c>
      <c r="AF3" s="47">
        <v>44986</v>
      </c>
      <c r="AG3" s="47">
        <v>45017</v>
      </c>
      <c r="AH3" s="47">
        <v>45047</v>
      </c>
      <c r="AI3" s="47">
        <v>45078</v>
      </c>
      <c r="AJ3" s="47">
        <v>45108</v>
      </c>
      <c r="AK3" s="47">
        <v>45139</v>
      </c>
      <c r="AL3" s="47">
        <v>45170</v>
      </c>
      <c r="AM3" s="47">
        <v>45200</v>
      </c>
      <c r="AN3" s="47">
        <v>45231</v>
      </c>
      <c r="AO3" s="47">
        <v>45261</v>
      </c>
      <c r="AP3" s="46" t="s">
        <v>293</v>
      </c>
      <c r="AQ3" s="47">
        <v>45292</v>
      </c>
      <c r="AR3" s="47">
        <v>45323</v>
      </c>
      <c r="AS3" s="47">
        <v>45352</v>
      </c>
      <c r="AT3" s="47">
        <v>45383</v>
      </c>
      <c r="AU3" s="47">
        <v>45413</v>
      </c>
      <c r="AV3" s="47">
        <v>45444</v>
      </c>
      <c r="AW3" s="47">
        <v>45474</v>
      </c>
      <c r="AX3" s="47">
        <v>45505</v>
      </c>
      <c r="AY3" s="47">
        <v>45536</v>
      </c>
      <c r="AZ3" s="47">
        <v>45566</v>
      </c>
      <c r="BA3" s="47">
        <v>45597</v>
      </c>
      <c r="BB3" s="48">
        <v>45627</v>
      </c>
    </row>
    <row r="4" spans="1:54">
      <c r="A4" s="7" t="s">
        <v>0</v>
      </c>
      <c r="B4" s="49" t="s">
        <v>1</v>
      </c>
      <c r="C4" s="50">
        <f>+SUM(D4:O4)</f>
        <v>35552.498697219999</v>
      </c>
      <c r="D4" s="51">
        <v>2333.8724476300004</v>
      </c>
      <c r="E4" s="51">
        <v>2615.0132269100004</v>
      </c>
      <c r="F4" s="51">
        <v>2820.4460474000002</v>
      </c>
      <c r="G4" s="51">
        <v>2798.8765688199996</v>
      </c>
      <c r="H4" s="51">
        <v>2926.7546748300001</v>
      </c>
      <c r="I4" s="51">
        <v>2792.3686729700007</v>
      </c>
      <c r="J4" s="51">
        <v>2902.7243049699996</v>
      </c>
      <c r="K4" s="51">
        <v>3296.6277808800005</v>
      </c>
      <c r="L4" s="51">
        <v>3266.0154443400002</v>
      </c>
      <c r="M4" s="51">
        <v>3326.0934241700002</v>
      </c>
      <c r="N4" s="51">
        <v>2875.7956105199996</v>
      </c>
      <c r="O4" s="51">
        <v>3597.9104937800003</v>
      </c>
      <c r="P4" s="50">
        <f>+SUM(Q4:AB4)</f>
        <v>42699.04473850951</v>
      </c>
      <c r="Q4" s="51">
        <v>3113.9727509600002</v>
      </c>
      <c r="R4" s="51">
        <v>3105.0619694099996</v>
      </c>
      <c r="S4" s="51">
        <v>3107.5407647900001</v>
      </c>
      <c r="T4" s="51">
        <v>3221.9777483900002</v>
      </c>
      <c r="U4" s="51">
        <v>3079.0908647200004</v>
      </c>
      <c r="V4" s="51">
        <v>3140.45262146</v>
      </c>
      <c r="W4" s="51">
        <v>3068.1939215500001</v>
      </c>
      <c r="X4" s="51">
        <v>3435.1630293899998</v>
      </c>
      <c r="Y4" s="51">
        <v>4605.4432484099998</v>
      </c>
      <c r="Z4" s="51">
        <v>3148.4028457400004</v>
      </c>
      <c r="AA4" s="51">
        <v>3093.4461263100002</v>
      </c>
      <c r="AB4" s="51">
        <v>6580.2988473795067</v>
      </c>
      <c r="AC4" s="50">
        <f>+SUM(AD4:AO4)</f>
        <v>57975.373399749995</v>
      </c>
      <c r="AD4" s="51">
        <v>2441.5249965799999</v>
      </c>
      <c r="AE4" s="51">
        <v>3208.2689858499998</v>
      </c>
      <c r="AF4" s="51">
        <v>5292.9633713100011</v>
      </c>
      <c r="AG4" s="51">
        <v>2909.7766476699999</v>
      </c>
      <c r="AH4" s="51">
        <v>3365.9633155299998</v>
      </c>
      <c r="AI4" s="51">
        <v>5364.8584986600008</v>
      </c>
      <c r="AJ4" s="51">
        <v>3102.05027548</v>
      </c>
      <c r="AK4" s="51">
        <v>3659.6315559999998</v>
      </c>
      <c r="AL4" s="51">
        <v>4466.4163425899997</v>
      </c>
      <c r="AM4" s="51">
        <v>3743.2901410999998</v>
      </c>
      <c r="AN4" s="51">
        <v>4270.8387306599989</v>
      </c>
      <c r="AO4" s="51">
        <v>16149.79053832</v>
      </c>
      <c r="AP4" s="50">
        <f>+SUM(AQ4:BB4)</f>
        <v>49913.041539450001</v>
      </c>
      <c r="AQ4" s="51">
        <v>2789.2983493800002</v>
      </c>
      <c r="AR4" s="52">
        <v>3566.4714778900006</v>
      </c>
      <c r="AS4" s="52">
        <v>3555.9915470800006</v>
      </c>
      <c r="AT4" s="52">
        <v>4028.11396393</v>
      </c>
      <c r="AU4" s="52">
        <v>4050.5323983499998</v>
      </c>
      <c r="AV4" s="52">
        <v>3930.4764826000001</v>
      </c>
      <c r="AW4" s="52">
        <v>4006.7925506400002</v>
      </c>
      <c r="AX4" s="52">
        <v>3899.42054401</v>
      </c>
      <c r="AY4" s="52">
        <v>4428.4849831500005</v>
      </c>
      <c r="AZ4" s="52">
        <v>4501.9523576199999</v>
      </c>
      <c r="BA4" s="52">
        <v>4600.7075117700006</v>
      </c>
      <c r="BB4" s="53">
        <v>6554.7993730300004</v>
      </c>
    </row>
    <row r="5" spans="1:54">
      <c r="A5" s="54" t="s">
        <v>2</v>
      </c>
      <c r="B5" s="55" t="s">
        <v>3</v>
      </c>
      <c r="C5" s="56">
        <f>+SUM(D5:O5)</f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57">
        <v>0</v>
      </c>
      <c r="N5" s="57">
        <v>0</v>
      </c>
      <c r="O5" s="57">
        <v>0</v>
      </c>
      <c r="P5" s="56">
        <f>+SUM(Q5:AB5)</f>
        <v>0</v>
      </c>
      <c r="Q5" s="57">
        <v>0</v>
      </c>
      <c r="R5" s="57">
        <v>0</v>
      </c>
      <c r="S5" s="57">
        <v>0</v>
      </c>
      <c r="T5" s="57">
        <v>0</v>
      </c>
      <c r="U5" s="57">
        <v>0</v>
      </c>
      <c r="V5" s="57">
        <v>0</v>
      </c>
      <c r="W5" s="57">
        <v>0</v>
      </c>
      <c r="X5" s="57">
        <v>0</v>
      </c>
      <c r="Y5" s="57">
        <v>0</v>
      </c>
      <c r="Z5" s="57">
        <v>0</v>
      </c>
      <c r="AA5" s="57">
        <v>0</v>
      </c>
      <c r="AB5" s="57">
        <v>0</v>
      </c>
      <c r="AC5" s="56">
        <f>+SUM(AD5:AO5)</f>
        <v>0</v>
      </c>
      <c r="AD5" s="57">
        <v>0</v>
      </c>
      <c r="AE5" s="57">
        <v>8.0000000000000002E-3</v>
      </c>
      <c r="AF5" s="57">
        <v>-8.0000000000000002E-3</v>
      </c>
      <c r="AG5" s="57">
        <v>0</v>
      </c>
      <c r="AH5" s="57">
        <v>0</v>
      </c>
      <c r="AI5" s="57">
        <v>0</v>
      </c>
      <c r="AJ5" s="57">
        <v>0</v>
      </c>
      <c r="AK5" s="57">
        <v>0</v>
      </c>
      <c r="AL5" s="57">
        <v>0</v>
      </c>
      <c r="AM5" s="57">
        <v>0</v>
      </c>
      <c r="AN5" s="57">
        <v>0</v>
      </c>
      <c r="AO5" s="57">
        <v>0</v>
      </c>
      <c r="AP5" s="56">
        <f>+SUM(AQ5:BB5)</f>
        <v>0</v>
      </c>
      <c r="AQ5" s="57">
        <v>0</v>
      </c>
      <c r="AR5" s="57">
        <v>0</v>
      </c>
      <c r="AS5" s="57">
        <v>0</v>
      </c>
      <c r="AT5" s="57">
        <v>0</v>
      </c>
      <c r="AU5" s="57">
        <v>0</v>
      </c>
      <c r="AV5" s="57">
        <v>0</v>
      </c>
      <c r="AW5" s="57">
        <v>0</v>
      </c>
      <c r="AX5" s="57">
        <v>0</v>
      </c>
      <c r="AY5" s="57">
        <v>0</v>
      </c>
      <c r="AZ5" s="57">
        <v>0</v>
      </c>
      <c r="BA5" s="57">
        <v>0</v>
      </c>
      <c r="BB5" s="58">
        <v>0</v>
      </c>
    </row>
    <row r="6" spans="1:54">
      <c r="A6" s="59" t="s">
        <v>4</v>
      </c>
      <c r="B6" s="60" t="s">
        <v>5</v>
      </c>
      <c r="C6" s="56">
        <f t="shared" ref="C6:C69" si="0">+SUM(D6:O6)</f>
        <v>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57">
        <v>0</v>
      </c>
      <c r="N6" s="57">
        <v>0</v>
      </c>
      <c r="O6" s="57">
        <v>0</v>
      </c>
      <c r="P6" s="56">
        <f t="shared" ref="P6:P69" si="1">+SUM(Q6:AB6)</f>
        <v>0</v>
      </c>
      <c r="Q6" s="57">
        <v>0</v>
      </c>
      <c r="R6" s="57">
        <v>0</v>
      </c>
      <c r="S6" s="57">
        <v>0</v>
      </c>
      <c r="T6" s="57">
        <v>0</v>
      </c>
      <c r="U6" s="57">
        <v>0</v>
      </c>
      <c r="V6" s="57">
        <v>0</v>
      </c>
      <c r="W6" s="57">
        <v>0</v>
      </c>
      <c r="X6" s="57">
        <v>0</v>
      </c>
      <c r="Y6" s="57">
        <v>0</v>
      </c>
      <c r="Z6" s="57">
        <v>0</v>
      </c>
      <c r="AA6" s="57">
        <v>0</v>
      </c>
      <c r="AB6" s="57">
        <v>0</v>
      </c>
      <c r="AC6" s="56">
        <f t="shared" ref="AC6:AC69" si="2">+SUM(AD6:AO6)</f>
        <v>0</v>
      </c>
      <c r="AD6" s="57">
        <v>0</v>
      </c>
      <c r="AE6" s="57">
        <v>0</v>
      </c>
      <c r="AF6" s="57">
        <v>0</v>
      </c>
      <c r="AG6" s="57">
        <v>0</v>
      </c>
      <c r="AH6" s="57">
        <v>0</v>
      </c>
      <c r="AI6" s="57">
        <v>0</v>
      </c>
      <c r="AJ6" s="57">
        <v>0</v>
      </c>
      <c r="AK6" s="57">
        <v>0</v>
      </c>
      <c r="AL6" s="57">
        <v>0</v>
      </c>
      <c r="AM6" s="57">
        <v>0</v>
      </c>
      <c r="AN6" s="57">
        <v>0</v>
      </c>
      <c r="AO6" s="57">
        <v>0</v>
      </c>
      <c r="AP6" s="56">
        <f t="shared" ref="AP6:AP69" si="3">+SUM(AQ6:BB6)</f>
        <v>0</v>
      </c>
      <c r="AQ6" s="57">
        <v>0</v>
      </c>
      <c r="AR6" s="57">
        <v>0</v>
      </c>
      <c r="AS6" s="57">
        <v>0</v>
      </c>
      <c r="AT6" s="57">
        <v>0</v>
      </c>
      <c r="AU6" s="57">
        <v>0</v>
      </c>
      <c r="AV6" s="57">
        <v>0</v>
      </c>
      <c r="AW6" s="57">
        <v>0</v>
      </c>
      <c r="AX6" s="57">
        <v>0</v>
      </c>
      <c r="AY6" s="57">
        <v>0</v>
      </c>
      <c r="AZ6" s="57">
        <v>0</v>
      </c>
      <c r="BA6" s="57">
        <v>0</v>
      </c>
      <c r="BB6" s="58">
        <v>0</v>
      </c>
    </row>
    <row r="7" spans="1:54">
      <c r="A7" s="61" t="s">
        <v>6</v>
      </c>
      <c r="B7" s="62" t="s">
        <v>7</v>
      </c>
      <c r="C7" s="56">
        <f t="shared" si="0"/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6">
        <f t="shared" si="1"/>
        <v>0</v>
      </c>
      <c r="Q7" s="57">
        <v>0</v>
      </c>
      <c r="R7" s="57">
        <v>0</v>
      </c>
      <c r="S7" s="57">
        <v>0</v>
      </c>
      <c r="T7" s="57">
        <v>0</v>
      </c>
      <c r="U7" s="57">
        <v>0</v>
      </c>
      <c r="V7" s="57">
        <v>0</v>
      </c>
      <c r="W7" s="57">
        <v>0</v>
      </c>
      <c r="X7" s="57">
        <v>0</v>
      </c>
      <c r="Y7" s="57">
        <v>0</v>
      </c>
      <c r="Z7" s="57">
        <v>0</v>
      </c>
      <c r="AA7" s="57">
        <v>0</v>
      </c>
      <c r="AB7" s="57">
        <v>0</v>
      </c>
      <c r="AC7" s="56">
        <f t="shared" si="2"/>
        <v>0</v>
      </c>
      <c r="AD7" s="57">
        <v>0</v>
      </c>
      <c r="AE7" s="57">
        <v>0</v>
      </c>
      <c r="AF7" s="57">
        <v>0</v>
      </c>
      <c r="AG7" s="57">
        <v>0</v>
      </c>
      <c r="AH7" s="57">
        <v>0</v>
      </c>
      <c r="AI7" s="57">
        <v>0</v>
      </c>
      <c r="AJ7" s="57">
        <v>0</v>
      </c>
      <c r="AK7" s="57">
        <v>0</v>
      </c>
      <c r="AL7" s="57">
        <v>0</v>
      </c>
      <c r="AM7" s="57">
        <v>0</v>
      </c>
      <c r="AN7" s="57">
        <v>0</v>
      </c>
      <c r="AO7" s="57">
        <v>0</v>
      </c>
      <c r="AP7" s="56">
        <f t="shared" si="3"/>
        <v>0</v>
      </c>
      <c r="AQ7" s="57">
        <v>0</v>
      </c>
      <c r="AR7" s="57">
        <v>0</v>
      </c>
      <c r="AS7" s="57">
        <v>0</v>
      </c>
      <c r="AT7" s="57">
        <v>0</v>
      </c>
      <c r="AU7" s="57">
        <v>0</v>
      </c>
      <c r="AV7" s="57">
        <v>0</v>
      </c>
      <c r="AW7" s="57">
        <v>0</v>
      </c>
      <c r="AX7" s="57">
        <v>0</v>
      </c>
      <c r="AY7" s="57">
        <v>0</v>
      </c>
      <c r="AZ7" s="57">
        <v>0</v>
      </c>
      <c r="BA7" s="57">
        <v>0</v>
      </c>
      <c r="BB7" s="58">
        <v>0</v>
      </c>
    </row>
    <row r="8" spans="1:54">
      <c r="A8" s="61" t="s">
        <v>8</v>
      </c>
      <c r="B8" s="62" t="s">
        <v>9</v>
      </c>
      <c r="C8" s="56">
        <f t="shared" si="0"/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56">
        <f t="shared" si="1"/>
        <v>0</v>
      </c>
      <c r="Q8" s="57">
        <v>0</v>
      </c>
      <c r="R8" s="57">
        <v>0</v>
      </c>
      <c r="S8" s="57">
        <v>0</v>
      </c>
      <c r="T8" s="57">
        <v>0</v>
      </c>
      <c r="U8" s="57">
        <v>0</v>
      </c>
      <c r="V8" s="57">
        <v>0</v>
      </c>
      <c r="W8" s="57">
        <v>0</v>
      </c>
      <c r="X8" s="57">
        <v>0</v>
      </c>
      <c r="Y8" s="57">
        <v>0</v>
      </c>
      <c r="Z8" s="57">
        <v>0</v>
      </c>
      <c r="AA8" s="57">
        <v>0</v>
      </c>
      <c r="AB8" s="57">
        <v>0</v>
      </c>
      <c r="AC8" s="56">
        <f t="shared" si="2"/>
        <v>0</v>
      </c>
      <c r="AD8" s="57">
        <v>0</v>
      </c>
      <c r="AE8" s="57">
        <v>0</v>
      </c>
      <c r="AF8" s="57">
        <v>0</v>
      </c>
      <c r="AG8" s="57">
        <v>0</v>
      </c>
      <c r="AH8" s="57">
        <v>0</v>
      </c>
      <c r="AI8" s="57">
        <v>0</v>
      </c>
      <c r="AJ8" s="57">
        <v>0</v>
      </c>
      <c r="AK8" s="57">
        <v>0</v>
      </c>
      <c r="AL8" s="57">
        <v>0</v>
      </c>
      <c r="AM8" s="57">
        <v>0</v>
      </c>
      <c r="AN8" s="57">
        <v>0</v>
      </c>
      <c r="AO8" s="57">
        <v>0</v>
      </c>
      <c r="AP8" s="56">
        <f t="shared" si="3"/>
        <v>0</v>
      </c>
      <c r="AQ8" s="57">
        <v>0</v>
      </c>
      <c r="AR8" s="57">
        <v>0</v>
      </c>
      <c r="AS8" s="57">
        <v>0</v>
      </c>
      <c r="AT8" s="57">
        <v>0</v>
      </c>
      <c r="AU8" s="57">
        <v>0</v>
      </c>
      <c r="AV8" s="57">
        <v>0</v>
      </c>
      <c r="AW8" s="57">
        <v>0</v>
      </c>
      <c r="AX8" s="57">
        <v>0</v>
      </c>
      <c r="AY8" s="57">
        <v>0</v>
      </c>
      <c r="AZ8" s="57">
        <v>0</v>
      </c>
      <c r="BA8" s="57">
        <v>0</v>
      </c>
      <c r="BB8" s="58">
        <v>0</v>
      </c>
    </row>
    <row r="9" spans="1:54">
      <c r="A9" s="61" t="s">
        <v>10</v>
      </c>
      <c r="B9" s="62" t="s">
        <v>11</v>
      </c>
      <c r="C9" s="56">
        <f t="shared" si="0"/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0</v>
      </c>
      <c r="O9" s="57">
        <v>0</v>
      </c>
      <c r="P9" s="56">
        <f t="shared" si="1"/>
        <v>0</v>
      </c>
      <c r="Q9" s="57">
        <v>0</v>
      </c>
      <c r="R9" s="57">
        <v>0</v>
      </c>
      <c r="S9" s="57">
        <v>0</v>
      </c>
      <c r="T9" s="57">
        <v>0</v>
      </c>
      <c r="U9" s="57">
        <v>0</v>
      </c>
      <c r="V9" s="57">
        <v>0</v>
      </c>
      <c r="W9" s="57">
        <v>0</v>
      </c>
      <c r="X9" s="57">
        <v>0</v>
      </c>
      <c r="Y9" s="57">
        <v>0</v>
      </c>
      <c r="Z9" s="57">
        <v>0</v>
      </c>
      <c r="AA9" s="57">
        <v>0</v>
      </c>
      <c r="AB9" s="57">
        <v>0</v>
      </c>
      <c r="AC9" s="56">
        <f t="shared" si="2"/>
        <v>0</v>
      </c>
      <c r="AD9" s="57">
        <v>0</v>
      </c>
      <c r="AE9" s="57">
        <v>0</v>
      </c>
      <c r="AF9" s="57">
        <v>0</v>
      </c>
      <c r="AG9" s="57">
        <v>0</v>
      </c>
      <c r="AH9" s="57">
        <v>0</v>
      </c>
      <c r="AI9" s="57">
        <v>0</v>
      </c>
      <c r="AJ9" s="57">
        <v>0</v>
      </c>
      <c r="AK9" s="57">
        <v>0</v>
      </c>
      <c r="AL9" s="57">
        <v>0</v>
      </c>
      <c r="AM9" s="57">
        <v>0</v>
      </c>
      <c r="AN9" s="57">
        <v>0</v>
      </c>
      <c r="AO9" s="57">
        <v>0</v>
      </c>
      <c r="AP9" s="56">
        <f t="shared" si="3"/>
        <v>0</v>
      </c>
      <c r="AQ9" s="57">
        <v>0</v>
      </c>
      <c r="AR9" s="57">
        <v>0</v>
      </c>
      <c r="AS9" s="57">
        <v>0</v>
      </c>
      <c r="AT9" s="57">
        <v>0</v>
      </c>
      <c r="AU9" s="57">
        <v>0</v>
      </c>
      <c r="AV9" s="57">
        <v>0</v>
      </c>
      <c r="AW9" s="57">
        <v>0</v>
      </c>
      <c r="AX9" s="57">
        <v>0</v>
      </c>
      <c r="AY9" s="57">
        <v>0</v>
      </c>
      <c r="AZ9" s="57">
        <v>0</v>
      </c>
      <c r="BA9" s="57">
        <v>0</v>
      </c>
      <c r="BB9" s="58">
        <v>0</v>
      </c>
    </row>
    <row r="10" spans="1:54">
      <c r="A10" s="59" t="s">
        <v>12</v>
      </c>
      <c r="B10" s="60" t="s">
        <v>13</v>
      </c>
      <c r="C10" s="56">
        <f t="shared" si="0"/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6">
        <f t="shared" si="1"/>
        <v>0</v>
      </c>
      <c r="Q10" s="57">
        <v>0</v>
      </c>
      <c r="R10" s="57">
        <v>0</v>
      </c>
      <c r="S10" s="57">
        <v>0</v>
      </c>
      <c r="T10" s="57">
        <v>0</v>
      </c>
      <c r="U10" s="57">
        <v>0</v>
      </c>
      <c r="V10" s="57">
        <v>0</v>
      </c>
      <c r="W10" s="57">
        <v>0</v>
      </c>
      <c r="X10" s="57">
        <v>0</v>
      </c>
      <c r="Y10" s="57">
        <v>0</v>
      </c>
      <c r="Z10" s="57">
        <v>0</v>
      </c>
      <c r="AA10" s="57">
        <v>0</v>
      </c>
      <c r="AB10" s="57">
        <v>0</v>
      </c>
      <c r="AC10" s="56">
        <f t="shared" si="2"/>
        <v>0</v>
      </c>
      <c r="AD10" s="57">
        <v>0</v>
      </c>
      <c r="AE10" s="57">
        <v>0</v>
      </c>
      <c r="AF10" s="57">
        <v>0</v>
      </c>
      <c r="AG10" s="57">
        <v>0</v>
      </c>
      <c r="AH10" s="57">
        <v>0</v>
      </c>
      <c r="AI10" s="57">
        <v>0</v>
      </c>
      <c r="AJ10" s="57">
        <v>0</v>
      </c>
      <c r="AK10" s="57">
        <v>0</v>
      </c>
      <c r="AL10" s="57">
        <v>0</v>
      </c>
      <c r="AM10" s="57">
        <v>0</v>
      </c>
      <c r="AN10" s="57">
        <v>0</v>
      </c>
      <c r="AO10" s="57">
        <v>0</v>
      </c>
      <c r="AP10" s="56">
        <f t="shared" si="3"/>
        <v>0</v>
      </c>
      <c r="AQ10" s="57">
        <v>0</v>
      </c>
      <c r="AR10" s="57">
        <v>0</v>
      </c>
      <c r="AS10" s="57">
        <v>0</v>
      </c>
      <c r="AT10" s="57">
        <v>0</v>
      </c>
      <c r="AU10" s="57">
        <v>0</v>
      </c>
      <c r="AV10" s="57">
        <v>0</v>
      </c>
      <c r="AW10" s="57">
        <v>0</v>
      </c>
      <c r="AX10" s="57">
        <v>0</v>
      </c>
      <c r="AY10" s="57">
        <v>0</v>
      </c>
      <c r="AZ10" s="57">
        <v>0</v>
      </c>
      <c r="BA10" s="57">
        <v>0</v>
      </c>
      <c r="BB10" s="58">
        <v>0</v>
      </c>
    </row>
    <row r="11" spans="1:54">
      <c r="A11" s="59" t="s">
        <v>14</v>
      </c>
      <c r="B11" s="60" t="s">
        <v>15</v>
      </c>
      <c r="C11" s="56">
        <f t="shared" si="0"/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6">
        <f t="shared" si="1"/>
        <v>0</v>
      </c>
      <c r="Q11" s="57">
        <v>0</v>
      </c>
      <c r="R11" s="57">
        <v>0</v>
      </c>
      <c r="S11" s="57">
        <v>0</v>
      </c>
      <c r="T11" s="57">
        <v>0</v>
      </c>
      <c r="U11" s="57">
        <v>0</v>
      </c>
      <c r="V11" s="57">
        <v>0</v>
      </c>
      <c r="W11" s="57">
        <v>0</v>
      </c>
      <c r="X11" s="57">
        <v>0</v>
      </c>
      <c r="Y11" s="57">
        <v>0</v>
      </c>
      <c r="Z11" s="57">
        <v>0</v>
      </c>
      <c r="AA11" s="57">
        <v>0</v>
      </c>
      <c r="AB11" s="57">
        <v>0</v>
      </c>
      <c r="AC11" s="56">
        <f t="shared" si="2"/>
        <v>0</v>
      </c>
      <c r="AD11" s="57">
        <v>0</v>
      </c>
      <c r="AE11" s="57">
        <v>0</v>
      </c>
      <c r="AF11" s="57">
        <v>0</v>
      </c>
      <c r="AG11" s="57">
        <v>0</v>
      </c>
      <c r="AH11" s="57">
        <v>0</v>
      </c>
      <c r="AI11" s="57">
        <v>0</v>
      </c>
      <c r="AJ11" s="57">
        <v>0</v>
      </c>
      <c r="AK11" s="57">
        <v>0</v>
      </c>
      <c r="AL11" s="57">
        <v>0</v>
      </c>
      <c r="AM11" s="57">
        <v>0</v>
      </c>
      <c r="AN11" s="57">
        <v>0</v>
      </c>
      <c r="AO11" s="57">
        <v>0</v>
      </c>
      <c r="AP11" s="56">
        <f t="shared" si="3"/>
        <v>0</v>
      </c>
      <c r="AQ11" s="57">
        <v>0</v>
      </c>
      <c r="AR11" s="57">
        <v>0</v>
      </c>
      <c r="AS11" s="57">
        <v>0</v>
      </c>
      <c r="AT11" s="57">
        <v>0</v>
      </c>
      <c r="AU11" s="57">
        <v>0</v>
      </c>
      <c r="AV11" s="57">
        <v>0</v>
      </c>
      <c r="AW11" s="57">
        <v>0</v>
      </c>
      <c r="AX11" s="57">
        <v>0</v>
      </c>
      <c r="AY11" s="57">
        <v>0</v>
      </c>
      <c r="AZ11" s="57">
        <v>0</v>
      </c>
      <c r="BA11" s="57">
        <v>0</v>
      </c>
      <c r="BB11" s="58">
        <v>0</v>
      </c>
    </row>
    <row r="12" spans="1:54">
      <c r="A12" s="61" t="s">
        <v>16</v>
      </c>
      <c r="B12" s="62" t="s">
        <v>17</v>
      </c>
      <c r="C12" s="56">
        <f t="shared" si="0"/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6">
        <f t="shared" si="1"/>
        <v>0</v>
      </c>
      <c r="Q12" s="57">
        <v>0</v>
      </c>
      <c r="R12" s="57">
        <v>0</v>
      </c>
      <c r="S12" s="57">
        <v>0</v>
      </c>
      <c r="T12" s="57">
        <v>0</v>
      </c>
      <c r="U12" s="57">
        <v>0</v>
      </c>
      <c r="V12" s="57">
        <v>0</v>
      </c>
      <c r="W12" s="57">
        <v>0</v>
      </c>
      <c r="X12" s="57">
        <v>0</v>
      </c>
      <c r="Y12" s="57">
        <v>0</v>
      </c>
      <c r="Z12" s="57">
        <v>0</v>
      </c>
      <c r="AA12" s="57">
        <v>0</v>
      </c>
      <c r="AB12" s="57">
        <v>0</v>
      </c>
      <c r="AC12" s="56">
        <f t="shared" si="2"/>
        <v>0</v>
      </c>
      <c r="AD12" s="57">
        <v>0</v>
      </c>
      <c r="AE12" s="57">
        <v>0</v>
      </c>
      <c r="AF12" s="57">
        <v>0</v>
      </c>
      <c r="AG12" s="57">
        <v>0</v>
      </c>
      <c r="AH12" s="57">
        <v>0</v>
      </c>
      <c r="AI12" s="57">
        <v>0</v>
      </c>
      <c r="AJ12" s="57">
        <v>0</v>
      </c>
      <c r="AK12" s="57">
        <v>0</v>
      </c>
      <c r="AL12" s="57">
        <v>0</v>
      </c>
      <c r="AM12" s="57">
        <v>0</v>
      </c>
      <c r="AN12" s="57">
        <v>0</v>
      </c>
      <c r="AO12" s="57">
        <v>0</v>
      </c>
      <c r="AP12" s="56">
        <f t="shared" si="3"/>
        <v>0</v>
      </c>
      <c r="AQ12" s="57">
        <v>0</v>
      </c>
      <c r="AR12" s="57">
        <v>0</v>
      </c>
      <c r="AS12" s="57">
        <v>0</v>
      </c>
      <c r="AT12" s="57">
        <v>0</v>
      </c>
      <c r="AU12" s="57">
        <v>0</v>
      </c>
      <c r="AV12" s="57">
        <v>0</v>
      </c>
      <c r="AW12" s="57">
        <v>0</v>
      </c>
      <c r="AX12" s="57">
        <v>0</v>
      </c>
      <c r="AY12" s="57">
        <v>0</v>
      </c>
      <c r="AZ12" s="57">
        <v>0</v>
      </c>
      <c r="BA12" s="57">
        <v>0</v>
      </c>
      <c r="BB12" s="58">
        <v>0</v>
      </c>
    </row>
    <row r="13" spans="1:54">
      <c r="A13" s="61" t="s">
        <v>18</v>
      </c>
      <c r="B13" s="62" t="s">
        <v>19</v>
      </c>
      <c r="C13" s="56">
        <f t="shared" si="0"/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6">
        <f t="shared" si="1"/>
        <v>0</v>
      </c>
      <c r="Q13" s="57">
        <v>0</v>
      </c>
      <c r="R13" s="57">
        <v>0</v>
      </c>
      <c r="S13" s="57">
        <v>0</v>
      </c>
      <c r="T13" s="57">
        <v>0</v>
      </c>
      <c r="U13" s="57">
        <v>0</v>
      </c>
      <c r="V13" s="57">
        <v>0</v>
      </c>
      <c r="W13" s="57">
        <v>0</v>
      </c>
      <c r="X13" s="57">
        <v>0</v>
      </c>
      <c r="Y13" s="57">
        <v>0</v>
      </c>
      <c r="Z13" s="57">
        <v>0</v>
      </c>
      <c r="AA13" s="57">
        <v>0</v>
      </c>
      <c r="AB13" s="57">
        <v>0</v>
      </c>
      <c r="AC13" s="56">
        <f t="shared" si="2"/>
        <v>0</v>
      </c>
      <c r="AD13" s="57">
        <v>0</v>
      </c>
      <c r="AE13" s="57">
        <v>0</v>
      </c>
      <c r="AF13" s="57">
        <v>0</v>
      </c>
      <c r="AG13" s="57">
        <v>0</v>
      </c>
      <c r="AH13" s="57">
        <v>0</v>
      </c>
      <c r="AI13" s="57">
        <v>0</v>
      </c>
      <c r="AJ13" s="57">
        <v>0</v>
      </c>
      <c r="AK13" s="57">
        <v>0</v>
      </c>
      <c r="AL13" s="57">
        <v>0</v>
      </c>
      <c r="AM13" s="57">
        <v>0</v>
      </c>
      <c r="AN13" s="57">
        <v>0</v>
      </c>
      <c r="AO13" s="57">
        <v>0</v>
      </c>
      <c r="AP13" s="56">
        <f t="shared" si="3"/>
        <v>0</v>
      </c>
      <c r="AQ13" s="57">
        <v>0</v>
      </c>
      <c r="AR13" s="57">
        <v>0</v>
      </c>
      <c r="AS13" s="57">
        <v>0</v>
      </c>
      <c r="AT13" s="57">
        <v>0</v>
      </c>
      <c r="AU13" s="57">
        <v>0</v>
      </c>
      <c r="AV13" s="57">
        <v>0</v>
      </c>
      <c r="AW13" s="57">
        <v>0</v>
      </c>
      <c r="AX13" s="57">
        <v>0</v>
      </c>
      <c r="AY13" s="57">
        <v>0</v>
      </c>
      <c r="AZ13" s="57">
        <v>0</v>
      </c>
      <c r="BA13" s="57">
        <v>0</v>
      </c>
      <c r="BB13" s="58">
        <v>0</v>
      </c>
    </row>
    <row r="14" spans="1:54">
      <c r="A14" s="61" t="s">
        <v>20</v>
      </c>
      <c r="B14" s="62" t="s">
        <v>21</v>
      </c>
      <c r="C14" s="56">
        <f t="shared" si="0"/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6">
        <f t="shared" si="1"/>
        <v>0</v>
      </c>
      <c r="Q14" s="57">
        <v>0</v>
      </c>
      <c r="R14" s="57">
        <v>0</v>
      </c>
      <c r="S14" s="57">
        <v>0</v>
      </c>
      <c r="T14" s="57">
        <v>0</v>
      </c>
      <c r="U14" s="57">
        <v>0</v>
      </c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57">
        <v>0</v>
      </c>
      <c r="AB14" s="57">
        <v>0</v>
      </c>
      <c r="AC14" s="56">
        <f t="shared" si="2"/>
        <v>0</v>
      </c>
      <c r="AD14" s="57">
        <v>0</v>
      </c>
      <c r="AE14" s="57">
        <v>0</v>
      </c>
      <c r="AF14" s="57">
        <v>0</v>
      </c>
      <c r="AG14" s="57">
        <v>0</v>
      </c>
      <c r="AH14" s="57">
        <v>0</v>
      </c>
      <c r="AI14" s="57">
        <v>0</v>
      </c>
      <c r="AJ14" s="57">
        <v>0</v>
      </c>
      <c r="AK14" s="57">
        <v>0</v>
      </c>
      <c r="AL14" s="57">
        <v>0</v>
      </c>
      <c r="AM14" s="57">
        <v>0</v>
      </c>
      <c r="AN14" s="57">
        <v>0</v>
      </c>
      <c r="AO14" s="57">
        <v>0</v>
      </c>
      <c r="AP14" s="56">
        <f t="shared" si="3"/>
        <v>0</v>
      </c>
      <c r="AQ14" s="57">
        <v>0</v>
      </c>
      <c r="AR14" s="57">
        <v>0</v>
      </c>
      <c r="AS14" s="57">
        <v>0</v>
      </c>
      <c r="AT14" s="57">
        <v>0</v>
      </c>
      <c r="AU14" s="57">
        <v>0</v>
      </c>
      <c r="AV14" s="57">
        <v>0</v>
      </c>
      <c r="AW14" s="57">
        <v>0</v>
      </c>
      <c r="AX14" s="57">
        <v>0</v>
      </c>
      <c r="AY14" s="57">
        <v>0</v>
      </c>
      <c r="AZ14" s="57">
        <v>0</v>
      </c>
      <c r="BA14" s="57">
        <v>0</v>
      </c>
      <c r="BB14" s="58">
        <v>0</v>
      </c>
    </row>
    <row r="15" spans="1:54">
      <c r="A15" s="61" t="s">
        <v>22</v>
      </c>
      <c r="B15" s="62" t="s">
        <v>23</v>
      </c>
      <c r="C15" s="56">
        <f t="shared" si="0"/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6">
        <f t="shared" si="1"/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  <c r="W15" s="57">
        <v>0</v>
      </c>
      <c r="X15" s="57">
        <v>0</v>
      </c>
      <c r="Y15" s="57">
        <v>0</v>
      </c>
      <c r="Z15" s="57">
        <v>0</v>
      </c>
      <c r="AA15" s="57">
        <v>0</v>
      </c>
      <c r="AB15" s="57">
        <v>0</v>
      </c>
      <c r="AC15" s="56">
        <f t="shared" si="2"/>
        <v>0</v>
      </c>
      <c r="AD15" s="57">
        <v>0</v>
      </c>
      <c r="AE15" s="57">
        <v>0</v>
      </c>
      <c r="AF15" s="57">
        <v>0</v>
      </c>
      <c r="AG15" s="57">
        <v>0</v>
      </c>
      <c r="AH15" s="57">
        <v>0</v>
      </c>
      <c r="AI15" s="57">
        <v>0</v>
      </c>
      <c r="AJ15" s="57">
        <v>0</v>
      </c>
      <c r="AK15" s="57">
        <v>0</v>
      </c>
      <c r="AL15" s="57">
        <v>0</v>
      </c>
      <c r="AM15" s="57">
        <v>0</v>
      </c>
      <c r="AN15" s="57">
        <v>0</v>
      </c>
      <c r="AO15" s="57">
        <v>0</v>
      </c>
      <c r="AP15" s="56">
        <f t="shared" si="3"/>
        <v>0</v>
      </c>
      <c r="AQ15" s="57">
        <v>0</v>
      </c>
      <c r="AR15" s="57">
        <v>0</v>
      </c>
      <c r="AS15" s="57">
        <v>0</v>
      </c>
      <c r="AT15" s="57">
        <v>0</v>
      </c>
      <c r="AU15" s="57">
        <v>0</v>
      </c>
      <c r="AV15" s="57">
        <v>0</v>
      </c>
      <c r="AW15" s="57">
        <v>0</v>
      </c>
      <c r="AX15" s="57">
        <v>0</v>
      </c>
      <c r="AY15" s="57">
        <v>0</v>
      </c>
      <c r="AZ15" s="57">
        <v>0</v>
      </c>
      <c r="BA15" s="57">
        <v>0</v>
      </c>
      <c r="BB15" s="58">
        <v>0</v>
      </c>
    </row>
    <row r="16" spans="1:54">
      <c r="A16" s="61" t="s">
        <v>24</v>
      </c>
      <c r="B16" s="62" t="s">
        <v>25</v>
      </c>
      <c r="C16" s="56">
        <f t="shared" si="0"/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6">
        <f t="shared" si="1"/>
        <v>0</v>
      </c>
      <c r="Q16" s="57">
        <v>0</v>
      </c>
      <c r="R16" s="57">
        <v>0</v>
      </c>
      <c r="S16" s="57">
        <v>0</v>
      </c>
      <c r="T16" s="57">
        <v>0</v>
      </c>
      <c r="U16" s="57">
        <v>0</v>
      </c>
      <c r="V16" s="57">
        <v>0</v>
      </c>
      <c r="W16" s="57">
        <v>0</v>
      </c>
      <c r="X16" s="57">
        <v>0</v>
      </c>
      <c r="Y16" s="57">
        <v>0</v>
      </c>
      <c r="Z16" s="57">
        <v>0</v>
      </c>
      <c r="AA16" s="57">
        <v>0</v>
      </c>
      <c r="AB16" s="57">
        <v>0</v>
      </c>
      <c r="AC16" s="56">
        <f t="shared" si="2"/>
        <v>0</v>
      </c>
      <c r="AD16" s="57">
        <v>0</v>
      </c>
      <c r="AE16" s="57">
        <v>0</v>
      </c>
      <c r="AF16" s="57">
        <v>0</v>
      </c>
      <c r="AG16" s="57">
        <v>0</v>
      </c>
      <c r="AH16" s="57">
        <v>0</v>
      </c>
      <c r="AI16" s="57">
        <v>0</v>
      </c>
      <c r="AJ16" s="57">
        <v>0</v>
      </c>
      <c r="AK16" s="57">
        <v>0</v>
      </c>
      <c r="AL16" s="57">
        <v>0</v>
      </c>
      <c r="AM16" s="57">
        <v>0</v>
      </c>
      <c r="AN16" s="57">
        <v>0</v>
      </c>
      <c r="AO16" s="57">
        <v>0</v>
      </c>
      <c r="AP16" s="56">
        <f t="shared" si="3"/>
        <v>0</v>
      </c>
      <c r="AQ16" s="57">
        <v>0</v>
      </c>
      <c r="AR16" s="57">
        <v>0</v>
      </c>
      <c r="AS16" s="57">
        <v>0</v>
      </c>
      <c r="AT16" s="57">
        <v>0</v>
      </c>
      <c r="AU16" s="57">
        <v>0</v>
      </c>
      <c r="AV16" s="57">
        <v>0</v>
      </c>
      <c r="AW16" s="57">
        <v>0</v>
      </c>
      <c r="AX16" s="57">
        <v>0</v>
      </c>
      <c r="AY16" s="57">
        <v>0</v>
      </c>
      <c r="AZ16" s="57">
        <v>0</v>
      </c>
      <c r="BA16" s="57">
        <v>0</v>
      </c>
      <c r="BB16" s="58">
        <v>0</v>
      </c>
    </row>
    <row r="17" spans="1:54">
      <c r="A17" s="59" t="s">
        <v>26</v>
      </c>
      <c r="B17" s="60" t="s">
        <v>27</v>
      </c>
      <c r="C17" s="56">
        <f t="shared" si="0"/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6">
        <f t="shared" si="1"/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  <c r="W17" s="57">
        <v>0</v>
      </c>
      <c r="X17" s="57">
        <v>0</v>
      </c>
      <c r="Y17" s="57">
        <v>0</v>
      </c>
      <c r="Z17" s="57">
        <v>0</v>
      </c>
      <c r="AA17" s="57">
        <v>0</v>
      </c>
      <c r="AB17" s="57">
        <v>0</v>
      </c>
      <c r="AC17" s="56">
        <f t="shared" si="2"/>
        <v>0</v>
      </c>
      <c r="AD17" s="57">
        <v>0</v>
      </c>
      <c r="AE17" s="57">
        <v>8.0000000000000002E-3</v>
      </c>
      <c r="AF17" s="57">
        <v>-8.0000000000000002E-3</v>
      </c>
      <c r="AG17" s="57">
        <v>0</v>
      </c>
      <c r="AH17" s="57">
        <v>0</v>
      </c>
      <c r="AI17" s="57">
        <v>0</v>
      </c>
      <c r="AJ17" s="57">
        <v>0</v>
      </c>
      <c r="AK17" s="57">
        <v>0</v>
      </c>
      <c r="AL17" s="57">
        <v>0</v>
      </c>
      <c r="AM17" s="57">
        <v>0</v>
      </c>
      <c r="AN17" s="57">
        <v>0</v>
      </c>
      <c r="AO17" s="57">
        <v>0</v>
      </c>
      <c r="AP17" s="56">
        <f t="shared" si="3"/>
        <v>0</v>
      </c>
      <c r="AQ17" s="57">
        <v>0</v>
      </c>
      <c r="AR17" s="57">
        <v>0</v>
      </c>
      <c r="AS17" s="57">
        <v>0</v>
      </c>
      <c r="AT17" s="57">
        <v>0</v>
      </c>
      <c r="AU17" s="57">
        <v>0</v>
      </c>
      <c r="AV17" s="57">
        <v>0</v>
      </c>
      <c r="AW17" s="57">
        <v>0</v>
      </c>
      <c r="AX17" s="57">
        <v>0</v>
      </c>
      <c r="AY17" s="57">
        <v>0</v>
      </c>
      <c r="AZ17" s="57">
        <v>0</v>
      </c>
      <c r="BA17" s="57">
        <v>0</v>
      </c>
      <c r="BB17" s="58">
        <v>0</v>
      </c>
    </row>
    <row r="18" spans="1:54">
      <c r="A18" s="61" t="s">
        <v>28</v>
      </c>
      <c r="B18" s="62" t="s">
        <v>29</v>
      </c>
      <c r="C18" s="56">
        <f t="shared" si="0"/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6">
        <f t="shared" si="1"/>
        <v>0</v>
      </c>
      <c r="Q18" s="57">
        <v>0</v>
      </c>
      <c r="R18" s="57">
        <v>0</v>
      </c>
      <c r="S18" s="57">
        <v>0</v>
      </c>
      <c r="T18" s="57">
        <v>0</v>
      </c>
      <c r="U18" s="57">
        <v>0</v>
      </c>
      <c r="V18" s="57">
        <v>0</v>
      </c>
      <c r="W18" s="57">
        <v>0</v>
      </c>
      <c r="X18" s="57">
        <v>0</v>
      </c>
      <c r="Y18" s="57">
        <v>0</v>
      </c>
      <c r="Z18" s="57">
        <v>0</v>
      </c>
      <c r="AA18" s="57">
        <v>0</v>
      </c>
      <c r="AB18" s="57">
        <v>0</v>
      </c>
      <c r="AC18" s="56">
        <f t="shared" si="2"/>
        <v>0</v>
      </c>
      <c r="AD18" s="57">
        <v>0</v>
      </c>
      <c r="AE18" s="57">
        <v>0</v>
      </c>
      <c r="AF18" s="57">
        <v>0</v>
      </c>
      <c r="AG18" s="57">
        <v>0</v>
      </c>
      <c r="AH18" s="57">
        <v>0</v>
      </c>
      <c r="AI18" s="57">
        <v>0</v>
      </c>
      <c r="AJ18" s="57">
        <v>0</v>
      </c>
      <c r="AK18" s="57">
        <v>0</v>
      </c>
      <c r="AL18" s="57">
        <v>0</v>
      </c>
      <c r="AM18" s="57">
        <v>0</v>
      </c>
      <c r="AN18" s="57">
        <v>0</v>
      </c>
      <c r="AO18" s="57">
        <v>0</v>
      </c>
      <c r="AP18" s="56">
        <f t="shared" si="3"/>
        <v>0</v>
      </c>
      <c r="AQ18" s="57">
        <v>0</v>
      </c>
      <c r="AR18" s="57">
        <v>0</v>
      </c>
      <c r="AS18" s="57">
        <v>0</v>
      </c>
      <c r="AT18" s="57">
        <v>0</v>
      </c>
      <c r="AU18" s="57">
        <v>0</v>
      </c>
      <c r="AV18" s="57">
        <v>0</v>
      </c>
      <c r="AW18" s="57">
        <v>0</v>
      </c>
      <c r="AX18" s="57">
        <v>0</v>
      </c>
      <c r="AY18" s="57">
        <v>0</v>
      </c>
      <c r="AZ18" s="57">
        <v>0</v>
      </c>
      <c r="BA18" s="57">
        <v>0</v>
      </c>
      <c r="BB18" s="58">
        <v>0</v>
      </c>
    </row>
    <row r="19" spans="1:54">
      <c r="A19" s="61" t="s">
        <v>30</v>
      </c>
      <c r="B19" s="63" t="s">
        <v>31</v>
      </c>
      <c r="C19" s="56">
        <f t="shared" si="0"/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6">
        <f t="shared" si="1"/>
        <v>0</v>
      </c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7">
        <v>0</v>
      </c>
      <c r="W19" s="57">
        <v>0</v>
      </c>
      <c r="X19" s="57">
        <v>0</v>
      </c>
      <c r="Y19" s="57">
        <v>0</v>
      </c>
      <c r="Z19" s="57">
        <v>0</v>
      </c>
      <c r="AA19" s="57">
        <v>0</v>
      </c>
      <c r="AB19" s="57">
        <v>0</v>
      </c>
      <c r="AC19" s="56">
        <f t="shared" si="2"/>
        <v>0</v>
      </c>
      <c r="AD19" s="57">
        <v>0</v>
      </c>
      <c r="AE19" s="57">
        <v>0</v>
      </c>
      <c r="AF19" s="57">
        <v>0</v>
      </c>
      <c r="AG19" s="57">
        <v>0</v>
      </c>
      <c r="AH19" s="57">
        <v>0</v>
      </c>
      <c r="AI19" s="57">
        <v>0</v>
      </c>
      <c r="AJ19" s="57">
        <v>0</v>
      </c>
      <c r="AK19" s="57">
        <v>0</v>
      </c>
      <c r="AL19" s="57">
        <v>0</v>
      </c>
      <c r="AM19" s="57">
        <v>0</v>
      </c>
      <c r="AN19" s="57">
        <v>0</v>
      </c>
      <c r="AO19" s="57">
        <v>0</v>
      </c>
      <c r="AP19" s="56">
        <f t="shared" si="3"/>
        <v>0</v>
      </c>
      <c r="AQ19" s="57">
        <v>0</v>
      </c>
      <c r="AR19" s="57">
        <v>0</v>
      </c>
      <c r="AS19" s="57">
        <v>0</v>
      </c>
      <c r="AT19" s="57">
        <v>0</v>
      </c>
      <c r="AU19" s="57">
        <v>0</v>
      </c>
      <c r="AV19" s="57">
        <v>0</v>
      </c>
      <c r="AW19" s="57">
        <v>0</v>
      </c>
      <c r="AX19" s="57">
        <v>0</v>
      </c>
      <c r="AY19" s="57">
        <v>0</v>
      </c>
      <c r="AZ19" s="57">
        <v>0</v>
      </c>
      <c r="BA19" s="57">
        <v>0</v>
      </c>
      <c r="BB19" s="58">
        <v>0</v>
      </c>
    </row>
    <row r="20" spans="1:54">
      <c r="A20" s="61" t="s">
        <v>32</v>
      </c>
      <c r="B20" s="63" t="s">
        <v>33</v>
      </c>
      <c r="C20" s="56">
        <f t="shared" si="0"/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6">
        <f t="shared" si="1"/>
        <v>0</v>
      </c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57">
        <v>0</v>
      </c>
      <c r="Z20" s="57">
        <v>0</v>
      </c>
      <c r="AA20" s="57">
        <v>0</v>
      </c>
      <c r="AB20" s="57">
        <v>0</v>
      </c>
      <c r="AC20" s="56">
        <f t="shared" si="2"/>
        <v>0</v>
      </c>
      <c r="AD20" s="57">
        <v>0</v>
      </c>
      <c r="AE20" s="57">
        <v>0</v>
      </c>
      <c r="AF20" s="57">
        <v>0</v>
      </c>
      <c r="AG20" s="57">
        <v>0</v>
      </c>
      <c r="AH20" s="57">
        <v>0</v>
      </c>
      <c r="AI20" s="57">
        <v>0</v>
      </c>
      <c r="AJ20" s="57">
        <v>0</v>
      </c>
      <c r="AK20" s="57">
        <v>0</v>
      </c>
      <c r="AL20" s="57">
        <v>0</v>
      </c>
      <c r="AM20" s="57">
        <v>0</v>
      </c>
      <c r="AN20" s="57">
        <v>0</v>
      </c>
      <c r="AO20" s="57">
        <v>0</v>
      </c>
      <c r="AP20" s="56">
        <f t="shared" si="3"/>
        <v>0</v>
      </c>
      <c r="AQ20" s="57">
        <v>0</v>
      </c>
      <c r="AR20" s="57">
        <v>0</v>
      </c>
      <c r="AS20" s="57">
        <v>0</v>
      </c>
      <c r="AT20" s="57">
        <v>0</v>
      </c>
      <c r="AU20" s="57">
        <v>0</v>
      </c>
      <c r="AV20" s="57">
        <v>0</v>
      </c>
      <c r="AW20" s="57">
        <v>0</v>
      </c>
      <c r="AX20" s="57">
        <v>0</v>
      </c>
      <c r="AY20" s="57">
        <v>0</v>
      </c>
      <c r="AZ20" s="57">
        <v>0</v>
      </c>
      <c r="BA20" s="57">
        <v>0</v>
      </c>
      <c r="BB20" s="58">
        <v>0</v>
      </c>
    </row>
    <row r="21" spans="1:54" ht="27">
      <c r="A21" s="61" t="s">
        <v>34</v>
      </c>
      <c r="B21" s="64" t="s">
        <v>35</v>
      </c>
      <c r="C21" s="56">
        <f t="shared" si="0"/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6">
        <f t="shared" si="1"/>
        <v>0</v>
      </c>
      <c r="Q21" s="57">
        <v>0</v>
      </c>
      <c r="R21" s="57">
        <v>0</v>
      </c>
      <c r="S21" s="57">
        <v>0</v>
      </c>
      <c r="T21" s="57">
        <v>0</v>
      </c>
      <c r="U21" s="57">
        <v>0</v>
      </c>
      <c r="V21" s="57">
        <v>0</v>
      </c>
      <c r="W21" s="57">
        <v>0</v>
      </c>
      <c r="X21" s="57">
        <v>0</v>
      </c>
      <c r="Y21" s="57">
        <v>0</v>
      </c>
      <c r="Z21" s="57">
        <v>0</v>
      </c>
      <c r="AA21" s="57">
        <v>0</v>
      </c>
      <c r="AB21" s="57">
        <v>0</v>
      </c>
      <c r="AC21" s="56">
        <f t="shared" si="2"/>
        <v>0</v>
      </c>
      <c r="AD21" s="57">
        <v>0</v>
      </c>
      <c r="AE21" s="57">
        <v>0</v>
      </c>
      <c r="AF21" s="57">
        <v>0</v>
      </c>
      <c r="AG21" s="57">
        <v>0</v>
      </c>
      <c r="AH21" s="57">
        <v>0</v>
      </c>
      <c r="AI21" s="57">
        <v>0</v>
      </c>
      <c r="AJ21" s="57">
        <v>0</v>
      </c>
      <c r="AK21" s="57">
        <v>0</v>
      </c>
      <c r="AL21" s="57">
        <v>0</v>
      </c>
      <c r="AM21" s="57">
        <v>0</v>
      </c>
      <c r="AN21" s="57">
        <v>0</v>
      </c>
      <c r="AO21" s="57">
        <v>0</v>
      </c>
      <c r="AP21" s="56">
        <f t="shared" si="3"/>
        <v>0</v>
      </c>
      <c r="AQ21" s="57">
        <v>0</v>
      </c>
      <c r="AR21" s="57">
        <v>0</v>
      </c>
      <c r="AS21" s="57">
        <v>0</v>
      </c>
      <c r="AT21" s="57">
        <v>0</v>
      </c>
      <c r="AU21" s="57">
        <v>0</v>
      </c>
      <c r="AV21" s="57">
        <v>0</v>
      </c>
      <c r="AW21" s="57">
        <v>0</v>
      </c>
      <c r="AX21" s="57">
        <v>0</v>
      </c>
      <c r="AY21" s="57">
        <v>0</v>
      </c>
      <c r="AZ21" s="57">
        <v>0</v>
      </c>
      <c r="BA21" s="57">
        <v>0</v>
      </c>
      <c r="BB21" s="58">
        <v>0</v>
      </c>
    </row>
    <row r="22" spans="1:54">
      <c r="A22" s="61" t="s">
        <v>36</v>
      </c>
      <c r="B22" s="63" t="s">
        <v>37</v>
      </c>
      <c r="C22" s="56">
        <f t="shared" si="0"/>
        <v>0</v>
      </c>
      <c r="D22" s="57">
        <v>0</v>
      </c>
      <c r="E22" s="57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56">
        <f t="shared" si="1"/>
        <v>0</v>
      </c>
      <c r="Q22" s="57">
        <v>0</v>
      </c>
      <c r="R22" s="57">
        <v>0</v>
      </c>
      <c r="S22" s="57">
        <v>0</v>
      </c>
      <c r="T22" s="57">
        <v>0</v>
      </c>
      <c r="U22" s="57">
        <v>0</v>
      </c>
      <c r="V22" s="57">
        <v>0</v>
      </c>
      <c r="W22" s="57">
        <v>0</v>
      </c>
      <c r="X22" s="57">
        <v>0</v>
      </c>
      <c r="Y22" s="57">
        <v>0</v>
      </c>
      <c r="Z22" s="57">
        <v>0</v>
      </c>
      <c r="AA22" s="57">
        <v>0</v>
      </c>
      <c r="AB22" s="57">
        <v>0</v>
      </c>
      <c r="AC22" s="56">
        <f t="shared" si="2"/>
        <v>0</v>
      </c>
      <c r="AD22" s="57">
        <v>0</v>
      </c>
      <c r="AE22" s="57">
        <v>0</v>
      </c>
      <c r="AF22" s="57">
        <v>0</v>
      </c>
      <c r="AG22" s="57">
        <v>0</v>
      </c>
      <c r="AH22" s="57">
        <v>0</v>
      </c>
      <c r="AI22" s="57">
        <v>0</v>
      </c>
      <c r="AJ22" s="57">
        <v>0</v>
      </c>
      <c r="AK22" s="57">
        <v>0</v>
      </c>
      <c r="AL22" s="57">
        <v>0</v>
      </c>
      <c r="AM22" s="57">
        <v>0</v>
      </c>
      <c r="AN22" s="57">
        <v>0</v>
      </c>
      <c r="AO22" s="57">
        <v>0</v>
      </c>
      <c r="AP22" s="56">
        <f t="shared" si="3"/>
        <v>0</v>
      </c>
      <c r="AQ22" s="57">
        <v>0</v>
      </c>
      <c r="AR22" s="57">
        <v>0</v>
      </c>
      <c r="AS22" s="57">
        <v>0</v>
      </c>
      <c r="AT22" s="57">
        <v>0</v>
      </c>
      <c r="AU22" s="57">
        <v>0</v>
      </c>
      <c r="AV22" s="57">
        <v>0</v>
      </c>
      <c r="AW22" s="57">
        <v>0</v>
      </c>
      <c r="AX22" s="57">
        <v>0</v>
      </c>
      <c r="AY22" s="57">
        <v>0</v>
      </c>
      <c r="AZ22" s="57">
        <v>0</v>
      </c>
      <c r="BA22" s="57">
        <v>0</v>
      </c>
      <c r="BB22" s="58">
        <v>0</v>
      </c>
    </row>
    <row r="23" spans="1:54">
      <c r="A23" s="61" t="s">
        <v>38</v>
      </c>
      <c r="B23" s="62" t="s">
        <v>39</v>
      </c>
      <c r="C23" s="56">
        <f t="shared" si="0"/>
        <v>0</v>
      </c>
      <c r="D23" s="57">
        <v>0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7">
        <v>0</v>
      </c>
      <c r="P23" s="56">
        <f t="shared" si="1"/>
        <v>0</v>
      </c>
      <c r="Q23" s="57">
        <v>0</v>
      </c>
      <c r="R23" s="57">
        <v>0</v>
      </c>
      <c r="S23" s="57">
        <v>0</v>
      </c>
      <c r="T23" s="57">
        <v>0</v>
      </c>
      <c r="U23" s="57">
        <v>0</v>
      </c>
      <c r="V23" s="57">
        <v>0</v>
      </c>
      <c r="W23" s="57">
        <v>0</v>
      </c>
      <c r="X23" s="57">
        <v>0</v>
      </c>
      <c r="Y23" s="57">
        <v>0</v>
      </c>
      <c r="Z23" s="57">
        <v>0</v>
      </c>
      <c r="AA23" s="57">
        <v>0</v>
      </c>
      <c r="AB23" s="57">
        <v>0</v>
      </c>
      <c r="AC23" s="56">
        <f t="shared" si="2"/>
        <v>0</v>
      </c>
      <c r="AD23" s="57">
        <v>0</v>
      </c>
      <c r="AE23" s="57">
        <v>0</v>
      </c>
      <c r="AF23" s="57">
        <v>0</v>
      </c>
      <c r="AG23" s="57">
        <v>0</v>
      </c>
      <c r="AH23" s="57">
        <v>0</v>
      </c>
      <c r="AI23" s="57">
        <v>0</v>
      </c>
      <c r="AJ23" s="57">
        <v>0</v>
      </c>
      <c r="AK23" s="57">
        <v>0</v>
      </c>
      <c r="AL23" s="57">
        <v>0</v>
      </c>
      <c r="AM23" s="57">
        <v>0</v>
      </c>
      <c r="AN23" s="57">
        <v>0</v>
      </c>
      <c r="AO23" s="57">
        <v>0</v>
      </c>
      <c r="AP23" s="56">
        <f t="shared" si="3"/>
        <v>0</v>
      </c>
      <c r="AQ23" s="57">
        <v>0</v>
      </c>
      <c r="AR23" s="57">
        <v>0</v>
      </c>
      <c r="AS23" s="57">
        <v>0</v>
      </c>
      <c r="AT23" s="57">
        <v>0</v>
      </c>
      <c r="AU23" s="57">
        <v>0</v>
      </c>
      <c r="AV23" s="57">
        <v>0</v>
      </c>
      <c r="AW23" s="57">
        <v>0</v>
      </c>
      <c r="AX23" s="57">
        <v>0</v>
      </c>
      <c r="AY23" s="57">
        <v>0</v>
      </c>
      <c r="AZ23" s="57">
        <v>0</v>
      </c>
      <c r="BA23" s="57">
        <v>0</v>
      </c>
      <c r="BB23" s="58">
        <v>0</v>
      </c>
    </row>
    <row r="24" spans="1:54">
      <c r="A24" s="61" t="s">
        <v>40</v>
      </c>
      <c r="B24" s="62" t="s">
        <v>41</v>
      </c>
      <c r="C24" s="56">
        <f t="shared" si="0"/>
        <v>0</v>
      </c>
      <c r="D24" s="57">
        <v>0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56">
        <f t="shared" si="1"/>
        <v>0</v>
      </c>
      <c r="Q24" s="57">
        <v>0</v>
      </c>
      <c r="R24" s="57">
        <v>0</v>
      </c>
      <c r="S24" s="57">
        <v>0</v>
      </c>
      <c r="T24" s="57">
        <v>0</v>
      </c>
      <c r="U24" s="57">
        <v>0</v>
      </c>
      <c r="V24" s="57">
        <v>0</v>
      </c>
      <c r="W24" s="57">
        <v>0</v>
      </c>
      <c r="X24" s="57">
        <v>0</v>
      </c>
      <c r="Y24" s="57">
        <v>0</v>
      </c>
      <c r="Z24" s="57">
        <v>0</v>
      </c>
      <c r="AA24" s="57">
        <v>0</v>
      </c>
      <c r="AB24" s="57">
        <v>0</v>
      </c>
      <c r="AC24" s="56">
        <f t="shared" si="2"/>
        <v>0</v>
      </c>
      <c r="AD24" s="57">
        <v>0</v>
      </c>
      <c r="AE24" s="57">
        <v>0</v>
      </c>
      <c r="AF24" s="57">
        <v>0</v>
      </c>
      <c r="AG24" s="57">
        <v>0</v>
      </c>
      <c r="AH24" s="57">
        <v>0</v>
      </c>
      <c r="AI24" s="57">
        <v>0</v>
      </c>
      <c r="AJ24" s="57">
        <v>0</v>
      </c>
      <c r="AK24" s="57">
        <v>0</v>
      </c>
      <c r="AL24" s="57">
        <v>0</v>
      </c>
      <c r="AM24" s="57">
        <v>0</v>
      </c>
      <c r="AN24" s="57">
        <v>0</v>
      </c>
      <c r="AO24" s="57">
        <v>0</v>
      </c>
      <c r="AP24" s="56">
        <f t="shared" si="3"/>
        <v>0</v>
      </c>
      <c r="AQ24" s="57">
        <v>0</v>
      </c>
      <c r="AR24" s="57">
        <v>0</v>
      </c>
      <c r="AS24" s="57">
        <v>0</v>
      </c>
      <c r="AT24" s="57">
        <v>0</v>
      </c>
      <c r="AU24" s="57">
        <v>0</v>
      </c>
      <c r="AV24" s="57">
        <v>0</v>
      </c>
      <c r="AW24" s="57">
        <v>0</v>
      </c>
      <c r="AX24" s="57">
        <v>0</v>
      </c>
      <c r="AY24" s="57">
        <v>0</v>
      </c>
      <c r="AZ24" s="57">
        <v>0</v>
      </c>
      <c r="BA24" s="57">
        <v>0</v>
      </c>
      <c r="BB24" s="58">
        <v>0</v>
      </c>
    </row>
    <row r="25" spans="1:54">
      <c r="A25" s="61" t="s">
        <v>42</v>
      </c>
      <c r="B25" s="62" t="s">
        <v>43</v>
      </c>
      <c r="C25" s="56">
        <f t="shared" si="0"/>
        <v>0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57">
        <v>0</v>
      </c>
      <c r="M25" s="57">
        <v>0</v>
      </c>
      <c r="N25" s="57">
        <v>0</v>
      </c>
      <c r="O25" s="57">
        <v>0</v>
      </c>
      <c r="P25" s="56">
        <f t="shared" si="1"/>
        <v>0</v>
      </c>
      <c r="Q25" s="57">
        <v>0</v>
      </c>
      <c r="R25" s="57">
        <v>0</v>
      </c>
      <c r="S25" s="57">
        <v>0</v>
      </c>
      <c r="T25" s="57">
        <v>0</v>
      </c>
      <c r="U25" s="57">
        <v>0</v>
      </c>
      <c r="V25" s="57">
        <v>0</v>
      </c>
      <c r="W25" s="57">
        <v>0</v>
      </c>
      <c r="X25" s="57">
        <v>0</v>
      </c>
      <c r="Y25" s="57">
        <v>0</v>
      </c>
      <c r="Z25" s="57">
        <v>0</v>
      </c>
      <c r="AA25" s="57">
        <v>0</v>
      </c>
      <c r="AB25" s="57">
        <v>0</v>
      </c>
      <c r="AC25" s="56">
        <f t="shared" si="2"/>
        <v>0</v>
      </c>
      <c r="AD25" s="57">
        <v>0</v>
      </c>
      <c r="AE25" s="57">
        <v>0</v>
      </c>
      <c r="AF25" s="57">
        <v>0</v>
      </c>
      <c r="AG25" s="57">
        <v>0</v>
      </c>
      <c r="AH25" s="57">
        <v>0</v>
      </c>
      <c r="AI25" s="57">
        <v>0</v>
      </c>
      <c r="AJ25" s="57">
        <v>0</v>
      </c>
      <c r="AK25" s="57">
        <v>0</v>
      </c>
      <c r="AL25" s="57">
        <v>0</v>
      </c>
      <c r="AM25" s="57">
        <v>0</v>
      </c>
      <c r="AN25" s="57">
        <v>0</v>
      </c>
      <c r="AO25" s="57">
        <v>0</v>
      </c>
      <c r="AP25" s="56">
        <f t="shared" si="3"/>
        <v>0</v>
      </c>
      <c r="AQ25" s="57">
        <v>0</v>
      </c>
      <c r="AR25" s="57">
        <v>0</v>
      </c>
      <c r="AS25" s="57">
        <v>0</v>
      </c>
      <c r="AT25" s="57">
        <v>0</v>
      </c>
      <c r="AU25" s="57">
        <v>0</v>
      </c>
      <c r="AV25" s="57">
        <v>0</v>
      </c>
      <c r="AW25" s="57">
        <v>0</v>
      </c>
      <c r="AX25" s="57">
        <v>0</v>
      </c>
      <c r="AY25" s="57">
        <v>0</v>
      </c>
      <c r="AZ25" s="57">
        <v>0</v>
      </c>
      <c r="BA25" s="57">
        <v>0</v>
      </c>
      <c r="BB25" s="58">
        <v>0</v>
      </c>
    </row>
    <row r="26" spans="1:54">
      <c r="A26" s="61" t="s">
        <v>44</v>
      </c>
      <c r="B26" s="62" t="s">
        <v>45</v>
      </c>
      <c r="C26" s="56">
        <f t="shared" si="0"/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56">
        <f t="shared" si="1"/>
        <v>0</v>
      </c>
      <c r="Q26" s="57">
        <v>0</v>
      </c>
      <c r="R26" s="57">
        <v>0</v>
      </c>
      <c r="S26" s="57">
        <v>0</v>
      </c>
      <c r="T26" s="57">
        <v>0</v>
      </c>
      <c r="U26" s="57">
        <v>0</v>
      </c>
      <c r="V26" s="57">
        <v>0</v>
      </c>
      <c r="W26" s="57">
        <v>0</v>
      </c>
      <c r="X26" s="57">
        <v>0</v>
      </c>
      <c r="Y26" s="57">
        <v>0</v>
      </c>
      <c r="Z26" s="57">
        <v>0</v>
      </c>
      <c r="AA26" s="57">
        <v>0</v>
      </c>
      <c r="AB26" s="57">
        <v>0</v>
      </c>
      <c r="AC26" s="56">
        <f t="shared" si="2"/>
        <v>0</v>
      </c>
      <c r="AD26" s="57">
        <v>0</v>
      </c>
      <c r="AE26" s="57">
        <v>8.0000000000000002E-3</v>
      </c>
      <c r="AF26" s="57">
        <v>-8.0000000000000002E-3</v>
      </c>
      <c r="AG26" s="57">
        <v>0</v>
      </c>
      <c r="AH26" s="57">
        <v>0</v>
      </c>
      <c r="AI26" s="57">
        <v>0</v>
      </c>
      <c r="AJ26" s="57">
        <v>0</v>
      </c>
      <c r="AK26" s="57">
        <v>0</v>
      </c>
      <c r="AL26" s="57">
        <v>0</v>
      </c>
      <c r="AM26" s="57">
        <v>0</v>
      </c>
      <c r="AN26" s="57">
        <v>0</v>
      </c>
      <c r="AO26" s="57">
        <v>0</v>
      </c>
      <c r="AP26" s="56">
        <f t="shared" si="3"/>
        <v>0</v>
      </c>
      <c r="AQ26" s="57">
        <v>0</v>
      </c>
      <c r="AR26" s="57">
        <v>0</v>
      </c>
      <c r="AS26" s="57">
        <v>0</v>
      </c>
      <c r="AT26" s="57">
        <v>0</v>
      </c>
      <c r="AU26" s="57">
        <v>0</v>
      </c>
      <c r="AV26" s="57">
        <v>0</v>
      </c>
      <c r="AW26" s="57">
        <v>0</v>
      </c>
      <c r="AX26" s="57">
        <v>0</v>
      </c>
      <c r="AY26" s="57">
        <v>0</v>
      </c>
      <c r="AZ26" s="57">
        <v>0</v>
      </c>
      <c r="BA26" s="57">
        <v>0</v>
      </c>
      <c r="BB26" s="58">
        <v>0</v>
      </c>
    </row>
    <row r="27" spans="1:54">
      <c r="A27" s="61" t="s">
        <v>46</v>
      </c>
      <c r="B27" s="63" t="s">
        <v>47</v>
      </c>
      <c r="C27" s="56">
        <f t="shared" si="0"/>
        <v>0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7">
        <v>0</v>
      </c>
      <c r="P27" s="56">
        <f t="shared" si="1"/>
        <v>0</v>
      </c>
      <c r="Q27" s="57">
        <v>0</v>
      </c>
      <c r="R27" s="57">
        <v>0</v>
      </c>
      <c r="S27" s="57">
        <v>0</v>
      </c>
      <c r="T27" s="57">
        <v>0</v>
      </c>
      <c r="U27" s="57">
        <v>0</v>
      </c>
      <c r="V27" s="57">
        <v>0</v>
      </c>
      <c r="W27" s="57">
        <v>0</v>
      </c>
      <c r="X27" s="57">
        <v>0</v>
      </c>
      <c r="Y27" s="57">
        <v>0</v>
      </c>
      <c r="Z27" s="57">
        <v>0</v>
      </c>
      <c r="AA27" s="57">
        <v>0</v>
      </c>
      <c r="AB27" s="57">
        <v>0</v>
      </c>
      <c r="AC27" s="56">
        <f t="shared" si="2"/>
        <v>0</v>
      </c>
      <c r="AD27" s="57">
        <v>0</v>
      </c>
      <c r="AE27" s="57">
        <v>8.0000000000000002E-3</v>
      </c>
      <c r="AF27" s="57">
        <v>-8.0000000000000002E-3</v>
      </c>
      <c r="AG27" s="57">
        <v>0</v>
      </c>
      <c r="AH27" s="57">
        <v>0</v>
      </c>
      <c r="AI27" s="57">
        <v>0</v>
      </c>
      <c r="AJ27" s="57">
        <v>0</v>
      </c>
      <c r="AK27" s="57">
        <v>0</v>
      </c>
      <c r="AL27" s="57">
        <v>0</v>
      </c>
      <c r="AM27" s="57">
        <v>0</v>
      </c>
      <c r="AN27" s="57">
        <v>0</v>
      </c>
      <c r="AO27" s="57">
        <v>0</v>
      </c>
      <c r="AP27" s="56">
        <f t="shared" si="3"/>
        <v>0</v>
      </c>
      <c r="AQ27" s="57">
        <v>0</v>
      </c>
      <c r="AR27" s="57">
        <v>0</v>
      </c>
      <c r="AS27" s="57">
        <v>0</v>
      </c>
      <c r="AT27" s="57">
        <v>0</v>
      </c>
      <c r="AU27" s="57">
        <v>0</v>
      </c>
      <c r="AV27" s="57">
        <v>0</v>
      </c>
      <c r="AW27" s="57">
        <v>0</v>
      </c>
      <c r="AX27" s="57">
        <v>0</v>
      </c>
      <c r="AY27" s="57">
        <v>0</v>
      </c>
      <c r="AZ27" s="57">
        <v>0</v>
      </c>
      <c r="BA27" s="57">
        <v>0</v>
      </c>
      <c r="BB27" s="58">
        <v>0</v>
      </c>
    </row>
    <row r="28" spans="1:54">
      <c r="A28" s="61" t="s">
        <v>48</v>
      </c>
      <c r="B28" s="63" t="s">
        <v>11</v>
      </c>
      <c r="C28" s="56">
        <f t="shared" si="0"/>
        <v>0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57">
        <v>0</v>
      </c>
      <c r="P28" s="56">
        <f t="shared" si="1"/>
        <v>0</v>
      </c>
      <c r="Q28" s="57">
        <v>0</v>
      </c>
      <c r="R28" s="57">
        <v>0</v>
      </c>
      <c r="S28" s="57">
        <v>0</v>
      </c>
      <c r="T28" s="57">
        <v>0</v>
      </c>
      <c r="U28" s="57">
        <v>0</v>
      </c>
      <c r="V28" s="57">
        <v>0</v>
      </c>
      <c r="W28" s="57">
        <v>0</v>
      </c>
      <c r="X28" s="57">
        <v>0</v>
      </c>
      <c r="Y28" s="57">
        <v>0</v>
      </c>
      <c r="Z28" s="57">
        <v>0</v>
      </c>
      <c r="AA28" s="57">
        <v>0</v>
      </c>
      <c r="AB28" s="57">
        <v>0</v>
      </c>
      <c r="AC28" s="56">
        <f t="shared" si="2"/>
        <v>0</v>
      </c>
      <c r="AD28" s="57">
        <v>0</v>
      </c>
      <c r="AE28" s="57">
        <v>0</v>
      </c>
      <c r="AF28" s="57">
        <v>0</v>
      </c>
      <c r="AG28" s="57">
        <v>0</v>
      </c>
      <c r="AH28" s="57">
        <v>0</v>
      </c>
      <c r="AI28" s="57">
        <v>0</v>
      </c>
      <c r="AJ28" s="57">
        <v>0</v>
      </c>
      <c r="AK28" s="57">
        <v>0</v>
      </c>
      <c r="AL28" s="57">
        <v>0</v>
      </c>
      <c r="AM28" s="57">
        <v>0</v>
      </c>
      <c r="AN28" s="57">
        <v>0</v>
      </c>
      <c r="AO28" s="57">
        <v>0</v>
      </c>
      <c r="AP28" s="56">
        <f t="shared" si="3"/>
        <v>0</v>
      </c>
      <c r="AQ28" s="57">
        <v>0</v>
      </c>
      <c r="AR28" s="57">
        <v>0</v>
      </c>
      <c r="AS28" s="57">
        <v>0</v>
      </c>
      <c r="AT28" s="57">
        <v>0</v>
      </c>
      <c r="AU28" s="57">
        <v>0</v>
      </c>
      <c r="AV28" s="57">
        <v>0</v>
      </c>
      <c r="AW28" s="57">
        <v>0</v>
      </c>
      <c r="AX28" s="57">
        <v>0</v>
      </c>
      <c r="AY28" s="57">
        <v>0</v>
      </c>
      <c r="AZ28" s="57">
        <v>0</v>
      </c>
      <c r="BA28" s="57">
        <v>0</v>
      </c>
      <c r="BB28" s="58">
        <v>0</v>
      </c>
    </row>
    <row r="29" spans="1:54">
      <c r="A29" s="61" t="s">
        <v>49</v>
      </c>
      <c r="B29" s="62" t="s">
        <v>50</v>
      </c>
      <c r="C29" s="56">
        <f t="shared" si="0"/>
        <v>0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57">
        <v>0</v>
      </c>
      <c r="P29" s="56">
        <f t="shared" si="1"/>
        <v>0</v>
      </c>
      <c r="Q29" s="57">
        <v>0</v>
      </c>
      <c r="R29" s="57">
        <v>0</v>
      </c>
      <c r="S29" s="57">
        <v>0</v>
      </c>
      <c r="T29" s="57">
        <v>0</v>
      </c>
      <c r="U29" s="57">
        <v>0</v>
      </c>
      <c r="V29" s="57">
        <v>0</v>
      </c>
      <c r="W29" s="57">
        <v>0</v>
      </c>
      <c r="X29" s="57">
        <v>0</v>
      </c>
      <c r="Y29" s="57">
        <v>0</v>
      </c>
      <c r="Z29" s="57">
        <v>0</v>
      </c>
      <c r="AA29" s="57">
        <v>0</v>
      </c>
      <c r="AB29" s="57">
        <v>0</v>
      </c>
      <c r="AC29" s="56">
        <f t="shared" si="2"/>
        <v>0</v>
      </c>
      <c r="AD29" s="57">
        <v>0</v>
      </c>
      <c r="AE29" s="57">
        <v>0</v>
      </c>
      <c r="AF29" s="57">
        <v>0</v>
      </c>
      <c r="AG29" s="57">
        <v>0</v>
      </c>
      <c r="AH29" s="57">
        <v>0</v>
      </c>
      <c r="AI29" s="57">
        <v>0</v>
      </c>
      <c r="AJ29" s="57">
        <v>0</v>
      </c>
      <c r="AK29" s="57">
        <v>0</v>
      </c>
      <c r="AL29" s="57">
        <v>0</v>
      </c>
      <c r="AM29" s="57">
        <v>0</v>
      </c>
      <c r="AN29" s="57">
        <v>0</v>
      </c>
      <c r="AO29" s="57">
        <v>0</v>
      </c>
      <c r="AP29" s="56">
        <f t="shared" si="3"/>
        <v>0</v>
      </c>
      <c r="AQ29" s="57">
        <v>0</v>
      </c>
      <c r="AR29" s="57">
        <v>0</v>
      </c>
      <c r="AS29" s="57">
        <v>0</v>
      </c>
      <c r="AT29" s="57">
        <v>0</v>
      </c>
      <c r="AU29" s="57">
        <v>0</v>
      </c>
      <c r="AV29" s="57">
        <v>0</v>
      </c>
      <c r="AW29" s="57">
        <v>0</v>
      </c>
      <c r="AX29" s="57">
        <v>0</v>
      </c>
      <c r="AY29" s="57">
        <v>0</v>
      </c>
      <c r="AZ29" s="57">
        <v>0</v>
      </c>
      <c r="BA29" s="57">
        <v>0</v>
      </c>
      <c r="BB29" s="58">
        <v>0</v>
      </c>
    </row>
    <row r="30" spans="1:54">
      <c r="A30" s="59" t="s">
        <v>51</v>
      </c>
      <c r="B30" s="60" t="s">
        <v>52</v>
      </c>
      <c r="C30" s="56">
        <f t="shared" si="0"/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57">
        <v>0</v>
      </c>
      <c r="P30" s="56">
        <f t="shared" si="1"/>
        <v>0</v>
      </c>
      <c r="Q30" s="57">
        <v>0</v>
      </c>
      <c r="R30" s="57">
        <v>0</v>
      </c>
      <c r="S30" s="57">
        <v>0</v>
      </c>
      <c r="T30" s="57">
        <v>0</v>
      </c>
      <c r="U30" s="57">
        <v>0</v>
      </c>
      <c r="V30" s="57">
        <v>0</v>
      </c>
      <c r="W30" s="57">
        <v>0</v>
      </c>
      <c r="X30" s="57">
        <v>0</v>
      </c>
      <c r="Y30" s="57">
        <v>0</v>
      </c>
      <c r="Z30" s="57">
        <v>0</v>
      </c>
      <c r="AA30" s="57">
        <v>0</v>
      </c>
      <c r="AB30" s="57">
        <v>0</v>
      </c>
      <c r="AC30" s="56">
        <f t="shared" si="2"/>
        <v>0</v>
      </c>
      <c r="AD30" s="57">
        <v>0</v>
      </c>
      <c r="AE30" s="57">
        <v>0</v>
      </c>
      <c r="AF30" s="57">
        <v>0</v>
      </c>
      <c r="AG30" s="57">
        <v>0</v>
      </c>
      <c r="AH30" s="57">
        <v>0</v>
      </c>
      <c r="AI30" s="57">
        <v>0</v>
      </c>
      <c r="AJ30" s="57">
        <v>0</v>
      </c>
      <c r="AK30" s="57">
        <v>0</v>
      </c>
      <c r="AL30" s="57">
        <v>0</v>
      </c>
      <c r="AM30" s="57">
        <v>0</v>
      </c>
      <c r="AN30" s="57">
        <v>0</v>
      </c>
      <c r="AO30" s="57">
        <v>0</v>
      </c>
      <c r="AP30" s="56">
        <f t="shared" si="3"/>
        <v>0</v>
      </c>
      <c r="AQ30" s="57">
        <v>0</v>
      </c>
      <c r="AR30" s="57">
        <v>0</v>
      </c>
      <c r="AS30" s="57">
        <v>0</v>
      </c>
      <c r="AT30" s="57">
        <v>0</v>
      </c>
      <c r="AU30" s="57">
        <v>0</v>
      </c>
      <c r="AV30" s="57">
        <v>0</v>
      </c>
      <c r="AW30" s="57">
        <v>0</v>
      </c>
      <c r="AX30" s="57">
        <v>0</v>
      </c>
      <c r="AY30" s="57">
        <v>0</v>
      </c>
      <c r="AZ30" s="57">
        <v>0</v>
      </c>
      <c r="BA30" s="57">
        <v>0</v>
      </c>
      <c r="BB30" s="58">
        <v>0</v>
      </c>
    </row>
    <row r="31" spans="1:54">
      <c r="A31" s="61" t="s">
        <v>53</v>
      </c>
      <c r="B31" s="62" t="s">
        <v>54</v>
      </c>
      <c r="C31" s="56">
        <f t="shared" si="0"/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56">
        <f t="shared" si="1"/>
        <v>0</v>
      </c>
      <c r="Q31" s="57">
        <v>0</v>
      </c>
      <c r="R31" s="57">
        <v>0</v>
      </c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7">
        <v>0</v>
      </c>
      <c r="Y31" s="57">
        <v>0</v>
      </c>
      <c r="Z31" s="57">
        <v>0</v>
      </c>
      <c r="AA31" s="57">
        <v>0</v>
      </c>
      <c r="AB31" s="57">
        <v>0</v>
      </c>
      <c r="AC31" s="56">
        <f t="shared" si="2"/>
        <v>0</v>
      </c>
      <c r="AD31" s="57">
        <v>0</v>
      </c>
      <c r="AE31" s="57">
        <v>0</v>
      </c>
      <c r="AF31" s="57">
        <v>0</v>
      </c>
      <c r="AG31" s="57">
        <v>0</v>
      </c>
      <c r="AH31" s="57">
        <v>0</v>
      </c>
      <c r="AI31" s="57">
        <v>0</v>
      </c>
      <c r="AJ31" s="57">
        <v>0</v>
      </c>
      <c r="AK31" s="57">
        <v>0</v>
      </c>
      <c r="AL31" s="57">
        <v>0</v>
      </c>
      <c r="AM31" s="57">
        <v>0</v>
      </c>
      <c r="AN31" s="57">
        <v>0</v>
      </c>
      <c r="AO31" s="57">
        <v>0</v>
      </c>
      <c r="AP31" s="56">
        <f t="shared" si="3"/>
        <v>0</v>
      </c>
      <c r="AQ31" s="57">
        <v>0</v>
      </c>
      <c r="AR31" s="57">
        <v>0</v>
      </c>
      <c r="AS31" s="57">
        <v>0</v>
      </c>
      <c r="AT31" s="57">
        <v>0</v>
      </c>
      <c r="AU31" s="57">
        <v>0</v>
      </c>
      <c r="AV31" s="57">
        <v>0</v>
      </c>
      <c r="AW31" s="57">
        <v>0</v>
      </c>
      <c r="AX31" s="57">
        <v>0</v>
      </c>
      <c r="AY31" s="57">
        <v>0</v>
      </c>
      <c r="AZ31" s="57">
        <v>0</v>
      </c>
      <c r="BA31" s="57">
        <v>0</v>
      </c>
      <c r="BB31" s="58">
        <v>0</v>
      </c>
    </row>
    <row r="32" spans="1:54">
      <c r="A32" s="61" t="s">
        <v>55</v>
      </c>
      <c r="B32" s="62" t="s">
        <v>56</v>
      </c>
      <c r="C32" s="56">
        <f t="shared" si="0"/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56">
        <f t="shared" si="1"/>
        <v>0</v>
      </c>
      <c r="Q32" s="57">
        <v>0</v>
      </c>
      <c r="R32" s="57">
        <v>0</v>
      </c>
      <c r="S32" s="57">
        <v>0</v>
      </c>
      <c r="T32" s="57">
        <v>0</v>
      </c>
      <c r="U32" s="57">
        <v>0</v>
      </c>
      <c r="V32" s="57">
        <v>0</v>
      </c>
      <c r="W32" s="57">
        <v>0</v>
      </c>
      <c r="X32" s="57">
        <v>0</v>
      </c>
      <c r="Y32" s="57">
        <v>0</v>
      </c>
      <c r="Z32" s="57">
        <v>0</v>
      </c>
      <c r="AA32" s="57">
        <v>0</v>
      </c>
      <c r="AB32" s="57">
        <v>0</v>
      </c>
      <c r="AC32" s="56">
        <f t="shared" si="2"/>
        <v>0</v>
      </c>
      <c r="AD32" s="57">
        <v>0</v>
      </c>
      <c r="AE32" s="57">
        <v>0</v>
      </c>
      <c r="AF32" s="57">
        <v>0</v>
      </c>
      <c r="AG32" s="57">
        <v>0</v>
      </c>
      <c r="AH32" s="57">
        <v>0</v>
      </c>
      <c r="AI32" s="57">
        <v>0</v>
      </c>
      <c r="AJ32" s="57">
        <v>0</v>
      </c>
      <c r="AK32" s="57">
        <v>0</v>
      </c>
      <c r="AL32" s="57">
        <v>0</v>
      </c>
      <c r="AM32" s="57">
        <v>0</v>
      </c>
      <c r="AN32" s="57">
        <v>0</v>
      </c>
      <c r="AO32" s="57">
        <v>0</v>
      </c>
      <c r="AP32" s="56">
        <f t="shared" si="3"/>
        <v>0</v>
      </c>
      <c r="AQ32" s="57">
        <v>0</v>
      </c>
      <c r="AR32" s="57">
        <v>0</v>
      </c>
      <c r="AS32" s="57">
        <v>0</v>
      </c>
      <c r="AT32" s="57">
        <v>0</v>
      </c>
      <c r="AU32" s="57">
        <v>0</v>
      </c>
      <c r="AV32" s="57">
        <v>0</v>
      </c>
      <c r="AW32" s="57">
        <v>0</v>
      </c>
      <c r="AX32" s="57">
        <v>0</v>
      </c>
      <c r="AY32" s="57">
        <v>0</v>
      </c>
      <c r="AZ32" s="57">
        <v>0</v>
      </c>
      <c r="BA32" s="57">
        <v>0</v>
      </c>
      <c r="BB32" s="58">
        <v>0</v>
      </c>
    </row>
    <row r="33" spans="1:54">
      <c r="A33" s="61" t="s">
        <v>57</v>
      </c>
      <c r="B33" s="62" t="s">
        <v>58</v>
      </c>
      <c r="C33" s="56">
        <f t="shared" si="0"/>
        <v>0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57">
        <v>0</v>
      </c>
      <c r="P33" s="56">
        <f t="shared" si="1"/>
        <v>0</v>
      </c>
      <c r="Q33" s="57">
        <v>0</v>
      </c>
      <c r="R33" s="57">
        <v>0</v>
      </c>
      <c r="S33" s="57">
        <v>0</v>
      </c>
      <c r="T33" s="57">
        <v>0</v>
      </c>
      <c r="U33" s="57">
        <v>0</v>
      </c>
      <c r="V33" s="57">
        <v>0</v>
      </c>
      <c r="W33" s="57">
        <v>0</v>
      </c>
      <c r="X33" s="57">
        <v>0</v>
      </c>
      <c r="Y33" s="57">
        <v>0</v>
      </c>
      <c r="Z33" s="57">
        <v>0</v>
      </c>
      <c r="AA33" s="57">
        <v>0</v>
      </c>
      <c r="AB33" s="57">
        <v>0</v>
      </c>
      <c r="AC33" s="56">
        <f t="shared" si="2"/>
        <v>0</v>
      </c>
      <c r="AD33" s="57">
        <v>0</v>
      </c>
      <c r="AE33" s="57">
        <v>0</v>
      </c>
      <c r="AF33" s="57">
        <v>0</v>
      </c>
      <c r="AG33" s="57">
        <v>0</v>
      </c>
      <c r="AH33" s="57">
        <v>0</v>
      </c>
      <c r="AI33" s="57">
        <v>0</v>
      </c>
      <c r="AJ33" s="57">
        <v>0</v>
      </c>
      <c r="AK33" s="57">
        <v>0</v>
      </c>
      <c r="AL33" s="57">
        <v>0</v>
      </c>
      <c r="AM33" s="57">
        <v>0</v>
      </c>
      <c r="AN33" s="57">
        <v>0</v>
      </c>
      <c r="AO33" s="57">
        <v>0</v>
      </c>
      <c r="AP33" s="56">
        <f t="shared" si="3"/>
        <v>0</v>
      </c>
      <c r="AQ33" s="57">
        <v>0</v>
      </c>
      <c r="AR33" s="57">
        <v>0</v>
      </c>
      <c r="AS33" s="57">
        <v>0</v>
      </c>
      <c r="AT33" s="57">
        <v>0</v>
      </c>
      <c r="AU33" s="57">
        <v>0</v>
      </c>
      <c r="AV33" s="57">
        <v>0</v>
      </c>
      <c r="AW33" s="57">
        <v>0</v>
      </c>
      <c r="AX33" s="57">
        <v>0</v>
      </c>
      <c r="AY33" s="57">
        <v>0</v>
      </c>
      <c r="AZ33" s="57">
        <v>0</v>
      </c>
      <c r="BA33" s="57">
        <v>0</v>
      </c>
      <c r="BB33" s="58">
        <v>0</v>
      </c>
    </row>
    <row r="34" spans="1:54">
      <c r="A34" s="61" t="s">
        <v>59</v>
      </c>
      <c r="B34" s="62" t="s">
        <v>60</v>
      </c>
      <c r="C34" s="56">
        <f t="shared" si="0"/>
        <v>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57">
        <v>0</v>
      </c>
      <c r="P34" s="56">
        <f t="shared" si="1"/>
        <v>0</v>
      </c>
      <c r="Q34" s="57">
        <v>0</v>
      </c>
      <c r="R34" s="57">
        <v>0</v>
      </c>
      <c r="S34" s="57">
        <v>0</v>
      </c>
      <c r="T34" s="57">
        <v>0</v>
      </c>
      <c r="U34" s="57">
        <v>0</v>
      </c>
      <c r="V34" s="57">
        <v>0</v>
      </c>
      <c r="W34" s="57">
        <v>0</v>
      </c>
      <c r="X34" s="57">
        <v>0</v>
      </c>
      <c r="Y34" s="57">
        <v>0</v>
      </c>
      <c r="Z34" s="57">
        <v>0</v>
      </c>
      <c r="AA34" s="57">
        <v>0</v>
      </c>
      <c r="AB34" s="57">
        <v>0</v>
      </c>
      <c r="AC34" s="56">
        <f t="shared" si="2"/>
        <v>0</v>
      </c>
      <c r="AD34" s="57">
        <v>0</v>
      </c>
      <c r="AE34" s="57">
        <v>0</v>
      </c>
      <c r="AF34" s="57">
        <v>0</v>
      </c>
      <c r="AG34" s="57">
        <v>0</v>
      </c>
      <c r="AH34" s="57">
        <v>0</v>
      </c>
      <c r="AI34" s="57">
        <v>0</v>
      </c>
      <c r="AJ34" s="57">
        <v>0</v>
      </c>
      <c r="AK34" s="57">
        <v>0</v>
      </c>
      <c r="AL34" s="57">
        <v>0</v>
      </c>
      <c r="AM34" s="57">
        <v>0</v>
      </c>
      <c r="AN34" s="57">
        <v>0</v>
      </c>
      <c r="AO34" s="57">
        <v>0</v>
      </c>
      <c r="AP34" s="56">
        <f t="shared" si="3"/>
        <v>0</v>
      </c>
      <c r="AQ34" s="57">
        <v>0</v>
      </c>
      <c r="AR34" s="57">
        <v>0</v>
      </c>
      <c r="AS34" s="57">
        <v>0</v>
      </c>
      <c r="AT34" s="57">
        <v>0</v>
      </c>
      <c r="AU34" s="57">
        <v>0</v>
      </c>
      <c r="AV34" s="57">
        <v>0</v>
      </c>
      <c r="AW34" s="57">
        <v>0</v>
      </c>
      <c r="AX34" s="57">
        <v>0</v>
      </c>
      <c r="AY34" s="57">
        <v>0</v>
      </c>
      <c r="AZ34" s="57">
        <v>0</v>
      </c>
      <c r="BA34" s="57">
        <v>0</v>
      </c>
      <c r="BB34" s="58">
        <v>0</v>
      </c>
    </row>
    <row r="35" spans="1:54">
      <c r="A35" s="61" t="s">
        <v>61</v>
      </c>
      <c r="B35" s="62" t="s">
        <v>62</v>
      </c>
      <c r="C35" s="56">
        <f t="shared" si="0"/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57">
        <v>0</v>
      </c>
      <c r="P35" s="56">
        <f t="shared" si="1"/>
        <v>0</v>
      </c>
      <c r="Q35" s="57">
        <v>0</v>
      </c>
      <c r="R35" s="57">
        <v>0</v>
      </c>
      <c r="S35" s="57">
        <v>0</v>
      </c>
      <c r="T35" s="57">
        <v>0</v>
      </c>
      <c r="U35" s="57">
        <v>0</v>
      </c>
      <c r="V35" s="57">
        <v>0</v>
      </c>
      <c r="W35" s="57">
        <v>0</v>
      </c>
      <c r="X35" s="57">
        <v>0</v>
      </c>
      <c r="Y35" s="57">
        <v>0</v>
      </c>
      <c r="Z35" s="57">
        <v>0</v>
      </c>
      <c r="AA35" s="57">
        <v>0</v>
      </c>
      <c r="AB35" s="57">
        <v>0</v>
      </c>
      <c r="AC35" s="56">
        <f t="shared" si="2"/>
        <v>0</v>
      </c>
      <c r="AD35" s="57">
        <v>0</v>
      </c>
      <c r="AE35" s="57">
        <v>0</v>
      </c>
      <c r="AF35" s="57">
        <v>0</v>
      </c>
      <c r="AG35" s="57">
        <v>0</v>
      </c>
      <c r="AH35" s="57">
        <v>0</v>
      </c>
      <c r="AI35" s="57">
        <v>0</v>
      </c>
      <c r="AJ35" s="57">
        <v>0</v>
      </c>
      <c r="AK35" s="57">
        <v>0</v>
      </c>
      <c r="AL35" s="57">
        <v>0</v>
      </c>
      <c r="AM35" s="57">
        <v>0</v>
      </c>
      <c r="AN35" s="57">
        <v>0</v>
      </c>
      <c r="AO35" s="57">
        <v>0</v>
      </c>
      <c r="AP35" s="56">
        <f t="shared" si="3"/>
        <v>0</v>
      </c>
      <c r="AQ35" s="57">
        <v>0</v>
      </c>
      <c r="AR35" s="57">
        <v>0</v>
      </c>
      <c r="AS35" s="57">
        <v>0</v>
      </c>
      <c r="AT35" s="57">
        <v>0</v>
      </c>
      <c r="AU35" s="57">
        <v>0</v>
      </c>
      <c r="AV35" s="57">
        <v>0</v>
      </c>
      <c r="AW35" s="57">
        <v>0</v>
      </c>
      <c r="AX35" s="57">
        <v>0</v>
      </c>
      <c r="AY35" s="57">
        <v>0</v>
      </c>
      <c r="AZ35" s="57">
        <v>0</v>
      </c>
      <c r="BA35" s="57">
        <v>0</v>
      </c>
      <c r="BB35" s="58">
        <v>0</v>
      </c>
    </row>
    <row r="36" spans="1:54">
      <c r="A36" s="61" t="s">
        <v>63</v>
      </c>
      <c r="B36" s="62" t="s">
        <v>64</v>
      </c>
      <c r="C36" s="56">
        <f t="shared" si="0"/>
        <v>0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57">
        <v>0</v>
      </c>
      <c r="P36" s="56">
        <f t="shared" si="1"/>
        <v>0</v>
      </c>
      <c r="Q36" s="57">
        <v>0</v>
      </c>
      <c r="R36" s="57">
        <v>0</v>
      </c>
      <c r="S36" s="57">
        <v>0</v>
      </c>
      <c r="T36" s="57">
        <v>0</v>
      </c>
      <c r="U36" s="57">
        <v>0</v>
      </c>
      <c r="V36" s="57">
        <v>0</v>
      </c>
      <c r="W36" s="57">
        <v>0</v>
      </c>
      <c r="X36" s="57">
        <v>0</v>
      </c>
      <c r="Y36" s="57">
        <v>0</v>
      </c>
      <c r="Z36" s="57">
        <v>0</v>
      </c>
      <c r="AA36" s="57">
        <v>0</v>
      </c>
      <c r="AB36" s="57">
        <v>0</v>
      </c>
      <c r="AC36" s="56">
        <f t="shared" si="2"/>
        <v>0</v>
      </c>
      <c r="AD36" s="57">
        <v>0</v>
      </c>
      <c r="AE36" s="57">
        <v>0</v>
      </c>
      <c r="AF36" s="57">
        <v>0</v>
      </c>
      <c r="AG36" s="57">
        <v>0</v>
      </c>
      <c r="AH36" s="57">
        <v>0</v>
      </c>
      <c r="AI36" s="57">
        <v>0</v>
      </c>
      <c r="AJ36" s="57">
        <v>0</v>
      </c>
      <c r="AK36" s="57">
        <v>0</v>
      </c>
      <c r="AL36" s="57">
        <v>0</v>
      </c>
      <c r="AM36" s="57">
        <v>0</v>
      </c>
      <c r="AN36" s="57">
        <v>0</v>
      </c>
      <c r="AO36" s="57">
        <v>0</v>
      </c>
      <c r="AP36" s="56">
        <f t="shared" si="3"/>
        <v>0</v>
      </c>
      <c r="AQ36" s="57">
        <v>0</v>
      </c>
      <c r="AR36" s="57">
        <v>0</v>
      </c>
      <c r="AS36" s="57">
        <v>0</v>
      </c>
      <c r="AT36" s="57">
        <v>0</v>
      </c>
      <c r="AU36" s="57">
        <v>0</v>
      </c>
      <c r="AV36" s="57">
        <v>0</v>
      </c>
      <c r="AW36" s="57">
        <v>0</v>
      </c>
      <c r="AX36" s="57">
        <v>0</v>
      </c>
      <c r="AY36" s="57">
        <v>0</v>
      </c>
      <c r="AZ36" s="57">
        <v>0</v>
      </c>
      <c r="BA36" s="57">
        <v>0</v>
      </c>
      <c r="BB36" s="58">
        <v>0</v>
      </c>
    </row>
    <row r="37" spans="1:54">
      <c r="A37" s="59" t="s">
        <v>65</v>
      </c>
      <c r="B37" s="60" t="s">
        <v>66</v>
      </c>
      <c r="C37" s="56">
        <f t="shared" si="0"/>
        <v>0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56">
        <f t="shared" si="1"/>
        <v>0</v>
      </c>
      <c r="Q37" s="57">
        <v>0</v>
      </c>
      <c r="R37" s="57">
        <v>0</v>
      </c>
      <c r="S37" s="57">
        <v>0</v>
      </c>
      <c r="T37" s="57">
        <v>0</v>
      </c>
      <c r="U37" s="57">
        <v>0</v>
      </c>
      <c r="V37" s="57">
        <v>0</v>
      </c>
      <c r="W37" s="57">
        <v>0</v>
      </c>
      <c r="X37" s="57">
        <v>0</v>
      </c>
      <c r="Y37" s="57">
        <v>0</v>
      </c>
      <c r="Z37" s="57">
        <v>0</v>
      </c>
      <c r="AA37" s="57">
        <v>0</v>
      </c>
      <c r="AB37" s="57">
        <v>0</v>
      </c>
      <c r="AC37" s="56">
        <f t="shared" si="2"/>
        <v>0</v>
      </c>
      <c r="AD37" s="57">
        <v>0</v>
      </c>
      <c r="AE37" s="57">
        <v>0</v>
      </c>
      <c r="AF37" s="57">
        <v>0</v>
      </c>
      <c r="AG37" s="57">
        <v>0</v>
      </c>
      <c r="AH37" s="57">
        <v>0</v>
      </c>
      <c r="AI37" s="57">
        <v>0</v>
      </c>
      <c r="AJ37" s="57">
        <v>0</v>
      </c>
      <c r="AK37" s="57">
        <v>0</v>
      </c>
      <c r="AL37" s="57">
        <v>0</v>
      </c>
      <c r="AM37" s="57">
        <v>0</v>
      </c>
      <c r="AN37" s="57">
        <v>0</v>
      </c>
      <c r="AO37" s="57">
        <v>0</v>
      </c>
      <c r="AP37" s="56">
        <f t="shared" si="3"/>
        <v>0</v>
      </c>
      <c r="AQ37" s="57">
        <v>0</v>
      </c>
      <c r="AR37" s="57">
        <v>0</v>
      </c>
      <c r="AS37" s="57">
        <v>0</v>
      </c>
      <c r="AT37" s="57">
        <v>0</v>
      </c>
      <c r="AU37" s="57">
        <v>0</v>
      </c>
      <c r="AV37" s="57">
        <v>0</v>
      </c>
      <c r="AW37" s="57">
        <v>0</v>
      </c>
      <c r="AX37" s="57">
        <v>0</v>
      </c>
      <c r="AY37" s="57">
        <v>0</v>
      </c>
      <c r="AZ37" s="57">
        <v>0</v>
      </c>
      <c r="BA37" s="57">
        <v>0</v>
      </c>
      <c r="BB37" s="58">
        <v>0</v>
      </c>
    </row>
    <row r="38" spans="1:54">
      <c r="A38" s="54" t="s">
        <v>67</v>
      </c>
      <c r="B38" s="55" t="s">
        <v>68</v>
      </c>
      <c r="C38" s="56">
        <f t="shared" si="0"/>
        <v>0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v>0</v>
      </c>
      <c r="N38" s="57">
        <v>0</v>
      </c>
      <c r="O38" s="57">
        <v>0</v>
      </c>
      <c r="P38" s="56">
        <f t="shared" si="1"/>
        <v>0</v>
      </c>
      <c r="Q38" s="57">
        <v>0</v>
      </c>
      <c r="R38" s="57">
        <v>0</v>
      </c>
      <c r="S38" s="57">
        <v>0</v>
      </c>
      <c r="T38" s="57">
        <v>0</v>
      </c>
      <c r="U38" s="57">
        <v>0</v>
      </c>
      <c r="V38" s="57">
        <v>0</v>
      </c>
      <c r="W38" s="57">
        <v>0</v>
      </c>
      <c r="X38" s="57">
        <v>0</v>
      </c>
      <c r="Y38" s="57">
        <v>0</v>
      </c>
      <c r="Z38" s="57">
        <v>0</v>
      </c>
      <c r="AA38" s="57">
        <v>0</v>
      </c>
      <c r="AB38" s="57">
        <v>0</v>
      </c>
      <c r="AC38" s="56">
        <f t="shared" si="2"/>
        <v>0</v>
      </c>
      <c r="AD38" s="57">
        <v>0</v>
      </c>
      <c r="AE38" s="57">
        <v>0</v>
      </c>
      <c r="AF38" s="57">
        <v>0</v>
      </c>
      <c r="AG38" s="57">
        <v>0</v>
      </c>
      <c r="AH38" s="57">
        <v>0</v>
      </c>
      <c r="AI38" s="57">
        <v>0</v>
      </c>
      <c r="AJ38" s="57">
        <v>0</v>
      </c>
      <c r="AK38" s="57">
        <v>0</v>
      </c>
      <c r="AL38" s="57">
        <v>0</v>
      </c>
      <c r="AM38" s="57">
        <v>0</v>
      </c>
      <c r="AN38" s="57">
        <v>0</v>
      </c>
      <c r="AO38" s="57">
        <v>0</v>
      </c>
      <c r="AP38" s="56">
        <f t="shared" si="3"/>
        <v>0</v>
      </c>
      <c r="AQ38" s="57">
        <v>0</v>
      </c>
      <c r="AR38" s="57">
        <v>0</v>
      </c>
      <c r="AS38" s="57">
        <v>0</v>
      </c>
      <c r="AT38" s="57">
        <v>0</v>
      </c>
      <c r="AU38" s="57">
        <v>0</v>
      </c>
      <c r="AV38" s="57">
        <v>0</v>
      </c>
      <c r="AW38" s="57">
        <v>0</v>
      </c>
      <c r="AX38" s="57">
        <v>0</v>
      </c>
      <c r="AY38" s="57">
        <v>0</v>
      </c>
      <c r="AZ38" s="57">
        <v>0</v>
      </c>
      <c r="BA38" s="57">
        <v>0</v>
      </c>
      <c r="BB38" s="58">
        <v>0</v>
      </c>
    </row>
    <row r="39" spans="1:54">
      <c r="A39" s="59" t="s">
        <v>69</v>
      </c>
      <c r="B39" s="60" t="s">
        <v>70</v>
      </c>
      <c r="C39" s="56">
        <f t="shared" si="0"/>
        <v>0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56">
        <f t="shared" si="1"/>
        <v>0</v>
      </c>
      <c r="Q39" s="57">
        <v>0</v>
      </c>
      <c r="R39" s="57">
        <v>0</v>
      </c>
      <c r="S39" s="57">
        <v>0</v>
      </c>
      <c r="T39" s="57">
        <v>0</v>
      </c>
      <c r="U39" s="57">
        <v>0</v>
      </c>
      <c r="V39" s="57">
        <v>0</v>
      </c>
      <c r="W39" s="57">
        <v>0</v>
      </c>
      <c r="X39" s="57">
        <v>0</v>
      </c>
      <c r="Y39" s="57">
        <v>0</v>
      </c>
      <c r="Z39" s="57">
        <v>0</v>
      </c>
      <c r="AA39" s="57">
        <v>0</v>
      </c>
      <c r="AB39" s="57">
        <v>0</v>
      </c>
      <c r="AC39" s="56">
        <f t="shared" si="2"/>
        <v>0</v>
      </c>
      <c r="AD39" s="57">
        <v>0</v>
      </c>
      <c r="AE39" s="57">
        <v>0</v>
      </c>
      <c r="AF39" s="57">
        <v>0</v>
      </c>
      <c r="AG39" s="57">
        <v>0</v>
      </c>
      <c r="AH39" s="57">
        <v>0</v>
      </c>
      <c r="AI39" s="57">
        <v>0</v>
      </c>
      <c r="AJ39" s="57">
        <v>0</v>
      </c>
      <c r="AK39" s="57">
        <v>0</v>
      </c>
      <c r="AL39" s="57">
        <v>0</v>
      </c>
      <c r="AM39" s="57">
        <v>0</v>
      </c>
      <c r="AN39" s="57">
        <v>0</v>
      </c>
      <c r="AO39" s="57">
        <v>0</v>
      </c>
      <c r="AP39" s="56">
        <f t="shared" si="3"/>
        <v>0</v>
      </c>
      <c r="AQ39" s="57">
        <v>0</v>
      </c>
      <c r="AR39" s="57">
        <v>0</v>
      </c>
      <c r="AS39" s="57">
        <v>0</v>
      </c>
      <c r="AT39" s="57">
        <v>0</v>
      </c>
      <c r="AU39" s="57">
        <v>0</v>
      </c>
      <c r="AV39" s="57">
        <v>0</v>
      </c>
      <c r="AW39" s="57">
        <v>0</v>
      </c>
      <c r="AX39" s="57">
        <v>0</v>
      </c>
      <c r="AY39" s="57">
        <v>0</v>
      </c>
      <c r="AZ39" s="57">
        <v>0</v>
      </c>
      <c r="BA39" s="57">
        <v>0</v>
      </c>
      <c r="BB39" s="58">
        <v>0</v>
      </c>
    </row>
    <row r="40" spans="1:54">
      <c r="A40" s="61" t="s">
        <v>71</v>
      </c>
      <c r="B40" s="62" t="s">
        <v>72</v>
      </c>
      <c r="C40" s="56">
        <f t="shared" si="0"/>
        <v>0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56">
        <f t="shared" si="1"/>
        <v>0</v>
      </c>
      <c r="Q40" s="57">
        <v>0</v>
      </c>
      <c r="R40" s="57">
        <v>0</v>
      </c>
      <c r="S40" s="57">
        <v>0</v>
      </c>
      <c r="T40" s="57">
        <v>0</v>
      </c>
      <c r="U40" s="57">
        <v>0</v>
      </c>
      <c r="V40" s="57">
        <v>0</v>
      </c>
      <c r="W40" s="57">
        <v>0</v>
      </c>
      <c r="X40" s="57">
        <v>0</v>
      </c>
      <c r="Y40" s="57">
        <v>0</v>
      </c>
      <c r="Z40" s="57">
        <v>0</v>
      </c>
      <c r="AA40" s="57">
        <v>0</v>
      </c>
      <c r="AB40" s="57">
        <v>0</v>
      </c>
      <c r="AC40" s="56">
        <f t="shared" si="2"/>
        <v>0</v>
      </c>
      <c r="AD40" s="57">
        <v>0</v>
      </c>
      <c r="AE40" s="57">
        <v>0</v>
      </c>
      <c r="AF40" s="57">
        <v>0</v>
      </c>
      <c r="AG40" s="57">
        <v>0</v>
      </c>
      <c r="AH40" s="57">
        <v>0</v>
      </c>
      <c r="AI40" s="57">
        <v>0</v>
      </c>
      <c r="AJ40" s="57">
        <v>0</v>
      </c>
      <c r="AK40" s="57">
        <v>0</v>
      </c>
      <c r="AL40" s="57">
        <v>0</v>
      </c>
      <c r="AM40" s="57">
        <v>0</v>
      </c>
      <c r="AN40" s="57">
        <v>0</v>
      </c>
      <c r="AO40" s="57">
        <v>0</v>
      </c>
      <c r="AP40" s="56">
        <f t="shared" si="3"/>
        <v>0</v>
      </c>
      <c r="AQ40" s="57">
        <v>0</v>
      </c>
      <c r="AR40" s="57">
        <v>0</v>
      </c>
      <c r="AS40" s="57">
        <v>0</v>
      </c>
      <c r="AT40" s="57">
        <v>0</v>
      </c>
      <c r="AU40" s="57">
        <v>0</v>
      </c>
      <c r="AV40" s="57">
        <v>0</v>
      </c>
      <c r="AW40" s="57">
        <v>0</v>
      </c>
      <c r="AX40" s="57">
        <v>0</v>
      </c>
      <c r="AY40" s="57">
        <v>0</v>
      </c>
      <c r="AZ40" s="57">
        <v>0</v>
      </c>
      <c r="BA40" s="57">
        <v>0</v>
      </c>
      <c r="BB40" s="58">
        <v>0</v>
      </c>
    </row>
    <row r="41" spans="1:54">
      <c r="A41" s="61" t="s">
        <v>73</v>
      </c>
      <c r="B41" s="62" t="s">
        <v>74</v>
      </c>
      <c r="C41" s="56">
        <f t="shared" si="0"/>
        <v>0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56">
        <f t="shared" si="1"/>
        <v>0</v>
      </c>
      <c r="Q41" s="57">
        <v>0</v>
      </c>
      <c r="R41" s="57">
        <v>0</v>
      </c>
      <c r="S41" s="57">
        <v>0</v>
      </c>
      <c r="T41" s="57">
        <v>0</v>
      </c>
      <c r="U41" s="57">
        <v>0</v>
      </c>
      <c r="V41" s="57">
        <v>0</v>
      </c>
      <c r="W41" s="57">
        <v>0</v>
      </c>
      <c r="X41" s="57">
        <v>0</v>
      </c>
      <c r="Y41" s="57">
        <v>0</v>
      </c>
      <c r="Z41" s="57">
        <v>0</v>
      </c>
      <c r="AA41" s="57">
        <v>0</v>
      </c>
      <c r="AB41" s="57">
        <v>0</v>
      </c>
      <c r="AC41" s="56">
        <f t="shared" si="2"/>
        <v>0</v>
      </c>
      <c r="AD41" s="57">
        <v>0</v>
      </c>
      <c r="AE41" s="57">
        <v>0</v>
      </c>
      <c r="AF41" s="57">
        <v>0</v>
      </c>
      <c r="AG41" s="57">
        <v>0</v>
      </c>
      <c r="AH41" s="57">
        <v>0</v>
      </c>
      <c r="AI41" s="57">
        <v>0</v>
      </c>
      <c r="AJ41" s="57">
        <v>0</v>
      </c>
      <c r="AK41" s="57">
        <v>0</v>
      </c>
      <c r="AL41" s="57">
        <v>0</v>
      </c>
      <c r="AM41" s="57">
        <v>0</v>
      </c>
      <c r="AN41" s="57">
        <v>0</v>
      </c>
      <c r="AO41" s="57">
        <v>0</v>
      </c>
      <c r="AP41" s="56">
        <f t="shared" si="3"/>
        <v>0</v>
      </c>
      <c r="AQ41" s="57">
        <v>0</v>
      </c>
      <c r="AR41" s="57">
        <v>0</v>
      </c>
      <c r="AS41" s="57">
        <v>0</v>
      </c>
      <c r="AT41" s="57">
        <v>0</v>
      </c>
      <c r="AU41" s="57">
        <v>0</v>
      </c>
      <c r="AV41" s="57">
        <v>0</v>
      </c>
      <c r="AW41" s="57">
        <v>0</v>
      </c>
      <c r="AX41" s="57">
        <v>0</v>
      </c>
      <c r="AY41" s="57">
        <v>0</v>
      </c>
      <c r="AZ41" s="57">
        <v>0</v>
      </c>
      <c r="BA41" s="57">
        <v>0</v>
      </c>
      <c r="BB41" s="58">
        <v>0</v>
      </c>
    </row>
    <row r="42" spans="1:54">
      <c r="A42" s="61" t="s">
        <v>75</v>
      </c>
      <c r="B42" s="62" t="s">
        <v>76</v>
      </c>
      <c r="C42" s="56">
        <f t="shared" si="0"/>
        <v>0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56">
        <f t="shared" si="1"/>
        <v>0</v>
      </c>
      <c r="Q42" s="57">
        <v>0</v>
      </c>
      <c r="R42" s="57">
        <v>0</v>
      </c>
      <c r="S42" s="57">
        <v>0</v>
      </c>
      <c r="T42" s="57">
        <v>0</v>
      </c>
      <c r="U42" s="57">
        <v>0</v>
      </c>
      <c r="V42" s="57">
        <v>0</v>
      </c>
      <c r="W42" s="57">
        <v>0</v>
      </c>
      <c r="X42" s="57">
        <v>0</v>
      </c>
      <c r="Y42" s="57">
        <v>0</v>
      </c>
      <c r="Z42" s="57">
        <v>0</v>
      </c>
      <c r="AA42" s="57">
        <v>0</v>
      </c>
      <c r="AB42" s="57">
        <v>0</v>
      </c>
      <c r="AC42" s="56">
        <f t="shared" si="2"/>
        <v>0</v>
      </c>
      <c r="AD42" s="57">
        <v>0</v>
      </c>
      <c r="AE42" s="57">
        <v>0</v>
      </c>
      <c r="AF42" s="57">
        <v>0</v>
      </c>
      <c r="AG42" s="57">
        <v>0</v>
      </c>
      <c r="AH42" s="57">
        <v>0</v>
      </c>
      <c r="AI42" s="57">
        <v>0</v>
      </c>
      <c r="AJ42" s="57">
        <v>0</v>
      </c>
      <c r="AK42" s="57">
        <v>0</v>
      </c>
      <c r="AL42" s="57">
        <v>0</v>
      </c>
      <c r="AM42" s="57">
        <v>0</v>
      </c>
      <c r="AN42" s="57">
        <v>0</v>
      </c>
      <c r="AO42" s="57">
        <v>0</v>
      </c>
      <c r="AP42" s="56">
        <f t="shared" si="3"/>
        <v>0</v>
      </c>
      <c r="AQ42" s="57">
        <v>0</v>
      </c>
      <c r="AR42" s="57">
        <v>0</v>
      </c>
      <c r="AS42" s="57">
        <v>0</v>
      </c>
      <c r="AT42" s="57">
        <v>0</v>
      </c>
      <c r="AU42" s="57">
        <v>0</v>
      </c>
      <c r="AV42" s="57">
        <v>0</v>
      </c>
      <c r="AW42" s="57">
        <v>0</v>
      </c>
      <c r="AX42" s="57">
        <v>0</v>
      </c>
      <c r="AY42" s="57">
        <v>0</v>
      </c>
      <c r="AZ42" s="57">
        <v>0</v>
      </c>
      <c r="BA42" s="57">
        <v>0</v>
      </c>
      <c r="BB42" s="58">
        <v>0</v>
      </c>
    </row>
    <row r="43" spans="1:54">
      <c r="A43" s="61" t="s">
        <v>77</v>
      </c>
      <c r="B43" s="62" t="s">
        <v>78</v>
      </c>
      <c r="C43" s="56">
        <f t="shared" si="0"/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56">
        <f t="shared" si="1"/>
        <v>0</v>
      </c>
      <c r="Q43" s="57">
        <v>0</v>
      </c>
      <c r="R43" s="57">
        <v>0</v>
      </c>
      <c r="S43" s="57">
        <v>0</v>
      </c>
      <c r="T43" s="57">
        <v>0</v>
      </c>
      <c r="U43" s="57">
        <v>0</v>
      </c>
      <c r="V43" s="57">
        <v>0</v>
      </c>
      <c r="W43" s="57">
        <v>0</v>
      </c>
      <c r="X43" s="57">
        <v>0</v>
      </c>
      <c r="Y43" s="57">
        <v>0</v>
      </c>
      <c r="Z43" s="57">
        <v>0</v>
      </c>
      <c r="AA43" s="57">
        <v>0</v>
      </c>
      <c r="AB43" s="57">
        <v>0</v>
      </c>
      <c r="AC43" s="56">
        <f t="shared" si="2"/>
        <v>0</v>
      </c>
      <c r="AD43" s="57">
        <v>0</v>
      </c>
      <c r="AE43" s="57">
        <v>0</v>
      </c>
      <c r="AF43" s="57">
        <v>0</v>
      </c>
      <c r="AG43" s="57">
        <v>0</v>
      </c>
      <c r="AH43" s="57">
        <v>0</v>
      </c>
      <c r="AI43" s="57">
        <v>0</v>
      </c>
      <c r="AJ43" s="57">
        <v>0</v>
      </c>
      <c r="AK43" s="57">
        <v>0</v>
      </c>
      <c r="AL43" s="57">
        <v>0</v>
      </c>
      <c r="AM43" s="57">
        <v>0</v>
      </c>
      <c r="AN43" s="57">
        <v>0</v>
      </c>
      <c r="AO43" s="57">
        <v>0</v>
      </c>
      <c r="AP43" s="56">
        <f t="shared" si="3"/>
        <v>0</v>
      </c>
      <c r="AQ43" s="57">
        <v>0</v>
      </c>
      <c r="AR43" s="57">
        <v>0</v>
      </c>
      <c r="AS43" s="57">
        <v>0</v>
      </c>
      <c r="AT43" s="57">
        <v>0</v>
      </c>
      <c r="AU43" s="57">
        <v>0</v>
      </c>
      <c r="AV43" s="57">
        <v>0</v>
      </c>
      <c r="AW43" s="57">
        <v>0</v>
      </c>
      <c r="AX43" s="57">
        <v>0</v>
      </c>
      <c r="AY43" s="57">
        <v>0</v>
      </c>
      <c r="AZ43" s="57">
        <v>0</v>
      </c>
      <c r="BA43" s="57">
        <v>0</v>
      </c>
      <c r="BB43" s="58">
        <v>0</v>
      </c>
    </row>
    <row r="44" spans="1:54">
      <c r="A44" s="59" t="s">
        <v>79</v>
      </c>
      <c r="B44" s="60" t="s">
        <v>80</v>
      </c>
      <c r="C44" s="56">
        <f t="shared" si="0"/>
        <v>0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6">
        <f t="shared" si="1"/>
        <v>0</v>
      </c>
      <c r="Q44" s="57">
        <v>0</v>
      </c>
      <c r="R44" s="57">
        <v>0</v>
      </c>
      <c r="S44" s="57">
        <v>0</v>
      </c>
      <c r="T44" s="57">
        <v>0</v>
      </c>
      <c r="U44" s="57">
        <v>0</v>
      </c>
      <c r="V44" s="57">
        <v>0</v>
      </c>
      <c r="W44" s="57">
        <v>0</v>
      </c>
      <c r="X44" s="57">
        <v>0</v>
      </c>
      <c r="Y44" s="57">
        <v>0</v>
      </c>
      <c r="Z44" s="57">
        <v>0</v>
      </c>
      <c r="AA44" s="57">
        <v>0</v>
      </c>
      <c r="AB44" s="57">
        <v>0</v>
      </c>
      <c r="AC44" s="56">
        <f t="shared" si="2"/>
        <v>0</v>
      </c>
      <c r="AD44" s="57">
        <v>0</v>
      </c>
      <c r="AE44" s="57">
        <v>0</v>
      </c>
      <c r="AF44" s="57">
        <v>0</v>
      </c>
      <c r="AG44" s="57">
        <v>0</v>
      </c>
      <c r="AH44" s="57">
        <v>0</v>
      </c>
      <c r="AI44" s="57">
        <v>0</v>
      </c>
      <c r="AJ44" s="57">
        <v>0</v>
      </c>
      <c r="AK44" s="57">
        <v>0</v>
      </c>
      <c r="AL44" s="57">
        <v>0</v>
      </c>
      <c r="AM44" s="57">
        <v>0</v>
      </c>
      <c r="AN44" s="57">
        <v>0</v>
      </c>
      <c r="AO44" s="57">
        <v>0</v>
      </c>
      <c r="AP44" s="56">
        <f t="shared" si="3"/>
        <v>0</v>
      </c>
      <c r="AQ44" s="57">
        <v>0</v>
      </c>
      <c r="AR44" s="57">
        <v>0</v>
      </c>
      <c r="AS44" s="57">
        <v>0</v>
      </c>
      <c r="AT44" s="57">
        <v>0</v>
      </c>
      <c r="AU44" s="57">
        <v>0</v>
      </c>
      <c r="AV44" s="57">
        <v>0</v>
      </c>
      <c r="AW44" s="57">
        <v>0</v>
      </c>
      <c r="AX44" s="57">
        <v>0</v>
      </c>
      <c r="AY44" s="57">
        <v>0</v>
      </c>
      <c r="AZ44" s="57">
        <v>0</v>
      </c>
      <c r="BA44" s="57">
        <v>0</v>
      </c>
      <c r="BB44" s="58">
        <v>0</v>
      </c>
    </row>
    <row r="45" spans="1:54">
      <c r="A45" s="61" t="s">
        <v>81</v>
      </c>
      <c r="B45" s="62" t="s">
        <v>72</v>
      </c>
      <c r="C45" s="56">
        <f t="shared" si="0"/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56">
        <f t="shared" si="1"/>
        <v>0</v>
      </c>
      <c r="Q45" s="57">
        <v>0</v>
      </c>
      <c r="R45" s="57">
        <v>0</v>
      </c>
      <c r="S45" s="57">
        <v>0</v>
      </c>
      <c r="T45" s="57">
        <v>0</v>
      </c>
      <c r="U45" s="57">
        <v>0</v>
      </c>
      <c r="V45" s="57">
        <v>0</v>
      </c>
      <c r="W45" s="57">
        <v>0</v>
      </c>
      <c r="X45" s="57">
        <v>0</v>
      </c>
      <c r="Y45" s="57">
        <v>0</v>
      </c>
      <c r="Z45" s="57">
        <v>0</v>
      </c>
      <c r="AA45" s="57">
        <v>0</v>
      </c>
      <c r="AB45" s="57">
        <v>0</v>
      </c>
      <c r="AC45" s="56">
        <f t="shared" si="2"/>
        <v>0</v>
      </c>
      <c r="AD45" s="57">
        <v>0</v>
      </c>
      <c r="AE45" s="57">
        <v>0</v>
      </c>
      <c r="AF45" s="57">
        <v>0</v>
      </c>
      <c r="AG45" s="57">
        <v>0</v>
      </c>
      <c r="AH45" s="57">
        <v>0</v>
      </c>
      <c r="AI45" s="57">
        <v>0</v>
      </c>
      <c r="AJ45" s="57">
        <v>0</v>
      </c>
      <c r="AK45" s="57">
        <v>0</v>
      </c>
      <c r="AL45" s="57">
        <v>0</v>
      </c>
      <c r="AM45" s="57">
        <v>0</v>
      </c>
      <c r="AN45" s="57">
        <v>0</v>
      </c>
      <c r="AO45" s="57">
        <v>0</v>
      </c>
      <c r="AP45" s="56">
        <f t="shared" si="3"/>
        <v>0</v>
      </c>
      <c r="AQ45" s="57">
        <v>0</v>
      </c>
      <c r="AR45" s="57">
        <v>0</v>
      </c>
      <c r="AS45" s="57">
        <v>0</v>
      </c>
      <c r="AT45" s="57">
        <v>0</v>
      </c>
      <c r="AU45" s="57">
        <v>0</v>
      </c>
      <c r="AV45" s="57">
        <v>0</v>
      </c>
      <c r="AW45" s="57">
        <v>0</v>
      </c>
      <c r="AX45" s="57">
        <v>0</v>
      </c>
      <c r="AY45" s="57">
        <v>0</v>
      </c>
      <c r="AZ45" s="57">
        <v>0</v>
      </c>
      <c r="BA45" s="57">
        <v>0</v>
      </c>
      <c r="BB45" s="58">
        <v>0</v>
      </c>
    </row>
    <row r="46" spans="1:54">
      <c r="A46" s="61" t="s">
        <v>82</v>
      </c>
      <c r="B46" s="62" t="s">
        <v>74</v>
      </c>
      <c r="C46" s="56">
        <f t="shared" si="0"/>
        <v>0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6">
        <f t="shared" si="1"/>
        <v>0</v>
      </c>
      <c r="Q46" s="57">
        <v>0</v>
      </c>
      <c r="R46" s="57">
        <v>0</v>
      </c>
      <c r="S46" s="57">
        <v>0</v>
      </c>
      <c r="T46" s="57">
        <v>0</v>
      </c>
      <c r="U46" s="57">
        <v>0</v>
      </c>
      <c r="V46" s="57">
        <v>0</v>
      </c>
      <c r="W46" s="57">
        <v>0</v>
      </c>
      <c r="X46" s="57">
        <v>0</v>
      </c>
      <c r="Y46" s="57">
        <v>0</v>
      </c>
      <c r="Z46" s="57">
        <v>0</v>
      </c>
      <c r="AA46" s="57">
        <v>0</v>
      </c>
      <c r="AB46" s="57">
        <v>0</v>
      </c>
      <c r="AC46" s="56">
        <f t="shared" si="2"/>
        <v>0</v>
      </c>
      <c r="AD46" s="57">
        <v>0</v>
      </c>
      <c r="AE46" s="57">
        <v>0</v>
      </c>
      <c r="AF46" s="57">
        <v>0</v>
      </c>
      <c r="AG46" s="57">
        <v>0</v>
      </c>
      <c r="AH46" s="57">
        <v>0</v>
      </c>
      <c r="AI46" s="57">
        <v>0</v>
      </c>
      <c r="AJ46" s="57">
        <v>0</v>
      </c>
      <c r="AK46" s="57">
        <v>0</v>
      </c>
      <c r="AL46" s="57">
        <v>0</v>
      </c>
      <c r="AM46" s="57">
        <v>0</v>
      </c>
      <c r="AN46" s="57">
        <v>0</v>
      </c>
      <c r="AO46" s="57">
        <v>0</v>
      </c>
      <c r="AP46" s="56">
        <f t="shared" si="3"/>
        <v>0</v>
      </c>
      <c r="AQ46" s="57">
        <v>0</v>
      </c>
      <c r="AR46" s="57">
        <v>0</v>
      </c>
      <c r="AS46" s="57">
        <v>0</v>
      </c>
      <c r="AT46" s="57">
        <v>0</v>
      </c>
      <c r="AU46" s="57">
        <v>0</v>
      </c>
      <c r="AV46" s="57">
        <v>0</v>
      </c>
      <c r="AW46" s="57">
        <v>0</v>
      </c>
      <c r="AX46" s="57">
        <v>0</v>
      </c>
      <c r="AY46" s="57">
        <v>0</v>
      </c>
      <c r="AZ46" s="57">
        <v>0</v>
      </c>
      <c r="BA46" s="57">
        <v>0</v>
      </c>
      <c r="BB46" s="58">
        <v>0</v>
      </c>
    </row>
    <row r="47" spans="1:54">
      <c r="A47" s="61" t="s">
        <v>83</v>
      </c>
      <c r="B47" s="62" t="s">
        <v>84</v>
      </c>
      <c r="C47" s="56">
        <f t="shared" si="0"/>
        <v>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56">
        <f t="shared" si="1"/>
        <v>0</v>
      </c>
      <c r="Q47" s="57">
        <v>0</v>
      </c>
      <c r="R47" s="57">
        <v>0</v>
      </c>
      <c r="S47" s="57">
        <v>0</v>
      </c>
      <c r="T47" s="57">
        <v>0</v>
      </c>
      <c r="U47" s="57">
        <v>0</v>
      </c>
      <c r="V47" s="57">
        <v>0</v>
      </c>
      <c r="W47" s="57">
        <v>0</v>
      </c>
      <c r="X47" s="57">
        <v>0</v>
      </c>
      <c r="Y47" s="57">
        <v>0</v>
      </c>
      <c r="Z47" s="57">
        <v>0</v>
      </c>
      <c r="AA47" s="57">
        <v>0</v>
      </c>
      <c r="AB47" s="57">
        <v>0</v>
      </c>
      <c r="AC47" s="56">
        <f t="shared" si="2"/>
        <v>0</v>
      </c>
      <c r="AD47" s="57">
        <v>0</v>
      </c>
      <c r="AE47" s="57">
        <v>0</v>
      </c>
      <c r="AF47" s="57">
        <v>0</v>
      </c>
      <c r="AG47" s="57">
        <v>0</v>
      </c>
      <c r="AH47" s="57">
        <v>0</v>
      </c>
      <c r="AI47" s="57">
        <v>0</v>
      </c>
      <c r="AJ47" s="57">
        <v>0</v>
      </c>
      <c r="AK47" s="57">
        <v>0</v>
      </c>
      <c r="AL47" s="57">
        <v>0</v>
      </c>
      <c r="AM47" s="57">
        <v>0</v>
      </c>
      <c r="AN47" s="57">
        <v>0</v>
      </c>
      <c r="AO47" s="57">
        <v>0</v>
      </c>
      <c r="AP47" s="56">
        <f t="shared" si="3"/>
        <v>0</v>
      </c>
      <c r="AQ47" s="57">
        <v>0</v>
      </c>
      <c r="AR47" s="57">
        <v>0</v>
      </c>
      <c r="AS47" s="57">
        <v>0</v>
      </c>
      <c r="AT47" s="57">
        <v>0</v>
      </c>
      <c r="AU47" s="57">
        <v>0</v>
      </c>
      <c r="AV47" s="57">
        <v>0</v>
      </c>
      <c r="AW47" s="57">
        <v>0</v>
      </c>
      <c r="AX47" s="57">
        <v>0</v>
      </c>
      <c r="AY47" s="57">
        <v>0</v>
      </c>
      <c r="AZ47" s="57">
        <v>0</v>
      </c>
      <c r="BA47" s="57">
        <v>0</v>
      </c>
      <c r="BB47" s="58">
        <v>0</v>
      </c>
    </row>
    <row r="48" spans="1:54">
      <c r="A48" s="54" t="s">
        <v>85</v>
      </c>
      <c r="B48" s="55" t="s">
        <v>86</v>
      </c>
      <c r="C48" s="56">
        <f t="shared" si="0"/>
        <v>14.946755969999998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7">
        <v>6.9614354499999997</v>
      </c>
      <c r="O48" s="57">
        <v>7.9853205199999993</v>
      </c>
      <c r="P48" s="56">
        <f t="shared" si="1"/>
        <v>0</v>
      </c>
      <c r="Q48" s="57">
        <v>0</v>
      </c>
      <c r="R48" s="57">
        <v>0</v>
      </c>
      <c r="S48" s="57">
        <v>0</v>
      </c>
      <c r="T48" s="57">
        <v>0</v>
      </c>
      <c r="U48" s="57">
        <v>0</v>
      </c>
      <c r="V48" s="57">
        <v>0</v>
      </c>
      <c r="W48" s="57">
        <v>0</v>
      </c>
      <c r="X48" s="57">
        <v>0</v>
      </c>
      <c r="Y48" s="57">
        <v>0</v>
      </c>
      <c r="Z48" s="57">
        <v>0</v>
      </c>
      <c r="AA48" s="57">
        <v>0</v>
      </c>
      <c r="AB48" s="57">
        <v>0</v>
      </c>
      <c r="AC48" s="56">
        <f t="shared" si="2"/>
        <v>0</v>
      </c>
      <c r="AD48" s="57">
        <v>0</v>
      </c>
      <c r="AE48" s="57">
        <v>0</v>
      </c>
      <c r="AF48" s="57">
        <v>0</v>
      </c>
      <c r="AG48" s="57">
        <v>0</v>
      </c>
      <c r="AH48" s="57">
        <v>0</v>
      </c>
      <c r="AI48" s="57">
        <v>0</v>
      </c>
      <c r="AJ48" s="57">
        <v>0</v>
      </c>
      <c r="AK48" s="57">
        <v>0</v>
      </c>
      <c r="AL48" s="57">
        <v>0</v>
      </c>
      <c r="AM48" s="57">
        <v>0</v>
      </c>
      <c r="AN48" s="57">
        <v>0</v>
      </c>
      <c r="AO48" s="57">
        <v>0</v>
      </c>
      <c r="AP48" s="56">
        <f t="shared" si="3"/>
        <v>0</v>
      </c>
      <c r="AQ48" s="57">
        <v>0</v>
      </c>
      <c r="AR48" s="57">
        <v>0</v>
      </c>
      <c r="AS48" s="57">
        <v>0</v>
      </c>
      <c r="AT48" s="57">
        <v>0</v>
      </c>
      <c r="AU48" s="57">
        <v>0</v>
      </c>
      <c r="AV48" s="57">
        <v>0</v>
      </c>
      <c r="AW48" s="57">
        <v>0</v>
      </c>
      <c r="AX48" s="57">
        <v>0</v>
      </c>
      <c r="AY48" s="57">
        <v>0</v>
      </c>
      <c r="AZ48" s="57">
        <v>0</v>
      </c>
      <c r="BA48" s="57">
        <v>0</v>
      </c>
      <c r="BB48" s="58">
        <v>0</v>
      </c>
    </row>
    <row r="49" spans="1:54">
      <c r="A49" s="59" t="s">
        <v>87</v>
      </c>
      <c r="B49" s="60" t="s">
        <v>88</v>
      </c>
      <c r="C49" s="56">
        <f t="shared" si="0"/>
        <v>0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56">
        <f t="shared" si="1"/>
        <v>0</v>
      </c>
      <c r="Q49" s="57">
        <v>0</v>
      </c>
      <c r="R49" s="57">
        <v>0</v>
      </c>
      <c r="S49" s="57">
        <v>0</v>
      </c>
      <c r="T49" s="57">
        <v>0</v>
      </c>
      <c r="U49" s="57">
        <v>0</v>
      </c>
      <c r="V49" s="57">
        <v>0</v>
      </c>
      <c r="W49" s="57">
        <v>0</v>
      </c>
      <c r="X49" s="57">
        <v>0</v>
      </c>
      <c r="Y49" s="57">
        <v>0</v>
      </c>
      <c r="Z49" s="57">
        <v>0</v>
      </c>
      <c r="AA49" s="57">
        <v>0</v>
      </c>
      <c r="AB49" s="57">
        <v>0</v>
      </c>
      <c r="AC49" s="56">
        <f t="shared" si="2"/>
        <v>0</v>
      </c>
      <c r="AD49" s="57">
        <v>0</v>
      </c>
      <c r="AE49" s="57">
        <v>0</v>
      </c>
      <c r="AF49" s="57">
        <v>0</v>
      </c>
      <c r="AG49" s="57">
        <v>0</v>
      </c>
      <c r="AH49" s="57">
        <v>0</v>
      </c>
      <c r="AI49" s="57">
        <v>0</v>
      </c>
      <c r="AJ49" s="57">
        <v>0</v>
      </c>
      <c r="AK49" s="57">
        <v>0</v>
      </c>
      <c r="AL49" s="57">
        <v>0</v>
      </c>
      <c r="AM49" s="57">
        <v>0</v>
      </c>
      <c r="AN49" s="57">
        <v>0</v>
      </c>
      <c r="AO49" s="57">
        <v>0</v>
      </c>
      <c r="AP49" s="56">
        <f t="shared" si="3"/>
        <v>0</v>
      </c>
      <c r="AQ49" s="57">
        <v>0</v>
      </c>
      <c r="AR49" s="57">
        <v>0</v>
      </c>
      <c r="AS49" s="57">
        <v>0</v>
      </c>
      <c r="AT49" s="57">
        <v>0</v>
      </c>
      <c r="AU49" s="57">
        <v>0</v>
      </c>
      <c r="AV49" s="57">
        <v>0</v>
      </c>
      <c r="AW49" s="57">
        <v>0</v>
      </c>
      <c r="AX49" s="57">
        <v>0</v>
      </c>
      <c r="AY49" s="57">
        <v>0</v>
      </c>
      <c r="AZ49" s="57">
        <v>0</v>
      </c>
      <c r="BA49" s="57">
        <v>0</v>
      </c>
      <c r="BB49" s="58">
        <v>0</v>
      </c>
    </row>
    <row r="50" spans="1:54">
      <c r="A50" s="61" t="s">
        <v>89</v>
      </c>
      <c r="B50" s="65" t="s">
        <v>90</v>
      </c>
      <c r="C50" s="56">
        <f t="shared" si="0"/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56">
        <f t="shared" si="1"/>
        <v>0</v>
      </c>
      <c r="Q50" s="57">
        <v>0</v>
      </c>
      <c r="R50" s="57">
        <v>0</v>
      </c>
      <c r="S50" s="57">
        <v>0</v>
      </c>
      <c r="T50" s="57">
        <v>0</v>
      </c>
      <c r="U50" s="57">
        <v>0</v>
      </c>
      <c r="V50" s="57">
        <v>0</v>
      </c>
      <c r="W50" s="57">
        <v>0</v>
      </c>
      <c r="X50" s="57">
        <v>0</v>
      </c>
      <c r="Y50" s="57">
        <v>0</v>
      </c>
      <c r="Z50" s="57">
        <v>0</v>
      </c>
      <c r="AA50" s="57">
        <v>0</v>
      </c>
      <c r="AB50" s="57">
        <v>0</v>
      </c>
      <c r="AC50" s="56">
        <f t="shared" si="2"/>
        <v>0</v>
      </c>
      <c r="AD50" s="57">
        <v>0</v>
      </c>
      <c r="AE50" s="57">
        <v>0</v>
      </c>
      <c r="AF50" s="57">
        <v>0</v>
      </c>
      <c r="AG50" s="57">
        <v>0</v>
      </c>
      <c r="AH50" s="57">
        <v>0</v>
      </c>
      <c r="AI50" s="57">
        <v>0</v>
      </c>
      <c r="AJ50" s="57">
        <v>0</v>
      </c>
      <c r="AK50" s="57">
        <v>0</v>
      </c>
      <c r="AL50" s="57">
        <v>0</v>
      </c>
      <c r="AM50" s="57">
        <v>0</v>
      </c>
      <c r="AN50" s="57">
        <v>0</v>
      </c>
      <c r="AO50" s="57">
        <v>0</v>
      </c>
      <c r="AP50" s="56">
        <f t="shared" si="3"/>
        <v>0</v>
      </c>
      <c r="AQ50" s="57">
        <v>0</v>
      </c>
      <c r="AR50" s="57">
        <v>0</v>
      </c>
      <c r="AS50" s="57">
        <v>0</v>
      </c>
      <c r="AT50" s="57">
        <v>0</v>
      </c>
      <c r="AU50" s="57">
        <v>0</v>
      </c>
      <c r="AV50" s="57">
        <v>0</v>
      </c>
      <c r="AW50" s="57">
        <v>0</v>
      </c>
      <c r="AX50" s="57">
        <v>0</v>
      </c>
      <c r="AY50" s="57">
        <v>0</v>
      </c>
      <c r="AZ50" s="57">
        <v>0</v>
      </c>
      <c r="BA50" s="57">
        <v>0</v>
      </c>
      <c r="BB50" s="58">
        <v>0</v>
      </c>
    </row>
    <row r="51" spans="1:54">
      <c r="A51" s="61" t="s">
        <v>91</v>
      </c>
      <c r="B51" s="65" t="s">
        <v>92</v>
      </c>
      <c r="C51" s="56">
        <f t="shared" si="0"/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56">
        <f t="shared" si="1"/>
        <v>0</v>
      </c>
      <c r="Q51" s="57">
        <v>0</v>
      </c>
      <c r="R51" s="57">
        <v>0</v>
      </c>
      <c r="S51" s="57">
        <v>0</v>
      </c>
      <c r="T51" s="57">
        <v>0</v>
      </c>
      <c r="U51" s="57">
        <v>0</v>
      </c>
      <c r="V51" s="57">
        <v>0</v>
      </c>
      <c r="W51" s="57">
        <v>0</v>
      </c>
      <c r="X51" s="57">
        <v>0</v>
      </c>
      <c r="Y51" s="57">
        <v>0</v>
      </c>
      <c r="Z51" s="57">
        <v>0</v>
      </c>
      <c r="AA51" s="57">
        <v>0</v>
      </c>
      <c r="AB51" s="57">
        <v>0</v>
      </c>
      <c r="AC51" s="56">
        <f t="shared" si="2"/>
        <v>0</v>
      </c>
      <c r="AD51" s="57">
        <v>0</v>
      </c>
      <c r="AE51" s="57">
        <v>0</v>
      </c>
      <c r="AF51" s="57">
        <v>0</v>
      </c>
      <c r="AG51" s="57">
        <v>0</v>
      </c>
      <c r="AH51" s="57">
        <v>0</v>
      </c>
      <c r="AI51" s="57">
        <v>0</v>
      </c>
      <c r="AJ51" s="57">
        <v>0</v>
      </c>
      <c r="AK51" s="57">
        <v>0</v>
      </c>
      <c r="AL51" s="57">
        <v>0</v>
      </c>
      <c r="AM51" s="57">
        <v>0</v>
      </c>
      <c r="AN51" s="57">
        <v>0</v>
      </c>
      <c r="AO51" s="57">
        <v>0</v>
      </c>
      <c r="AP51" s="56">
        <f t="shared" si="3"/>
        <v>0</v>
      </c>
      <c r="AQ51" s="57">
        <v>0</v>
      </c>
      <c r="AR51" s="57">
        <v>0</v>
      </c>
      <c r="AS51" s="57">
        <v>0</v>
      </c>
      <c r="AT51" s="57">
        <v>0</v>
      </c>
      <c r="AU51" s="57">
        <v>0</v>
      </c>
      <c r="AV51" s="57">
        <v>0</v>
      </c>
      <c r="AW51" s="57">
        <v>0</v>
      </c>
      <c r="AX51" s="57">
        <v>0</v>
      </c>
      <c r="AY51" s="57">
        <v>0</v>
      </c>
      <c r="AZ51" s="57">
        <v>0</v>
      </c>
      <c r="BA51" s="57">
        <v>0</v>
      </c>
      <c r="BB51" s="58">
        <v>0</v>
      </c>
    </row>
    <row r="52" spans="1:54">
      <c r="A52" s="59" t="s">
        <v>93</v>
      </c>
      <c r="B52" s="60" t="s">
        <v>94</v>
      </c>
      <c r="C52" s="56">
        <f t="shared" si="0"/>
        <v>14.946755969999998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v>6.9614354499999997</v>
      </c>
      <c r="O52" s="57">
        <v>7.9853205199999993</v>
      </c>
      <c r="P52" s="56">
        <f t="shared" si="1"/>
        <v>0</v>
      </c>
      <c r="Q52" s="57">
        <v>0</v>
      </c>
      <c r="R52" s="57">
        <v>0</v>
      </c>
      <c r="S52" s="57">
        <v>0</v>
      </c>
      <c r="T52" s="57">
        <v>0</v>
      </c>
      <c r="U52" s="57">
        <v>0</v>
      </c>
      <c r="V52" s="57">
        <v>0</v>
      </c>
      <c r="W52" s="57">
        <v>0</v>
      </c>
      <c r="X52" s="57">
        <v>0</v>
      </c>
      <c r="Y52" s="57">
        <v>0</v>
      </c>
      <c r="Z52" s="57">
        <v>0</v>
      </c>
      <c r="AA52" s="57">
        <v>0</v>
      </c>
      <c r="AB52" s="57">
        <v>0</v>
      </c>
      <c r="AC52" s="56">
        <f t="shared" si="2"/>
        <v>0</v>
      </c>
      <c r="AD52" s="57">
        <v>0</v>
      </c>
      <c r="AE52" s="57">
        <v>0</v>
      </c>
      <c r="AF52" s="57">
        <v>0</v>
      </c>
      <c r="AG52" s="57">
        <v>0</v>
      </c>
      <c r="AH52" s="57">
        <v>0</v>
      </c>
      <c r="AI52" s="57">
        <v>0</v>
      </c>
      <c r="AJ52" s="57">
        <v>0</v>
      </c>
      <c r="AK52" s="57">
        <v>0</v>
      </c>
      <c r="AL52" s="57">
        <v>0</v>
      </c>
      <c r="AM52" s="57">
        <v>0</v>
      </c>
      <c r="AN52" s="57">
        <v>0</v>
      </c>
      <c r="AO52" s="57">
        <v>0</v>
      </c>
      <c r="AP52" s="56">
        <f t="shared" si="3"/>
        <v>0</v>
      </c>
      <c r="AQ52" s="57">
        <v>0</v>
      </c>
      <c r="AR52" s="57">
        <v>0</v>
      </c>
      <c r="AS52" s="57">
        <v>0</v>
      </c>
      <c r="AT52" s="57">
        <v>0</v>
      </c>
      <c r="AU52" s="57">
        <v>0</v>
      </c>
      <c r="AV52" s="57">
        <v>0</v>
      </c>
      <c r="AW52" s="57">
        <v>0</v>
      </c>
      <c r="AX52" s="57">
        <v>0</v>
      </c>
      <c r="AY52" s="57">
        <v>0</v>
      </c>
      <c r="AZ52" s="57">
        <v>0</v>
      </c>
      <c r="BA52" s="57">
        <v>0</v>
      </c>
      <c r="BB52" s="58">
        <v>0</v>
      </c>
    </row>
    <row r="53" spans="1:54">
      <c r="A53" s="61" t="s">
        <v>95</v>
      </c>
      <c r="B53" s="65" t="s">
        <v>90</v>
      </c>
      <c r="C53" s="56">
        <f t="shared" si="0"/>
        <v>14.946755969999998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57">
        <v>6.9614354499999997</v>
      </c>
      <c r="O53" s="57">
        <v>7.9853205199999993</v>
      </c>
      <c r="P53" s="56">
        <f t="shared" si="1"/>
        <v>0</v>
      </c>
      <c r="Q53" s="57">
        <v>0</v>
      </c>
      <c r="R53" s="57">
        <v>0</v>
      </c>
      <c r="S53" s="57">
        <v>0</v>
      </c>
      <c r="T53" s="57">
        <v>0</v>
      </c>
      <c r="U53" s="57">
        <v>0</v>
      </c>
      <c r="V53" s="57">
        <v>0</v>
      </c>
      <c r="W53" s="57">
        <v>0</v>
      </c>
      <c r="X53" s="57">
        <v>0</v>
      </c>
      <c r="Y53" s="57">
        <v>0</v>
      </c>
      <c r="Z53" s="57">
        <v>0</v>
      </c>
      <c r="AA53" s="57">
        <v>0</v>
      </c>
      <c r="AB53" s="57">
        <v>0</v>
      </c>
      <c r="AC53" s="56">
        <f t="shared" si="2"/>
        <v>0</v>
      </c>
      <c r="AD53" s="57">
        <v>0</v>
      </c>
      <c r="AE53" s="57">
        <v>0</v>
      </c>
      <c r="AF53" s="57">
        <v>0</v>
      </c>
      <c r="AG53" s="57">
        <v>0</v>
      </c>
      <c r="AH53" s="57">
        <v>0</v>
      </c>
      <c r="AI53" s="57">
        <v>0</v>
      </c>
      <c r="AJ53" s="57">
        <v>0</v>
      </c>
      <c r="AK53" s="57">
        <v>0</v>
      </c>
      <c r="AL53" s="57">
        <v>0</v>
      </c>
      <c r="AM53" s="57">
        <v>0</v>
      </c>
      <c r="AN53" s="57">
        <v>0</v>
      </c>
      <c r="AO53" s="57">
        <v>0</v>
      </c>
      <c r="AP53" s="56">
        <f t="shared" si="3"/>
        <v>0</v>
      </c>
      <c r="AQ53" s="57">
        <v>0</v>
      </c>
      <c r="AR53" s="57">
        <v>0</v>
      </c>
      <c r="AS53" s="57">
        <v>0</v>
      </c>
      <c r="AT53" s="57">
        <v>0</v>
      </c>
      <c r="AU53" s="57">
        <v>0</v>
      </c>
      <c r="AV53" s="57">
        <v>0</v>
      </c>
      <c r="AW53" s="57">
        <v>0</v>
      </c>
      <c r="AX53" s="57">
        <v>0</v>
      </c>
      <c r="AY53" s="57">
        <v>0</v>
      </c>
      <c r="AZ53" s="57">
        <v>0</v>
      </c>
      <c r="BA53" s="57">
        <v>0</v>
      </c>
      <c r="BB53" s="58">
        <v>0</v>
      </c>
    </row>
    <row r="54" spans="1:54">
      <c r="A54" s="61" t="s">
        <v>96</v>
      </c>
      <c r="B54" s="65" t="s">
        <v>92</v>
      </c>
      <c r="C54" s="56">
        <f t="shared" si="0"/>
        <v>0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56">
        <f t="shared" si="1"/>
        <v>0</v>
      </c>
      <c r="Q54" s="57">
        <v>0</v>
      </c>
      <c r="R54" s="57">
        <v>0</v>
      </c>
      <c r="S54" s="57">
        <v>0</v>
      </c>
      <c r="T54" s="57">
        <v>0</v>
      </c>
      <c r="U54" s="57">
        <v>0</v>
      </c>
      <c r="V54" s="57">
        <v>0</v>
      </c>
      <c r="W54" s="57">
        <v>0</v>
      </c>
      <c r="X54" s="57">
        <v>0</v>
      </c>
      <c r="Y54" s="57">
        <v>0</v>
      </c>
      <c r="Z54" s="57">
        <v>0</v>
      </c>
      <c r="AA54" s="57">
        <v>0</v>
      </c>
      <c r="AB54" s="57">
        <v>0</v>
      </c>
      <c r="AC54" s="56">
        <f t="shared" si="2"/>
        <v>0</v>
      </c>
      <c r="AD54" s="57">
        <v>0</v>
      </c>
      <c r="AE54" s="57">
        <v>0</v>
      </c>
      <c r="AF54" s="57">
        <v>0</v>
      </c>
      <c r="AG54" s="57">
        <v>0</v>
      </c>
      <c r="AH54" s="57">
        <v>0</v>
      </c>
      <c r="AI54" s="57">
        <v>0</v>
      </c>
      <c r="AJ54" s="57">
        <v>0</v>
      </c>
      <c r="AK54" s="57">
        <v>0</v>
      </c>
      <c r="AL54" s="57">
        <v>0</v>
      </c>
      <c r="AM54" s="57">
        <v>0</v>
      </c>
      <c r="AN54" s="57">
        <v>0</v>
      </c>
      <c r="AO54" s="57">
        <v>0</v>
      </c>
      <c r="AP54" s="56">
        <f t="shared" si="3"/>
        <v>0</v>
      </c>
      <c r="AQ54" s="57">
        <v>0</v>
      </c>
      <c r="AR54" s="57">
        <v>0</v>
      </c>
      <c r="AS54" s="57">
        <v>0</v>
      </c>
      <c r="AT54" s="57">
        <v>0</v>
      </c>
      <c r="AU54" s="57">
        <v>0</v>
      </c>
      <c r="AV54" s="57">
        <v>0</v>
      </c>
      <c r="AW54" s="57">
        <v>0</v>
      </c>
      <c r="AX54" s="57">
        <v>0</v>
      </c>
      <c r="AY54" s="57">
        <v>0</v>
      </c>
      <c r="AZ54" s="57">
        <v>0</v>
      </c>
      <c r="BA54" s="57">
        <v>0</v>
      </c>
      <c r="BB54" s="58">
        <v>0</v>
      </c>
    </row>
    <row r="55" spans="1:54">
      <c r="A55" s="59" t="s">
        <v>97</v>
      </c>
      <c r="B55" s="60" t="s">
        <v>98</v>
      </c>
      <c r="C55" s="56">
        <f t="shared" si="0"/>
        <v>0</v>
      </c>
      <c r="D55" s="57">
        <v>0</v>
      </c>
      <c r="E55" s="57">
        <v>0</v>
      </c>
      <c r="F55" s="57">
        <v>0</v>
      </c>
      <c r="G55" s="57">
        <v>0</v>
      </c>
      <c r="H55" s="57">
        <v>0</v>
      </c>
      <c r="I55" s="57">
        <v>0</v>
      </c>
      <c r="J55" s="57">
        <v>0</v>
      </c>
      <c r="K55" s="57">
        <v>0</v>
      </c>
      <c r="L55" s="57">
        <v>0</v>
      </c>
      <c r="M55" s="57">
        <v>0</v>
      </c>
      <c r="N55" s="57">
        <v>0</v>
      </c>
      <c r="O55" s="57">
        <v>0</v>
      </c>
      <c r="P55" s="56">
        <f t="shared" si="1"/>
        <v>0</v>
      </c>
      <c r="Q55" s="57">
        <v>0</v>
      </c>
      <c r="R55" s="57">
        <v>0</v>
      </c>
      <c r="S55" s="57">
        <v>0</v>
      </c>
      <c r="T55" s="57">
        <v>0</v>
      </c>
      <c r="U55" s="57">
        <v>0</v>
      </c>
      <c r="V55" s="57">
        <v>0</v>
      </c>
      <c r="W55" s="57">
        <v>0</v>
      </c>
      <c r="X55" s="57">
        <v>0</v>
      </c>
      <c r="Y55" s="57">
        <v>0</v>
      </c>
      <c r="Z55" s="57">
        <v>0</v>
      </c>
      <c r="AA55" s="57">
        <v>0</v>
      </c>
      <c r="AB55" s="57">
        <v>0</v>
      </c>
      <c r="AC55" s="56">
        <f t="shared" si="2"/>
        <v>0</v>
      </c>
      <c r="AD55" s="57">
        <v>0</v>
      </c>
      <c r="AE55" s="57">
        <v>0</v>
      </c>
      <c r="AF55" s="57">
        <v>0</v>
      </c>
      <c r="AG55" s="57">
        <v>0</v>
      </c>
      <c r="AH55" s="57">
        <v>0</v>
      </c>
      <c r="AI55" s="57">
        <v>0</v>
      </c>
      <c r="AJ55" s="57">
        <v>0</v>
      </c>
      <c r="AK55" s="57">
        <v>0</v>
      </c>
      <c r="AL55" s="57">
        <v>0</v>
      </c>
      <c r="AM55" s="57">
        <v>0</v>
      </c>
      <c r="AN55" s="57">
        <v>0</v>
      </c>
      <c r="AO55" s="57">
        <v>0</v>
      </c>
      <c r="AP55" s="56">
        <f t="shared" si="3"/>
        <v>0</v>
      </c>
      <c r="AQ55" s="57">
        <v>0</v>
      </c>
      <c r="AR55" s="57">
        <v>0</v>
      </c>
      <c r="AS55" s="57">
        <v>0</v>
      </c>
      <c r="AT55" s="57">
        <v>0</v>
      </c>
      <c r="AU55" s="57">
        <v>0</v>
      </c>
      <c r="AV55" s="57">
        <v>0</v>
      </c>
      <c r="AW55" s="57">
        <v>0</v>
      </c>
      <c r="AX55" s="57">
        <v>0</v>
      </c>
      <c r="AY55" s="57">
        <v>0</v>
      </c>
      <c r="AZ55" s="57">
        <v>0</v>
      </c>
      <c r="BA55" s="57">
        <v>0</v>
      </c>
      <c r="BB55" s="58">
        <v>0</v>
      </c>
    </row>
    <row r="56" spans="1:54">
      <c r="A56" s="61" t="s">
        <v>99</v>
      </c>
      <c r="B56" s="65" t="s">
        <v>90</v>
      </c>
      <c r="C56" s="56">
        <f t="shared" si="0"/>
        <v>0</v>
      </c>
      <c r="D56" s="57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6">
        <f t="shared" si="1"/>
        <v>0</v>
      </c>
      <c r="Q56" s="57">
        <v>0</v>
      </c>
      <c r="R56" s="57">
        <v>0</v>
      </c>
      <c r="S56" s="57">
        <v>0</v>
      </c>
      <c r="T56" s="57">
        <v>0</v>
      </c>
      <c r="U56" s="57">
        <v>0</v>
      </c>
      <c r="V56" s="57">
        <v>0</v>
      </c>
      <c r="W56" s="57">
        <v>0</v>
      </c>
      <c r="X56" s="57">
        <v>0</v>
      </c>
      <c r="Y56" s="57">
        <v>0</v>
      </c>
      <c r="Z56" s="57">
        <v>0</v>
      </c>
      <c r="AA56" s="57">
        <v>0</v>
      </c>
      <c r="AB56" s="57">
        <v>0</v>
      </c>
      <c r="AC56" s="56">
        <f t="shared" si="2"/>
        <v>0</v>
      </c>
      <c r="AD56" s="57">
        <v>0</v>
      </c>
      <c r="AE56" s="57">
        <v>0</v>
      </c>
      <c r="AF56" s="57">
        <v>0</v>
      </c>
      <c r="AG56" s="57">
        <v>0</v>
      </c>
      <c r="AH56" s="57">
        <v>0</v>
      </c>
      <c r="AI56" s="57">
        <v>0</v>
      </c>
      <c r="AJ56" s="57">
        <v>0</v>
      </c>
      <c r="AK56" s="57">
        <v>0</v>
      </c>
      <c r="AL56" s="57">
        <v>0</v>
      </c>
      <c r="AM56" s="57">
        <v>0</v>
      </c>
      <c r="AN56" s="57">
        <v>0</v>
      </c>
      <c r="AO56" s="57">
        <v>0</v>
      </c>
      <c r="AP56" s="56">
        <f t="shared" si="3"/>
        <v>0</v>
      </c>
      <c r="AQ56" s="57">
        <v>0</v>
      </c>
      <c r="AR56" s="57">
        <v>0</v>
      </c>
      <c r="AS56" s="57">
        <v>0</v>
      </c>
      <c r="AT56" s="57">
        <v>0</v>
      </c>
      <c r="AU56" s="57">
        <v>0</v>
      </c>
      <c r="AV56" s="57">
        <v>0</v>
      </c>
      <c r="AW56" s="57">
        <v>0</v>
      </c>
      <c r="AX56" s="57">
        <v>0</v>
      </c>
      <c r="AY56" s="57">
        <v>0</v>
      </c>
      <c r="AZ56" s="57">
        <v>0</v>
      </c>
      <c r="BA56" s="57">
        <v>0</v>
      </c>
      <c r="BB56" s="58">
        <v>0</v>
      </c>
    </row>
    <row r="57" spans="1:54">
      <c r="A57" s="61" t="s">
        <v>100</v>
      </c>
      <c r="B57" s="65" t="s">
        <v>92</v>
      </c>
      <c r="C57" s="56">
        <f t="shared" si="0"/>
        <v>0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56">
        <f t="shared" si="1"/>
        <v>0</v>
      </c>
      <c r="Q57" s="57">
        <v>0</v>
      </c>
      <c r="R57" s="57">
        <v>0</v>
      </c>
      <c r="S57" s="57">
        <v>0</v>
      </c>
      <c r="T57" s="57">
        <v>0</v>
      </c>
      <c r="U57" s="57">
        <v>0</v>
      </c>
      <c r="V57" s="57">
        <v>0</v>
      </c>
      <c r="W57" s="57">
        <v>0</v>
      </c>
      <c r="X57" s="57">
        <v>0</v>
      </c>
      <c r="Y57" s="57">
        <v>0</v>
      </c>
      <c r="Z57" s="57">
        <v>0</v>
      </c>
      <c r="AA57" s="57">
        <v>0</v>
      </c>
      <c r="AB57" s="57">
        <v>0</v>
      </c>
      <c r="AC57" s="56">
        <f t="shared" si="2"/>
        <v>0</v>
      </c>
      <c r="AD57" s="57">
        <v>0</v>
      </c>
      <c r="AE57" s="57">
        <v>0</v>
      </c>
      <c r="AF57" s="57">
        <v>0</v>
      </c>
      <c r="AG57" s="57">
        <v>0</v>
      </c>
      <c r="AH57" s="57">
        <v>0</v>
      </c>
      <c r="AI57" s="57">
        <v>0</v>
      </c>
      <c r="AJ57" s="57">
        <v>0</v>
      </c>
      <c r="AK57" s="57">
        <v>0</v>
      </c>
      <c r="AL57" s="57">
        <v>0</v>
      </c>
      <c r="AM57" s="57">
        <v>0</v>
      </c>
      <c r="AN57" s="57">
        <v>0</v>
      </c>
      <c r="AO57" s="57">
        <v>0</v>
      </c>
      <c r="AP57" s="56">
        <f t="shared" si="3"/>
        <v>0</v>
      </c>
      <c r="AQ57" s="57">
        <v>0</v>
      </c>
      <c r="AR57" s="57">
        <v>0</v>
      </c>
      <c r="AS57" s="57">
        <v>0</v>
      </c>
      <c r="AT57" s="57">
        <v>0</v>
      </c>
      <c r="AU57" s="57">
        <v>0</v>
      </c>
      <c r="AV57" s="57">
        <v>0</v>
      </c>
      <c r="AW57" s="57">
        <v>0</v>
      </c>
      <c r="AX57" s="57">
        <v>0</v>
      </c>
      <c r="AY57" s="57">
        <v>0</v>
      </c>
      <c r="AZ57" s="57">
        <v>0</v>
      </c>
      <c r="BA57" s="57">
        <v>0</v>
      </c>
      <c r="BB57" s="58">
        <v>0</v>
      </c>
    </row>
    <row r="58" spans="1:54">
      <c r="A58" s="54" t="s">
        <v>101</v>
      </c>
      <c r="B58" s="55" t="s">
        <v>102</v>
      </c>
      <c r="C58" s="56">
        <f t="shared" si="0"/>
        <v>35537.55194125</v>
      </c>
      <c r="D58" s="57">
        <v>2333.8724476300004</v>
      </c>
      <c r="E58" s="57">
        <v>2615.0132269100004</v>
      </c>
      <c r="F58" s="57">
        <v>2820.4460474000002</v>
      </c>
      <c r="G58" s="57">
        <v>2798.8765688199996</v>
      </c>
      <c r="H58" s="57">
        <v>2926.7546748300001</v>
      </c>
      <c r="I58" s="57">
        <v>2792.3686729700007</v>
      </c>
      <c r="J58" s="57">
        <v>2902.7243049699996</v>
      </c>
      <c r="K58" s="57">
        <v>3296.6277808800005</v>
      </c>
      <c r="L58" s="57">
        <v>3266.0154443400002</v>
      </c>
      <c r="M58" s="57">
        <v>3326.0934241700002</v>
      </c>
      <c r="N58" s="57">
        <v>2868.8341750699997</v>
      </c>
      <c r="O58" s="57">
        <v>3589.9251732600001</v>
      </c>
      <c r="P58" s="56">
        <f t="shared" si="1"/>
        <v>42699.04473850951</v>
      </c>
      <c r="Q58" s="57">
        <v>3113.9727509600002</v>
      </c>
      <c r="R58" s="57">
        <v>3105.0619694099996</v>
      </c>
      <c r="S58" s="57">
        <v>3107.5407647900001</v>
      </c>
      <c r="T58" s="57">
        <v>3221.9777483900002</v>
      </c>
      <c r="U58" s="57">
        <v>3079.0908647200004</v>
      </c>
      <c r="V58" s="57">
        <v>3140.45262146</v>
      </c>
      <c r="W58" s="57">
        <v>3068.1939215500001</v>
      </c>
      <c r="X58" s="57">
        <v>3435.1630293899998</v>
      </c>
      <c r="Y58" s="57">
        <v>4605.4432484099998</v>
      </c>
      <c r="Z58" s="57">
        <v>3148.4028457400004</v>
      </c>
      <c r="AA58" s="57">
        <v>3093.4461263100002</v>
      </c>
      <c r="AB58" s="57">
        <v>6580.2988473795067</v>
      </c>
      <c r="AC58" s="56">
        <f t="shared" si="2"/>
        <v>57975.373399749995</v>
      </c>
      <c r="AD58" s="57">
        <v>2441.5249965799999</v>
      </c>
      <c r="AE58" s="57">
        <v>3208.26098585</v>
      </c>
      <c r="AF58" s="57">
        <v>5292.9713713100009</v>
      </c>
      <c r="AG58" s="57">
        <v>2909.7766476699999</v>
      </c>
      <c r="AH58" s="57">
        <v>3365.9633155299998</v>
      </c>
      <c r="AI58" s="57">
        <v>5364.8584986600008</v>
      </c>
      <c r="AJ58" s="57">
        <v>3102.05027548</v>
      </c>
      <c r="AK58" s="57">
        <v>3659.6315559999998</v>
      </c>
      <c r="AL58" s="57">
        <v>4466.4163425899997</v>
      </c>
      <c r="AM58" s="57">
        <v>3743.2901410999998</v>
      </c>
      <c r="AN58" s="57">
        <v>4270.8387306599989</v>
      </c>
      <c r="AO58" s="57">
        <v>16149.79053832</v>
      </c>
      <c r="AP58" s="56">
        <f t="shared" si="3"/>
        <v>49913.041539450001</v>
      </c>
      <c r="AQ58" s="57">
        <v>2789.2983493800002</v>
      </c>
      <c r="AR58" s="57">
        <v>3566.4714778900006</v>
      </c>
      <c r="AS58" s="57">
        <v>3555.9915470800006</v>
      </c>
      <c r="AT58" s="57">
        <v>4028.11396393</v>
      </c>
      <c r="AU58" s="57">
        <v>4050.5323983499998</v>
      </c>
      <c r="AV58" s="57">
        <v>3930.4764826000001</v>
      </c>
      <c r="AW58" s="57">
        <v>4006.7925506400002</v>
      </c>
      <c r="AX58" s="57">
        <v>3899.42054401</v>
      </c>
      <c r="AY58" s="57">
        <v>4428.4849831500005</v>
      </c>
      <c r="AZ58" s="57">
        <v>4501.9523576199999</v>
      </c>
      <c r="BA58" s="57">
        <v>4600.7075117700006</v>
      </c>
      <c r="BB58" s="58">
        <v>6554.7993730300004</v>
      </c>
    </row>
    <row r="59" spans="1:54">
      <c r="A59" s="59" t="s">
        <v>103</v>
      </c>
      <c r="B59" s="60" t="s">
        <v>104</v>
      </c>
      <c r="C59" s="56">
        <f t="shared" si="0"/>
        <v>48.720515849999998</v>
      </c>
      <c r="D59" s="57">
        <v>0</v>
      </c>
      <c r="E59" s="57">
        <v>1.6903396099999999</v>
      </c>
      <c r="F59" s="57">
        <v>0.43717086999999999</v>
      </c>
      <c r="G59" s="57">
        <v>21.054405390000003</v>
      </c>
      <c r="H59" s="57">
        <v>0.71926087999999999</v>
      </c>
      <c r="I59" s="57">
        <v>1.5044558299999995</v>
      </c>
      <c r="J59" s="57">
        <v>1.1432777999999999</v>
      </c>
      <c r="K59" s="57">
        <v>2.6246194300000001</v>
      </c>
      <c r="L59" s="57">
        <v>3.7830400099999997</v>
      </c>
      <c r="M59" s="57">
        <v>3.9575373200000001</v>
      </c>
      <c r="N59" s="57">
        <v>5.266683340000001</v>
      </c>
      <c r="O59" s="57">
        <v>6.5397253699999993</v>
      </c>
      <c r="P59" s="56">
        <f t="shared" si="1"/>
        <v>164.09626316000003</v>
      </c>
      <c r="Q59" s="57">
        <v>17.429726200000001</v>
      </c>
      <c r="R59" s="57">
        <v>17.13159039</v>
      </c>
      <c r="S59" s="57">
        <v>17.372715550000002</v>
      </c>
      <c r="T59" s="57">
        <v>31.646859740000004</v>
      </c>
      <c r="U59" s="57">
        <v>8.4983891700000065</v>
      </c>
      <c r="V59" s="57">
        <v>8.6401190000000003</v>
      </c>
      <c r="W59" s="57">
        <v>9.3134397799999977</v>
      </c>
      <c r="X59" s="57">
        <v>10.519901959999991</v>
      </c>
      <c r="Y59" s="57">
        <v>11.227637060000001</v>
      </c>
      <c r="Z59" s="57">
        <v>10.460032670000007</v>
      </c>
      <c r="AA59" s="57">
        <v>10.77278405</v>
      </c>
      <c r="AB59" s="57">
        <v>11.083067590000001</v>
      </c>
      <c r="AC59" s="56">
        <f t="shared" si="2"/>
        <v>121.99172426000003</v>
      </c>
      <c r="AD59" s="57">
        <v>1.9963930000000001E-2</v>
      </c>
      <c r="AE59" s="57">
        <v>10.997999159999999</v>
      </c>
      <c r="AF59" s="57">
        <v>14.51680079</v>
      </c>
      <c r="AG59" s="57">
        <v>11.216181430000002</v>
      </c>
      <c r="AH59" s="57">
        <v>11.574577059999999</v>
      </c>
      <c r="AI59" s="57">
        <v>10.987391889999994</v>
      </c>
      <c r="AJ59" s="57">
        <v>10.905540320000009</v>
      </c>
      <c r="AK59" s="57">
        <v>10.458937740000005</v>
      </c>
      <c r="AL59" s="57">
        <v>10.233519569999991</v>
      </c>
      <c r="AM59" s="57">
        <v>10.13475695</v>
      </c>
      <c r="AN59" s="57">
        <v>10.659670219999994</v>
      </c>
      <c r="AO59" s="57">
        <v>10.286385200000016</v>
      </c>
      <c r="AP59" s="56">
        <f t="shared" si="3"/>
        <v>154.08852162000002</v>
      </c>
      <c r="AQ59" s="57">
        <v>5.3216417300000005</v>
      </c>
      <c r="AR59" s="57">
        <v>9.4457210300000014</v>
      </c>
      <c r="AS59" s="57">
        <v>6.7972995499999982</v>
      </c>
      <c r="AT59" s="57">
        <v>4.5169491200000014</v>
      </c>
      <c r="AU59" s="57">
        <v>19.717194969999998</v>
      </c>
      <c r="AV59" s="57">
        <v>4.9820589800000032</v>
      </c>
      <c r="AW59" s="57">
        <v>3.0870958799999921</v>
      </c>
      <c r="AX59" s="57">
        <v>5.0196472500000029</v>
      </c>
      <c r="AY59" s="57">
        <v>4.3518441699999979</v>
      </c>
      <c r="AZ59" s="57">
        <v>80.99573838000002</v>
      </c>
      <c r="BA59" s="57">
        <v>4.3509192799999985</v>
      </c>
      <c r="BB59" s="58">
        <v>5.5024112799999978</v>
      </c>
    </row>
    <row r="60" spans="1:54">
      <c r="A60" s="61" t="s">
        <v>105</v>
      </c>
      <c r="B60" s="65" t="s">
        <v>106</v>
      </c>
      <c r="C60" s="56">
        <f t="shared" si="0"/>
        <v>22.90914884</v>
      </c>
      <c r="D60" s="57">
        <v>0</v>
      </c>
      <c r="E60" s="57">
        <v>0.76668960999999991</v>
      </c>
      <c r="F60" s="57">
        <v>0.43717086999999999</v>
      </c>
      <c r="G60" s="57">
        <v>0.39378838000000005</v>
      </c>
      <c r="H60" s="57">
        <v>0.47421088</v>
      </c>
      <c r="I60" s="57">
        <v>0.67440582999999965</v>
      </c>
      <c r="J60" s="57">
        <v>0.3132278</v>
      </c>
      <c r="K60" s="57">
        <v>2.4088194299999999</v>
      </c>
      <c r="L60" s="57">
        <v>2.5935400099999999</v>
      </c>
      <c r="M60" s="57">
        <v>3.7989373200000003</v>
      </c>
      <c r="N60" s="57">
        <v>5.1509833400000007</v>
      </c>
      <c r="O60" s="57">
        <v>5.8973753699999998</v>
      </c>
      <c r="P60" s="56">
        <f t="shared" si="1"/>
        <v>150.19035741000005</v>
      </c>
      <c r="Q60" s="57">
        <v>16.5606762</v>
      </c>
      <c r="R60" s="57">
        <v>17.01849039</v>
      </c>
      <c r="S60" s="57">
        <v>17.372715550000002</v>
      </c>
      <c r="T60" s="57">
        <v>20.967553990000003</v>
      </c>
      <c r="U60" s="57">
        <v>8.1467391700000071</v>
      </c>
      <c r="V60" s="57">
        <v>8.5517190000000003</v>
      </c>
      <c r="W60" s="57">
        <v>9.0105397799999984</v>
      </c>
      <c r="X60" s="57">
        <v>10.327501959999992</v>
      </c>
      <c r="Y60" s="57">
        <v>10.270187060000001</v>
      </c>
      <c r="Z60" s="57">
        <v>10.108382670000006</v>
      </c>
      <c r="AA60" s="57">
        <v>10.77278405</v>
      </c>
      <c r="AB60" s="57">
        <v>11.083067590000001</v>
      </c>
      <c r="AC60" s="56">
        <f t="shared" si="2"/>
        <v>121.99172426000003</v>
      </c>
      <c r="AD60" s="57">
        <v>1.9963930000000001E-2</v>
      </c>
      <c r="AE60" s="57">
        <v>10.997999159999999</v>
      </c>
      <c r="AF60" s="57">
        <v>14.51680079</v>
      </c>
      <c r="AG60" s="57">
        <v>11.216181430000002</v>
      </c>
      <c r="AH60" s="57">
        <v>11.574577059999999</v>
      </c>
      <c r="AI60" s="57">
        <v>10.987391889999994</v>
      </c>
      <c r="AJ60" s="57">
        <v>10.905540320000009</v>
      </c>
      <c r="AK60" s="57">
        <v>10.458937740000005</v>
      </c>
      <c r="AL60" s="57">
        <v>10.233519569999991</v>
      </c>
      <c r="AM60" s="57">
        <v>10.13475695</v>
      </c>
      <c r="AN60" s="57">
        <v>10.659670219999994</v>
      </c>
      <c r="AO60" s="57">
        <v>10.286385200000016</v>
      </c>
      <c r="AP60" s="56">
        <f t="shared" si="3"/>
        <v>137.95957183000002</v>
      </c>
      <c r="AQ60" s="57">
        <v>5.3216417300000005</v>
      </c>
      <c r="AR60" s="57">
        <v>9.2702210300000019</v>
      </c>
      <c r="AS60" s="57">
        <v>6.7972995499999982</v>
      </c>
      <c r="AT60" s="57">
        <v>4.4103491200000011</v>
      </c>
      <c r="AU60" s="57">
        <v>8.4391951799999987</v>
      </c>
      <c r="AV60" s="57">
        <v>4.6141589800000027</v>
      </c>
      <c r="AW60" s="57">
        <v>3.2918458799999928</v>
      </c>
      <c r="AX60" s="57">
        <v>4.6517472500000023</v>
      </c>
      <c r="AY60" s="57">
        <v>3.788294169999999</v>
      </c>
      <c r="AZ60" s="57">
        <v>79.407138380000021</v>
      </c>
      <c r="BA60" s="57">
        <v>3.7873692799999992</v>
      </c>
      <c r="BB60" s="58">
        <v>4.1803112799999971</v>
      </c>
    </row>
    <row r="61" spans="1:54">
      <c r="A61" s="61" t="s">
        <v>107</v>
      </c>
      <c r="B61" s="63" t="s">
        <v>108</v>
      </c>
      <c r="C61" s="56">
        <f t="shared" si="0"/>
        <v>19.323975900000001</v>
      </c>
      <c r="D61" s="57">
        <v>0</v>
      </c>
      <c r="E61" s="57">
        <v>0.66726659999999993</v>
      </c>
      <c r="F61" s="57">
        <v>0.32800146999999996</v>
      </c>
      <c r="G61" s="57">
        <v>0.37653190000000003</v>
      </c>
      <c r="H61" s="57">
        <v>0.37904100000000002</v>
      </c>
      <c r="I61" s="57">
        <v>0.59330665999999965</v>
      </c>
      <c r="J61" s="57">
        <v>0.29000288000000002</v>
      </c>
      <c r="K61" s="57">
        <v>0.59583544999999993</v>
      </c>
      <c r="L61" s="57">
        <v>1.9757814199999999</v>
      </c>
      <c r="M61" s="57">
        <v>3.2681919600000002</v>
      </c>
      <c r="N61" s="57">
        <v>5.0155138800000003</v>
      </c>
      <c r="O61" s="57">
        <v>5.8345026799999999</v>
      </c>
      <c r="P61" s="56">
        <f t="shared" si="1"/>
        <v>103.12616507000001</v>
      </c>
      <c r="Q61" s="57">
        <v>6.6614514800000002</v>
      </c>
      <c r="R61" s="57">
        <v>6.5386157800000007</v>
      </c>
      <c r="S61" s="57">
        <v>7.2712709499999999</v>
      </c>
      <c r="T61" s="57">
        <v>7.4072935599999994</v>
      </c>
      <c r="U61" s="57">
        <v>7.5735435000000066</v>
      </c>
      <c r="V61" s="57">
        <v>7.9790379500000004</v>
      </c>
      <c r="W61" s="57">
        <v>8.5780148499999989</v>
      </c>
      <c r="X61" s="57">
        <v>9.9885813199999927</v>
      </c>
      <c r="Y61" s="57">
        <v>9.8496224600000009</v>
      </c>
      <c r="Z61" s="57">
        <v>10.083942380000007</v>
      </c>
      <c r="AA61" s="57">
        <v>10.580235099999999</v>
      </c>
      <c r="AB61" s="57">
        <v>10.61455574</v>
      </c>
      <c r="AC61" s="56">
        <f t="shared" si="2"/>
        <v>0</v>
      </c>
      <c r="AD61" s="57">
        <v>0</v>
      </c>
      <c r="AE61" s="57">
        <v>0</v>
      </c>
      <c r="AF61" s="57">
        <v>0</v>
      </c>
      <c r="AG61" s="57">
        <v>0</v>
      </c>
      <c r="AH61" s="57">
        <v>0</v>
      </c>
      <c r="AI61" s="57">
        <v>0</v>
      </c>
      <c r="AJ61" s="57">
        <v>0</v>
      </c>
      <c r="AK61" s="57">
        <v>0</v>
      </c>
      <c r="AL61" s="57">
        <v>0</v>
      </c>
      <c r="AM61" s="57">
        <v>0</v>
      </c>
      <c r="AN61" s="57">
        <v>0</v>
      </c>
      <c r="AO61" s="57">
        <v>0</v>
      </c>
      <c r="AP61" s="56">
        <f t="shared" si="3"/>
        <v>0</v>
      </c>
      <c r="AQ61" s="57">
        <v>0</v>
      </c>
      <c r="AR61" s="57">
        <v>0</v>
      </c>
      <c r="AS61" s="57">
        <v>0</v>
      </c>
      <c r="AT61" s="57">
        <v>0</v>
      </c>
      <c r="AU61" s="57">
        <v>0</v>
      </c>
      <c r="AV61" s="57">
        <v>0</v>
      </c>
      <c r="AW61" s="57">
        <v>0</v>
      </c>
      <c r="AX61" s="57">
        <v>0</v>
      </c>
      <c r="AY61" s="57">
        <v>0</v>
      </c>
      <c r="AZ61" s="57">
        <v>0</v>
      </c>
      <c r="BA61" s="57">
        <v>0</v>
      </c>
      <c r="BB61" s="58">
        <v>0</v>
      </c>
    </row>
    <row r="62" spans="1:54">
      <c r="A62" s="61" t="s">
        <v>109</v>
      </c>
      <c r="B62" s="63" t="s">
        <v>110</v>
      </c>
      <c r="C62" s="56">
        <f t="shared" si="0"/>
        <v>3.5851729400000001</v>
      </c>
      <c r="D62" s="57">
        <v>0</v>
      </c>
      <c r="E62" s="57">
        <v>9.9423010000000006E-2</v>
      </c>
      <c r="F62" s="57">
        <v>0.1091694</v>
      </c>
      <c r="G62" s="57">
        <v>1.7256480000000001E-2</v>
      </c>
      <c r="H62" s="57">
        <v>9.5169879999999998E-2</v>
      </c>
      <c r="I62" s="57">
        <v>8.1099170000000026E-2</v>
      </c>
      <c r="J62" s="57">
        <v>2.322492E-2</v>
      </c>
      <c r="K62" s="57">
        <v>1.8129839799999998</v>
      </c>
      <c r="L62" s="57">
        <v>0.61775859</v>
      </c>
      <c r="M62" s="57">
        <v>0.53074535999999994</v>
      </c>
      <c r="N62" s="57">
        <v>0.13546945999999999</v>
      </c>
      <c r="O62" s="57">
        <v>6.2872690000000009E-2</v>
      </c>
      <c r="P62" s="56">
        <f t="shared" si="1"/>
        <v>47.064192339999998</v>
      </c>
      <c r="Q62" s="57">
        <v>9.8992247199999994</v>
      </c>
      <c r="R62" s="57">
        <v>10.47987461</v>
      </c>
      <c r="S62" s="57">
        <v>10.101444600000001</v>
      </c>
      <c r="T62" s="57">
        <v>13.560260430000003</v>
      </c>
      <c r="U62" s="57">
        <v>0.57319566999999993</v>
      </c>
      <c r="V62" s="57">
        <v>0.57268105000000002</v>
      </c>
      <c r="W62" s="57">
        <v>0.43252493000000003</v>
      </c>
      <c r="X62" s="57">
        <v>0.33892063999999977</v>
      </c>
      <c r="Y62" s="57">
        <v>0.42056460000000007</v>
      </c>
      <c r="Z62" s="57">
        <v>2.4440289999999969E-2</v>
      </c>
      <c r="AA62" s="57">
        <v>0.19254895</v>
      </c>
      <c r="AB62" s="57">
        <v>0.46851185000000001</v>
      </c>
      <c r="AC62" s="56">
        <f t="shared" si="2"/>
        <v>121.99172426000003</v>
      </c>
      <c r="AD62" s="57">
        <v>1.9963930000000001E-2</v>
      </c>
      <c r="AE62" s="57">
        <v>10.997999159999999</v>
      </c>
      <c r="AF62" s="57">
        <v>14.51680079</v>
      </c>
      <c r="AG62" s="57">
        <v>11.216181430000002</v>
      </c>
      <c r="AH62" s="57">
        <v>11.574577059999999</v>
      </c>
      <c r="AI62" s="57">
        <v>10.987391889999994</v>
      </c>
      <c r="AJ62" s="57">
        <v>10.905540320000009</v>
      </c>
      <c r="AK62" s="57">
        <v>10.458937740000005</v>
      </c>
      <c r="AL62" s="57">
        <v>10.233519569999991</v>
      </c>
      <c r="AM62" s="57">
        <v>10.13475695</v>
      </c>
      <c r="AN62" s="57">
        <v>10.659670219999994</v>
      </c>
      <c r="AO62" s="57">
        <v>10.286385200000016</v>
      </c>
      <c r="AP62" s="56">
        <f t="shared" si="3"/>
        <v>137.95957183000002</v>
      </c>
      <c r="AQ62" s="57">
        <v>5.3216417300000005</v>
      </c>
      <c r="AR62" s="57">
        <v>9.2702210300000019</v>
      </c>
      <c r="AS62" s="57">
        <v>6.7972995499999982</v>
      </c>
      <c r="AT62" s="57">
        <v>4.4103491200000011</v>
      </c>
      <c r="AU62" s="57">
        <v>8.4391951799999987</v>
      </c>
      <c r="AV62" s="57">
        <v>4.6141589800000027</v>
      </c>
      <c r="AW62" s="57">
        <v>3.2918458799999928</v>
      </c>
      <c r="AX62" s="57">
        <v>4.6517472500000023</v>
      </c>
      <c r="AY62" s="57">
        <v>3.788294169999999</v>
      </c>
      <c r="AZ62" s="57">
        <v>79.407138380000021</v>
      </c>
      <c r="BA62" s="57">
        <v>3.7873692799999992</v>
      </c>
      <c r="BB62" s="58">
        <v>4.1803112799999971</v>
      </c>
    </row>
    <row r="63" spans="1:54">
      <c r="A63" s="61" t="s">
        <v>111</v>
      </c>
      <c r="B63" s="63" t="s">
        <v>98</v>
      </c>
      <c r="C63" s="56">
        <f t="shared" si="0"/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56">
        <f t="shared" si="1"/>
        <v>0</v>
      </c>
      <c r="Q63" s="57">
        <v>0</v>
      </c>
      <c r="R63" s="57">
        <v>0</v>
      </c>
      <c r="S63" s="57">
        <v>0</v>
      </c>
      <c r="T63" s="57">
        <v>0</v>
      </c>
      <c r="U63" s="57">
        <v>0</v>
      </c>
      <c r="V63" s="57">
        <v>0</v>
      </c>
      <c r="W63" s="57">
        <v>0</v>
      </c>
      <c r="X63" s="57">
        <v>0</v>
      </c>
      <c r="Y63" s="57">
        <v>0</v>
      </c>
      <c r="Z63" s="57">
        <v>0</v>
      </c>
      <c r="AA63" s="57">
        <v>0</v>
      </c>
      <c r="AB63" s="57">
        <v>0</v>
      </c>
      <c r="AC63" s="56">
        <f t="shared" si="2"/>
        <v>0</v>
      </c>
      <c r="AD63" s="57">
        <v>0</v>
      </c>
      <c r="AE63" s="57">
        <v>0</v>
      </c>
      <c r="AF63" s="57">
        <v>0</v>
      </c>
      <c r="AG63" s="57">
        <v>0</v>
      </c>
      <c r="AH63" s="57">
        <v>0</v>
      </c>
      <c r="AI63" s="57">
        <v>0</v>
      </c>
      <c r="AJ63" s="57">
        <v>0</v>
      </c>
      <c r="AK63" s="57">
        <v>0</v>
      </c>
      <c r="AL63" s="57">
        <v>0</v>
      </c>
      <c r="AM63" s="57">
        <v>0</v>
      </c>
      <c r="AN63" s="57">
        <v>0</v>
      </c>
      <c r="AO63" s="57">
        <v>0</v>
      </c>
      <c r="AP63" s="56">
        <f t="shared" si="3"/>
        <v>0</v>
      </c>
      <c r="AQ63" s="57">
        <v>0</v>
      </c>
      <c r="AR63" s="57">
        <v>0</v>
      </c>
      <c r="AS63" s="57">
        <v>0</v>
      </c>
      <c r="AT63" s="57">
        <v>0</v>
      </c>
      <c r="AU63" s="57">
        <v>0</v>
      </c>
      <c r="AV63" s="57">
        <v>0</v>
      </c>
      <c r="AW63" s="57">
        <v>0</v>
      </c>
      <c r="AX63" s="57">
        <v>0</v>
      </c>
      <c r="AY63" s="57">
        <v>0</v>
      </c>
      <c r="AZ63" s="57">
        <v>0</v>
      </c>
      <c r="BA63" s="57">
        <v>0</v>
      </c>
      <c r="BB63" s="58">
        <v>0</v>
      </c>
    </row>
    <row r="64" spans="1:54">
      <c r="A64" s="61" t="s">
        <v>112</v>
      </c>
      <c r="B64" s="62" t="s">
        <v>113</v>
      </c>
      <c r="C64" s="56">
        <f t="shared" si="0"/>
        <v>25.811367010000001</v>
      </c>
      <c r="D64" s="57">
        <v>0</v>
      </c>
      <c r="E64" s="57">
        <v>0.92364999999999997</v>
      </c>
      <c r="F64" s="57">
        <v>0</v>
      </c>
      <c r="G64" s="57">
        <v>20.660617010000003</v>
      </c>
      <c r="H64" s="57">
        <v>0.24504999999999999</v>
      </c>
      <c r="I64" s="57">
        <v>0.83004999999999995</v>
      </c>
      <c r="J64" s="57">
        <v>0.83004999999999995</v>
      </c>
      <c r="K64" s="57">
        <v>0.21579999999999999</v>
      </c>
      <c r="L64" s="57">
        <v>1.1895</v>
      </c>
      <c r="M64" s="57">
        <v>0.15859999999999999</v>
      </c>
      <c r="N64" s="57">
        <v>0.1157</v>
      </c>
      <c r="O64" s="57">
        <v>0.64234999999999998</v>
      </c>
      <c r="P64" s="56">
        <f t="shared" si="1"/>
        <v>13.905905749999999</v>
      </c>
      <c r="Q64" s="57">
        <v>0.86904999999999999</v>
      </c>
      <c r="R64" s="57">
        <v>0.11310000000000001</v>
      </c>
      <c r="S64" s="57">
        <v>0</v>
      </c>
      <c r="T64" s="57">
        <v>10.679305749999999</v>
      </c>
      <c r="U64" s="57">
        <v>0.35164999999999935</v>
      </c>
      <c r="V64" s="57">
        <v>8.8400000000000006E-2</v>
      </c>
      <c r="W64" s="57">
        <v>0.3029</v>
      </c>
      <c r="X64" s="57">
        <v>0.19239999999999891</v>
      </c>
      <c r="Y64" s="57">
        <v>0.95745000000000002</v>
      </c>
      <c r="Z64" s="57">
        <v>0.35165000000000113</v>
      </c>
      <c r="AA64" s="57">
        <v>0</v>
      </c>
      <c r="AB64" s="57">
        <v>0</v>
      </c>
      <c r="AC64" s="56">
        <f t="shared" si="2"/>
        <v>0</v>
      </c>
      <c r="AD64" s="57">
        <v>0</v>
      </c>
      <c r="AE64" s="57">
        <v>0</v>
      </c>
      <c r="AF64" s="57">
        <v>0</v>
      </c>
      <c r="AG64" s="57">
        <v>0</v>
      </c>
      <c r="AH64" s="57">
        <v>0</v>
      </c>
      <c r="AI64" s="57">
        <v>0</v>
      </c>
      <c r="AJ64" s="57">
        <v>0</v>
      </c>
      <c r="AK64" s="57">
        <v>0</v>
      </c>
      <c r="AL64" s="57">
        <v>0</v>
      </c>
      <c r="AM64" s="57">
        <v>0</v>
      </c>
      <c r="AN64" s="57">
        <v>0</v>
      </c>
      <c r="AO64" s="57">
        <v>0</v>
      </c>
      <c r="AP64" s="56">
        <f t="shared" si="3"/>
        <v>16.12894979</v>
      </c>
      <c r="AQ64" s="57">
        <v>0</v>
      </c>
      <c r="AR64" s="57">
        <v>0.17549999999999999</v>
      </c>
      <c r="AS64" s="57">
        <v>0</v>
      </c>
      <c r="AT64" s="57">
        <v>0.10660000000000003</v>
      </c>
      <c r="AU64" s="57">
        <v>11.277999789999999</v>
      </c>
      <c r="AV64" s="57">
        <v>0.36790000000000056</v>
      </c>
      <c r="AW64" s="57">
        <v>-0.20475000000000065</v>
      </c>
      <c r="AX64" s="57">
        <v>0.36790000000000056</v>
      </c>
      <c r="AY64" s="57">
        <v>0.56354999999999933</v>
      </c>
      <c r="AZ64" s="57">
        <v>1.5886000000000013</v>
      </c>
      <c r="BA64" s="57">
        <v>0.56354999999999933</v>
      </c>
      <c r="BB64" s="58">
        <v>1.3221000000000007</v>
      </c>
    </row>
    <row r="65" spans="1:54">
      <c r="A65" s="61" t="s">
        <v>114</v>
      </c>
      <c r="B65" s="62" t="s">
        <v>115</v>
      </c>
      <c r="C65" s="56">
        <f t="shared" si="0"/>
        <v>0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56">
        <f t="shared" si="1"/>
        <v>0</v>
      </c>
      <c r="Q65" s="57">
        <v>0</v>
      </c>
      <c r="R65" s="57">
        <v>0</v>
      </c>
      <c r="S65" s="57">
        <v>0</v>
      </c>
      <c r="T65" s="57">
        <v>0</v>
      </c>
      <c r="U65" s="57">
        <v>0</v>
      </c>
      <c r="V65" s="57">
        <v>0</v>
      </c>
      <c r="W65" s="57">
        <v>0</v>
      </c>
      <c r="X65" s="57">
        <v>0</v>
      </c>
      <c r="Y65" s="57">
        <v>0</v>
      </c>
      <c r="Z65" s="57">
        <v>0</v>
      </c>
      <c r="AA65" s="57">
        <v>0</v>
      </c>
      <c r="AB65" s="57">
        <v>0</v>
      </c>
      <c r="AC65" s="56">
        <f t="shared" si="2"/>
        <v>0</v>
      </c>
      <c r="AD65" s="57">
        <v>0</v>
      </c>
      <c r="AE65" s="57">
        <v>0</v>
      </c>
      <c r="AF65" s="57">
        <v>0</v>
      </c>
      <c r="AG65" s="57">
        <v>0</v>
      </c>
      <c r="AH65" s="57">
        <v>0</v>
      </c>
      <c r="AI65" s="57">
        <v>0</v>
      </c>
      <c r="AJ65" s="57">
        <v>0</v>
      </c>
      <c r="AK65" s="57">
        <v>0</v>
      </c>
      <c r="AL65" s="57">
        <v>0</v>
      </c>
      <c r="AM65" s="57">
        <v>0</v>
      </c>
      <c r="AN65" s="57">
        <v>0</v>
      </c>
      <c r="AO65" s="57">
        <v>0</v>
      </c>
      <c r="AP65" s="56">
        <f t="shared" si="3"/>
        <v>0</v>
      </c>
      <c r="AQ65" s="57">
        <v>0</v>
      </c>
      <c r="AR65" s="57">
        <v>0</v>
      </c>
      <c r="AS65" s="57">
        <v>0</v>
      </c>
      <c r="AT65" s="57">
        <v>0</v>
      </c>
      <c r="AU65" s="57">
        <v>0</v>
      </c>
      <c r="AV65" s="57">
        <v>0</v>
      </c>
      <c r="AW65" s="57">
        <v>0</v>
      </c>
      <c r="AX65" s="57">
        <v>0</v>
      </c>
      <c r="AY65" s="57">
        <v>0</v>
      </c>
      <c r="AZ65" s="57">
        <v>0</v>
      </c>
      <c r="BA65" s="57">
        <v>0</v>
      </c>
      <c r="BB65" s="58">
        <v>0</v>
      </c>
    </row>
    <row r="66" spans="1:54">
      <c r="A66" s="61" t="s">
        <v>116</v>
      </c>
      <c r="B66" s="62" t="s">
        <v>117</v>
      </c>
      <c r="C66" s="56">
        <f t="shared" si="0"/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56">
        <f t="shared" si="1"/>
        <v>0</v>
      </c>
      <c r="Q66" s="57">
        <v>0</v>
      </c>
      <c r="R66" s="57">
        <v>0</v>
      </c>
      <c r="S66" s="57">
        <v>0</v>
      </c>
      <c r="T66" s="57">
        <v>0</v>
      </c>
      <c r="U66" s="57">
        <v>0</v>
      </c>
      <c r="V66" s="57">
        <v>0</v>
      </c>
      <c r="W66" s="57">
        <v>0</v>
      </c>
      <c r="X66" s="57">
        <v>0</v>
      </c>
      <c r="Y66" s="57">
        <v>0</v>
      </c>
      <c r="Z66" s="57">
        <v>0</v>
      </c>
      <c r="AA66" s="57">
        <v>0</v>
      </c>
      <c r="AB66" s="57">
        <v>0</v>
      </c>
      <c r="AC66" s="56">
        <f t="shared" si="2"/>
        <v>0</v>
      </c>
      <c r="AD66" s="57">
        <v>0</v>
      </c>
      <c r="AE66" s="57">
        <v>0</v>
      </c>
      <c r="AF66" s="57">
        <v>0</v>
      </c>
      <c r="AG66" s="57">
        <v>0</v>
      </c>
      <c r="AH66" s="57">
        <v>0</v>
      </c>
      <c r="AI66" s="57">
        <v>0</v>
      </c>
      <c r="AJ66" s="57">
        <v>0</v>
      </c>
      <c r="AK66" s="57">
        <v>0</v>
      </c>
      <c r="AL66" s="57">
        <v>0</v>
      </c>
      <c r="AM66" s="57">
        <v>0</v>
      </c>
      <c r="AN66" s="57">
        <v>0</v>
      </c>
      <c r="AO66" s="57">
        <v>0</v>
      </c>
      <c r="AP66" s="56">
        <f t="shared" si="3"/>
        <v>0</v>
      </c>
      <c r="AQ66" s="57">
        <v>0</v>
      </c>
      <c r="AR66" s="57">
        <v>0</v>
      </c>
      <c r="AS66" s="57">
        <v>0</v>
      </c>
      <c r="AT66" s="57">
        <v>0</v>
      </c>
      <c r="AU66" s="57">
        <v>0</v>
      </c>
      <c r="AV66" s="57">
        <v>0</v>
      </c>
      <c r="AW66" s="57">
        <v>0</v>
      </c>
      <c r="AX66" s="57">
        <v>0</v>
      </c>
      <c r="AY66" s="57">
        <v>0</v>
      </c>
      <c r="AZ66" s="57">
        <v>0</v>
      </c>
      <c r="BA66" s="57">
        <v>0</v>
      </c>
      <c r="BB66" s="58">
        <v>0</v>
      </c>
    </row>
    <row r="67" spans="1:54">
      <c r="A67" s="61" t="s">
        <v>118</v>
      </c>
      <c r="B67" s="62" t="s">
        <v>119</v>
      </c>
      <c r="C67" s="56">
        <f t="shared" si="0"/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56">
        <f t="shared" si="1"/>
        <v>0</v>
      </c>
      <c r="Q67" s="57">
        <v>0</v>
      </c>
      <c r="R67" s="57">
        <v>0</v>
      </c>
      <c r="S67" s="57">
        <v>0</v>
      </c>
      <c r="T67" s="57">
        <v>0</v>
      </c>
      <c r="U67" s="57">
        <v>0</v>
      </c>
      <c r="V67" s="57">
        <v>0</v>
      </c>
      <c r="W67" s="57">
        <v>0</v>
      </c>
      <c r="X67" s="57">
        <v>0</v>
      </c>
      <c r="Y67" s="57">
        <v>0</v>
      </c>
      <c r="Z67" s="57">
        <v>0</v>
      </c>
      <c r="AA67" s="57">
        <v>0</v>
      </c>
      <c r="AB67" s="57">
        <v>0</v>
      </c>
      <c r="AC67" s="56">
        <f t="shared" si="2"/>
        <v>0</v>
      </c>
      <c r="AD67" s="57">
        <v>0</v>
      </c>
      <c r="AE67" s="57">
        <v>0</v>
      </c>
      <c r="AF67" s="57">
        <v>0</v>
      </c>
      <c r="AG67" s="57">
        <v>0</v>
      </c>
      <c r="AH67" s="57">
        <v>0</v>
      </c>
      <c r="AI67" s="57">
        <v>0</v>
      </c>
      <c r="AJ67" s="57">
        <v>0</v>
      </c>
      <c r="AK67" s="57">
        <v>0</v>
      </c>
      <c r="AL67" s="57">
        <v>0</v>
      </c>
      <c r="AM67" s="57">
        <v>0</v>
      </c>
      <c r="AN67" s="57">
        <v>0</v>
      </c>
      <c r="AO67" s="57">
        <v>0</v>
      </c>
      <c r="AP67" s="56">
        <f t="shared" si="3"/>
        <v>0</v>
      </c>
      <c r="AQ67" s="57">
        <v>0</v>
      </c>
      <c r="AR67" s="57">
        <v>0</v>
      </c>
      <c r="AS67" s="57">
        <v>0</v>
      </c>
      <c r="AT67" s="57">
        <v>0</v>
      </c>
      <c r="AU67" s="57">
        <v>0</v>
      </c>
      <c r="AV67" s="57">
        <v>0</v>
      </c>
      <c r="AW67" s="57">
        <v>0</v>
      </c>
      <c r="AX67" s="57">
        <v>0</v>
      </c>
      <c r="AY67" s="57">
        <v>0</v>
      </c>
      <c r="AZ67" s="57">
        <v>0</v>
      </c>
      <c r="BA67" s="57">
        <v>0</v>
      </c>
      <c r="BB67" s="58">
        <v>0</v>
      </c>
    </row>
    <row r="68" spans="1:54">
      <c r="A68" s="61" t="s">
        <v>120</v>
      </c>
      <c r="B68" s="62" t="s">
        <v>121</v>
      </c>
      <c r="C68" s="56">
        <f t="shared" si="0"/>
        <v>0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56">
        <f t="shared" si="1"/>
        <v>0</v>
      </c>
      <c r="Q68" s="57">
        <v>0</v>
      </c>
      <c r="R68" s="57">
        <v>0</v>
      </c>
      <c r="S68" s="57">
        <v>0</v>
      </c>
      <c r="T68" s="57">
        <v>0</v>
      </c>
      <c r="U68" s="57">
        <v>0</v>
      </c>
      <c r="V68" s="57">
        <v>0</v>
      </c>
      <c r="W68" s="57">
        <v>0</v>
      </c>
      <c r="X68" s="57">
        <v>0</v>
      </c>
      <c r="Y68" s="57">
        <v>0</v>
      </c>
      <c r="Z68" s="57">
        <v>0</v>
      </c>
      <c r="AA68" s="57">
        <v>0</v>
      </c>
      <c r="AB68" s="57">
        <v>0</v>
      </c>
      <c r="AC68" s="56">
        <f t="shared" si="2"/>
        <v>0</v>
      </c>
      <c r="AD68" s="57">
        <v>0</v>
      </c>
      <c r="AE68" s="57">
        <v>0</v>
      </c>
      <c r="AF68" s="57">
        <v>0</v>
      </c>
      <c r="AG68" s="57">
        <v>0</v>
      </c>
      <c r="AH68" s="57">
        <v>0</v>
      </c>
      <c r="AI68" s="57">
        <v>0</v>
      </c>
      <c r="AJ68" s="57">
        <v>0</v>
      </c>
      <c r="AK68" s="57">
        <v>0</v>
      </c>
      <c r="AL68" s="57">
        <v>0</v>
      </c>
      <c r="AM68" s="57">
        <v>0</v>
      </c>
      <c r="AN68" s="57">
        <v>0</v>
      </c>
      <c r="AO68" s="57">
        <v>0</v>
      </c>
      <c r="AP68" s="56">
        <f t="shared" si="3"/>
        <v>0</v>
      </c>
      <c r="AQ68" s="57">
        <v>0</v>
      </c>
      <c r="AR68" s="57">
        <v>0</v>
      </c>
      <c r="AS68" s="57">
        <v>0</v>
      </c>
      <c r="AT68" s="57">
        <v>0</v>
      </c>
      <c r="AU68" s="57">
        <v>0</v>
      </c>
      <c r="AV68" s="57">
        <v>0</v>
      </c>
      <c r="AW68" s="57">
        <v>0</v>
      </c>
      <c r="AX68" s="57">
        <v>0</v>
      </c>
      <c r="AY68" s="57">
        <v>0</v>
      </c>
      <c r="AZ68" s="57">
        <v>0</v>
      </c>
      <c r="BA68" s="57">
        <v>0</v>
      </c>
      <c r="BB68" s="58">
        <v>0</v>
      </c>
    </row>
    <row r="69" spans="1:54">
      <c r="A69" s="59" t="s">
        <v>122</v>
      </c>
      <c r="B69" s="60" t="s">
        <v>123</v>
      </c>
      <c r="C69" s="56">
        <f t="shared" si="0"/>
        <v>33582.696340269998</v>
      </c>
      <c r="D69" s="57">
        <v>2318.6592727200004</v>
      </c>
      <c r="E69" s="57">
        <v>2515.1496811000002</v>
      </c>
      <c r="F69" s="57">
        <v>2736.8638561100001</v>
      </c>
      <c r="G69" s="57">
        <v>2648.9984366199997</v>
      </c>
      <c r="H69" s="57">
        <v>2839.4142794200002</v>
      </c>
      <c r="I69" s="57">
        <v>2746.5112002700007</v>
      </c>
      <c r="J69" s="57">
        <v>2831.4679885099999</v>
      </c>
      <c r="K69" s="57">
        <v>2969.8487629600004</v>
      </c>
      <c r="L69" s="57">
        <v>3221.59627</v>
      </c>
      <c r="M69" s="57">
        <v>2923.37466012</v>
      </c>
      <c r="N69" s="57">
        <v>2771.7201265099998</v>
      </c>
      <c r="O69" s="57">
        <v>3059.0918059300002</v>
      </c>
      <c r="P69" s="56">
        <f t="shared" si="1"/>
        <v>33502.623764249503</v>
      </c>
      <c r="Q69" s="57">
        <v>3088.0667266800001</v>
      </c>
      <c r="R69" s="57">
        <v>3079.9858968199997</v>
      </c>
      <c r="S69" s="57">
        <v>2959.6027361599999</v>
      </c>
      <c r="T69" s="57">
        <v>3166.9702088300005</v>
      </c>
      <c r="U69" s="57">
        <v>3024.0970827600004</v>
      </c>
      <c r="V69" s="57">
        <v>3092.5398443700001</v>
      </c>
      <c r="W69" s="57">
        <v>2271.0431304100002</v>
      </c>
      <c r="X69" s="57">
        <v>2888.2428288599999</v>
      </c>
      <c r="Y69" s="57">
        <v>3249.0633571299995</v>
      </c>
      <c r="Z69" s="57">
        <v>2878.0559779700002</v>
      </c>
      <c r="AA69" s="57">
        <v>2829.3672454800003</v>
      </c>
      <c r="AB69" s="57">
        <v>975.58872877950648</v>
      </c>
      <c r="AC69" s="56">
        <f t="shared" si="2"/>
        <v>36396.976117660008</v>
      </c>
      <c r="AD69" s="57">
        <v>2439.1845515499999</v>
      </c>
      <c r="AE69" s="57">
        <v>2867.2142900900003</v>
      </c>
      <c r="AF69" s="57">
        <v>3004.0975037900002</v>
      </c>
      <c r="AG69" s="57">
        <v>2865.2794004800003</v>
      </c>
      <c r="AH69" s="57">
        <v>2952.4984603299999</v>
      </c>
      <c r="AI69" s="57">
        <v>3498.3003141200006</v>
      </c>
      <c r="AJ69" s="57">
        <v>3028.2401274499998</v>
      </c>
      <c r="AK69" s="57">
        <v>3063.6374351600002</v>
      </c>
      <c r="AL69" s="57">
        <v>3277.0646931400001</v>
      </c>
      <c r="AM69" s="57">
        <v>3199.9039217199997</v>
      </c>
      <c r="AN69" s="57">
        <v>3087.1388531699999</v>
      </c>
      <c r="AO69" s="57">
        <v>3114.4165666599997</v>
      </c>
      <c r="AP69" s="56">
        <f t="shared" si="3"/>
        <v>39962.874088149998</v>
      </c>
      <c r="AQ69" s="57">
        <v>2765.71902847</v>
      </c>
      <c r="AR69" s="57">
        <v>3049.9421634600003</v>
      </c>
      <c r="AS69" s="57">
        <v>2824.3529523200004</v>
      </c>
      <c r="AT69" s="57">
        <v>3591.3840778399999</v>
      </c>
      <c r="AU69" s="57">
        <v>3669.6110727399996</v>
      </c>
      <c r="AV69" s="57">
        <v>3531.5097248799998</v>
      </c>
      <c r="AW69" s="57">
        <v>3420.2585688700001</v>
      </c>
      <c r="AX69" s="57">
        <v>3525.3426154899998</v>
      </c>
      <c r="AY69" s="57">
        <v>3529.0113200900005</v>
      </c>
      <c r="AZ69" s="57">
        <v>3462.5709872699999</v>
      </c>
      <c r="BA69" s="57">
        <v>3360.6340486000004</v>
      </c>
      <c r="BB69" s="58">
        <v>3232.5375281199995</v>
      </c>
    </row>
    <row r="70" spans="1:54">
      <c r="A70" s="61" t="s">
        <v>124</v>
      </c>
      <c r="B70" s="62" t="s">
        <v>125</v>
      </c>
      <c r="C70" s="56">
        <f t="shared" ref="C70:C85" si="4">+SUM(D70:O70)</f>
        <v>33502.120163490006</v>
      </c>
      <c r="D70" s="57">
        <v>2317.8591753700002</v>
      </c>
      <c r="E70" s="57">
        <v>2506.6464585500003</v>
      </c>
      <c r="F70" s="57">
        <v>2731.8227693900003</v>
      </c>
      <c r="G70" s="57">
        <v>2646.1734651599995</v>
      </c>
      <c r="H70" s="57">
        <v>2831.94646311</v>
      </c>
      <c r="I70" s="57">
        <v>2736.6990902600005</v>
      </c>
      <c r="J70" s="57">
        <v>2827.0997574499997</v>
      </c>
      <c r="K70" s="57">
        <v>2961.4502525800003</v>
      </c>
      <c r="L70" s="57">
        <v>3217.60493331</v>
      </c>
      <c r="M70" s="57">
        <v>2919.2459545800002</v>
      </c>
      <c r="N70" s="57">
        <v>2762.1196553499999</v>
      </c>
      <c r="O70" s="57">
        <v>3043.4521883800003</v>
      </c>
      <c r="P70" s="56">
        <f t="shared" ref="P70:P85" si="5">+SUM(Q70:AB70)</f>
        <v>33406.775731379508</v>
      </c>
      <c r="Q70" s="57">
        <v>3086.8525196099999</v>
      </c>
      <c r="R70" s="57">
        <v>3067.6893753999998</v>
      </c>
      <c r="S70" s="57">
        <v>2952.7286029000002</v>
      </c>
      <c r="T70" s="57">
        <v>3162.5167518400003</v>
      </c>
      <c r="U70" s="57">
        <v>3015.9228318900005</v>
      </c>
      <c r="V70" s="57">
        <v>3072.8437652699999</v>
      </c>
      <c r="W70" s="57">
        <v>2264.8271332000004</v>
      </c>
      <c r="X70" s="57">
        <v>2885.8315102399997</v>
      </c>
      <c r="Y70" s="57">
        <v>3238.0266929299996</v>
      </c>
      <c r="Z70" s="57">
        <v>2876.9588681700002</v>
      </c>
      <c r="AA70" s="57">
        <v>2818.7175326900001</v>
      </c>
      <c r="AB70" s="57">
        <v>963.86014723950643</v>
      </c>
      <c r="AC70" s="56">
        <f t="shared" ref="AC70:AC85" si="6">+SUM(AD70:AO70)</f>
        <v>36310.351237010007</v>
      </c>
      <c r="AD70" s="57">
        <v>2439.0707104899998</v>
      </c>
      <c r="AE70" s="57">
        <v>2862.1434640900002</v>
      </c>
      <c r="AF70" s="57">
        <v>2994.1315816800002</v>
      </c>
      <c r="AG70" s="57">
        <v>2859.5340596000001</v>
      </c>
      <c r="AH70" s="57">
        <v>2944.1519260999999</v>
      </c>
      <c r="AI70" s="57">
        <v>3485.4386942800006</v>
      </c>
      <c r="AJ70" s="57">
        <v>3022.7143988099997</v>
      </c>
      <c r="AK70" s="57">
        <v>3056.7681349300001</v>
      </c>
      <c r="AL70" s="57">
        <v>3266.02098914</v>
      </c>
      <c r="AM70" s="57">
        <v>3193.9944468899998</v>
      </c>
      <c r="AN70" s="57">
        <v>3079.1597802400001</v>
      </c>
      <c r="AO70" s="57">
        <v>3107.2230507599998</v>
      </c>
      <c r="AP70" s="56">
        <f t="shared" ref="AP70:AP85" si="7">+SUM(AQ70:BB70)</f>
        <v>39856.641500119993</v>
      </c>
      <c r="AQ70" s="57">
        <v>2764.1948344299999</v>
      </c>
      <c r="AR70" s="57">
        <v>3039.9432412800002</v>
      </c>
      <c r="AS70" s="57">
        <v>2821.5353744000004</v>
      </c>
      <c r="AT70" s="57">
        <v>3573.4442115900001</v>
      </c>
      <c r="AU70" s="57">
        <v>3659.4882266999998</v>
      </c>
      <c r="AV70" s="57">
        <v>3525.4140183299996</v>
      </c>
      <c r="AW70" s="57">
        <v>3409.3918702700003</v>
      </c>
      <c r="AX70" s="57">
        <v>3515.82018986</v>
      </c>
      <c r="AY70" s="57">
        <v>3520.0474656300003</v>
      </c>
      <c r="AZ70" s="57">
        <v>3456.3149651799999</v>
      </c>
      <c r="BA70" s="57">
        <v>3355.2108283000002</v>
      </c>
      <c r="BB70" s="58">
        <v>3215.8362741499996</v>
      </c>
    </row>
    <row r="71" spans="1:54">
      <c r="A71" s="61" t="s">
        <v>126</v>
      </c>
      <c r="B71" s="62" t="s">
        <v>127</v>
      </c>
      <c r="C71" s="56">
        <f t="shared" si="4"/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57">
        <v>0</v>
      </c>
      <c r="P71" s="56">
        <f t="shared" si="5"/>
        <v>0</v>
      </c>
      <c r="Q71" s="57">
        <v>0</v>
      </c>
      <c r="R71" s="57">
        <v>0</v>
      </c>
      <c r="S71" s="57">
        <v>0</v>
      </c>
      <c r="T71" s="57">
        <v>0</v>
      </c>
      <c r="U71" s="57">
        <v>0</v>
      </c>
      <c r="V71" s="57">
        <v>0</v>
      </c>
      <c r="W71" s="57">
        <v>0</v>
      </c>
      <c r="X71" s="57">
        <v>0</v>
      </c>
      <c r="Y71" s="57">
        <v>0</v>
      </c>
      <c r="Z71" s="57">
        <v>0</v>
      </c>
      <c r="AA71" s="57">
        <v>0</v>
      </c>
      <c r="AB71" s="57">
        <v>0</v>
      </c>
      <c r="AC71" s="56">
        <f t="shared" si="6"/>
        <v>0</v>
      </c>
      <c r="AD71" s="57">
        <v>0</v>
      </c>
      <c r="AE71" s="57">
        <v>0</v>
      </c>
      <c r="AF71" s="57">
        <v>0</v>
      </c>
      <c r="AG71" s="57">
        <v>0</v>
      </c>
      <c r="AH71" s="57">
        <v>0</v>
      </c>
      <c r="AI71" s="57">
        <v>0</v>
      </c>
      <c r="AJ71" s="57">
        <v>0</v>
      </c>
      <c r="AK71" s="57">
        <v>0</v>
      </c>
      <c r="AL71" s="57">
        <v>0</v>
      </c>
      <c r="AM71" s="57">
        <v>0</v>
      </c>
      <c r="AN71" s="57">
        <v>0</v>
      </c>
      <c r="AO71" s="57">
        <v>0</v>
      </c>
      <c r="AP71" s="56">
        <f t="shared" si="7"/>
        <v>0</v>
      </c>
      <c r="AQ71" s="57">
        <v>0</v>
      </c>
      <c r="AR71" s="57">
        <v>0</v>
      </c>
      <c r="AS71" s="57">
        <v>0</v>
      </c>
      <c r="AT71" s="57">
        <v>0</v>
      </c>
      <c r="AU71" s="57">
        <v>0</v>
      </c>
      <c r="AV71" s="57">
        <v>0</v>
      </c>
      <c r="AW71" s="57">
        <v>0</v>
      </c>
      <c r="AX71" s="57">
        <v>0</v>
      </c>
      <c r="AY71" s="57">
        <v>0</v>
      </c>
      <c r="AZ71" s="57">
        <v>0</v>
      </c>
      <c r="BA71" s="57">
        <v>0</v>
      </c>
      <c r="BB71" s="58">
        <v>0</v>
      </c>
    </row>
    <row r="72" spans="1:54">
      <c r="A72" s="61" t="s">
        <v>128</v>
      </c>
      <c r="B72" s="62" t="s">
        <v>129</v>
      </c>
      <c r="C72" s="56">
        <f t="shared" si="4"/>
        <v>80.576176779999997</v>
      </c>
      <c r="D72" s="57">
        <v>0.80009734999999993</v>
      </c>
      <c r="E72" s="57">
        <v>8.503222550000002</v>
      </c>
      <c r="F72" s="57">
        <v>5.0410867199999991</v>
      </c>
      <c r="G72" s="57">
        <v>2.82497146</v>
      </c>
      <c r="H72" s="57">
        <v>7.467816309999999</v>
      </c>
      <c r="I72" s="57">
        <v>9.8121100099999996</v>
      </c>
      <c r="J72" s="57">
        <v>4.3682310599999994</v>
      </c>
      <c r="K72" s="57">
        <v>8.3985103799999994</v>
      </c>
      <c r="L72" s="57">
        <v>3.9913366899999998</v>
      </c>
      <c r="M72" s="57">
        <v>4.1287055399999986</v>
      </c>
      <c r="N72" s="57">
        <v>9.6004711599999997</v>
      </c>
      <c r="O72" s="57">
        <v>15.639617549999999</v>
      </c>
      <c r="P72" s="56">
        <f t="shared" si="5"/>
        <v>95.848032869999997</v>
      </c>
      <c r="Q72" s="57">
        <v>1.2142070700000001</v>
      </c>
      <c r="R72" s="57">
        <v>12.296521419999999</v>
      </c>
      <c r="S72" s="57">
        <v>6.8741332599999998</v>
      </c>
      <c r="T72" s="57">
        <v>4.4534569900000003</v>
      </c>
      <c r="U72" s="57">
        <v>8.1742508699999998</v>
      </c>
      <c r="V72" s="57">
        <v>19.696079099999999</v>
      </c>
      <c r="W72" s="57">
        <v>6.2159972099999994</v>
      </c>
      <c r="X72" s="57">
        <v>2.4113186199999999</v>
      </c>
      <c r="Y72" s="57">
        <v>11.036664200000001</v>
      </c>
      <c r="Z72" s="57">
        <v>1.0971097999999999</v>
      </c>
      <c r="AA72" s="57">
        <v>10.649712789999999</v>
      </c>
      <c r="AB72" s="57">
        <v>11.728581540000002</v>
      </c>
      <c r="AC72" s="56">
        <f t="shared" si="6"/>
        <v>86.62488064999998</v>
      </c>
      <c r="AD72" s="57">
        <v>0.11384105999999999</v>
      </c>
      <c r="AE72" s="57">
        <v>5.0708260000000003</v>
      </c>
      <c r="AF72" s="57">
        <v>9.9659221099999993</v>
      </c>
      <c r="AG72" s="57">
        <v>5.7453408799999997</v>
      </c>
      <c r="AH72" s="57">
        <v>8.3465342299999996</v>
      </c>
      <c r="AI72" s="57">
        <v>12.861619839999999</v>
      </c>
      <c r="AJ72" s="57">
        <v>5.5257286399999996</v>
      </c>
      <c r="AK72" s="57">
        <v>6.8693002299999995</v>
      </c>
      <c r="AL72" s="57">
        <v>11.043703999999998</v>
      </c>
      <c r="AM72" s="57">
        <v>5.9094748299999997</v>
      </c>
      <c r="AN72" s="57">
        <v>7.9790729300000001</v>
      </c>
      <c r="AO72" s="57">
        <v>7.1935158999999995</v>
      </c>
      <c r="AP72" s="56">
        <f t="shared" si="7"/>
        <v>106.23258802999999</v>
      </c>
      <c r="AQ72" s="57">
        <v>1.52419404</v>
      </c>
      <c r="AR72" s="57">
        <v>9.998922180000001</v>
      </c>
      <c r="AS72" s="57">
        <v>2.8175779199999997</v>
      </c>
      <c r="AT72" s="57">
        <v>17.939866249999998</v>
      </c>
      <c r="AU72" s="57">
        <v>10.122846040000001</v>
      </c>
      <c r="AV72" s="57">
        <v>6.0957065500000009</v>
      </c>
      <c r="AW72" s="57">
        <v>10.866698600000001</v>
      </c>
      <c r="AX72" s="57">
        <v>9.5224256300000008</v>
      </c>
      <c r="AY72" s="57">
        <v>8.9638544600000003</v>
      </c>
      <c r="AZ72" s="57">
        <v>6.2560220900000001</v>
      </c>
      <c r="BA72" s="57">
        <v>5.4232202999999988</v>
      </c>
      <c r="BB72" s="58">
        <v>16.70125397</v>
      </c>
    </row>
    <row r="73" spans="1:54">
      <c r="A73" s="61" t="s">
        <v>130</v>
      </c>
      <c r="B73" s="62" t="s">
        <v>131</v>
      </c>
      <c r="C73" s="56">
        <f t="shared" si="4"/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6">
        <f t="shared" si="5"/>
        <v>0</v>
      </c>
      <c r="Q73" s="57">
        <v>0</v>
      </c>
      <c r="R73" s="57">
        <v>0</v>
      </c>
      <c r="S73" s="57">
        <v>0</v>
      </c>
      <c r="T73" s="57">
        <v>0</v>
      </c>
      <c r="U73" s="57">
        <v>0</v>
      </c>
      <c r="V73" s="57">
        <v>0</v>
      </c>
      <c r="W73" s="57">
        <v>0</v>
      </c>
      <c r="X73" s="57">
        <v>0</v>
      </c>
      <c r="Y73" s="57">
        <v>0</v>
      </c>
      <c r="Z73" s="57">
        <v>0</v>
      </c>
      <c r="AA73" s="57">
        <v>0</v>
      </c>
      <c r="AB73" s="57">
        <v>0</v>
      </c>
      <c r="AC73" s="56">
        <f t="shared" si="6"/>
        <v>0</v>
      </c>
      <c r="AD73" s="57">
        <v>0</v>
      </c>
      <c r="AE73" s="57">
        <v>0</v>
      </c>
      <c r="AF73" s="57">
        <v>0</v>
      </c>
      <c r="AG73" s="57">
        <v>0</v>
      </c>
      <c r="AH73" s="57">
        <v>0</v>
      </c>
      <c r="AI73" s="57">
        <v>0</v>
      </c>
      <c r="AJ73" s="57">
        <v>0</v>
      </c>
      <c r="AK73" s="57">
        <v>0</v>
      </c>
      <c r="AL73" s="57">
        <v>0</v>
      </c>
      <c r="AM73" s="57">
        <v>0</v>
      </c>
      <c r="AN73" s="57">
        <v>0</v>
      </c>
      <c r="AO73" s="57">
        <v>0</v>
      </c>
      <c r="AP73" s="56">
        <f t="shared" si="7"/>
        <v>0</v>
      </c>
      <c r="AQ73" s="57">
        <v>0</v>
      </c>
      <c r="AR73" s="57">
        <v>0</v>
      </c>
      <c r="AS73" s="57">
        <v>0</v>
      </c>
      <c r="AT73" s="57">
        <v>0</v>
      </c>
      <c r="AU73" s="57">
        <v>0</v>
      </c>
      <c r="AV73" s="57">
        <v>0</v>
      </c>
      <c r="AW73" s="57">
        <v>0</v>
      </c>
      <c r="AX73" s="57">
        <v>0</v>
      </c>
      <c r="AY73" s="57">
        <v>0</v>
      </c>
      <c r="AZ73" s="57">
        <v>0</v>
      </c>
      <c r="BA73" s="57">
        <v>0</v>
      </c>
      <c r="BB73" s="58">
        <v>0</v>
      </c>
    </row>
    <row r="74" spans="1:54">
      <c r="A74" s="59" t="s">
        <v>132</v>
      </c>
      <c r="B74" s="60" t="s">
        <v>133</v>
      </c>
      <c r="C74" s="56">
        <f t="shared" si="4"/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56">
        <f t="shared" si="5"/>
        <v>0.28693653000000002</v>
      </c>
      <c r="Q74" s="57">
        <v>0</v>
      </c>
      <c r="R74" s="57">
        <v>0</v>
      </c>
      <c r="S74" s="57">
        <v>0</v>
      </c>
      <c r="T74" s="57">
        <v>0</v>
      </c>
      <c r="U74" s="57">
        <v>0</v>
      </c>
      <c r="V74" s="57">
        <v>0</v>
      </c>
      <c r="W74" s="57">
        <v>0</v>
      </c>
      <c r="X74" s="57">
        <v>0</v>
      </c>
      <c r="Y74" s="57">
        <v>0</v>
      </c>
      <c r="Z74" s="57">
        <v>0</v>
      </c>
      <c r="AA74" s="57">
        <v>0.28693653000000002</v>
      </c>
      <c r="AB74" s="57">
        <v>0</v>
      </c>
      <c r="AC74" s="56">
        <f t="shared" si="6"/>
        <v>0</v>
      </c>
      <c r="AD74" s="57">
        <v>0</v>
      </c>
      <c r="AE74" s="57">
        <v>0</v>
      </c>
      <c r="AF74" s="57">
        <v>0</v>
      </c>
      <c r="AG74" s="57">
        <v>0</v>
      </c>
      <c r="AH74" s="57">
        <v>0</v>
      </c>
      <c r="AI74" s="57">
        <v>0</v>
      </c>
      <c r="AJ74" s="57">
        <v>0</v>
      </c>
      <c r="AK74" s="57">
        <v>0</v>
      </c>
      <c r="AL74" s="57">
        <v>0</v>
      </c>
      <c r="AM74" s="57">
        <v>0</v>
      </c>
      <c r="AN74" s="57">
        <v>0</v>
      </c>
      <c r="AO74" s="57">
        <v>0</v>
      </c>
      <c r="AP74" s="56">
        <f t="shared" si="7"/>
        <v>0</v>
      </c>
      <c r="AQ74" s="57">
        <v>0</v>
      </c>
      <c r="AR74" s="57">
        <v>0</v>
      </c>
      <c r="AS74" s="57">
        <v>0</v>
      </c>
      <c r="AT74" s="57">
        <v>0</v>
      </c>
      <c r="AU74" s="57">
        <v>0</v>
      </c>
      <c r="AV74" s="57">
        <v>0</v>
      </c>
      <c r="AW74" s="57">
        <v>0</v>
      </c>
      <c r="AX74" s="57">
        <v>0</v>
      </c>
      <c r="AY74" s="57">
        <v>0</v>
      </c>
      <c r="AZ74" s="57">
        <v>0</v>
      </c>
      <c r="BA74" s="57">
        <v>0</v>
      </c>
      <c r="BB74" s="58">
        <v>0</v>
      </c>
    </row>
    <row r="75" spans="1:54">
      <c r="A75" s="59" t="s">
        <v>134</v>
      </c>
      <c r="B75" s="60" t="s">
        <v>135</v>
      </c>
      <c r="C75" s="56">
        <f t="shared" si="4"/>
        <v>1906.1350851299999</v>
      </c>
      <c r="D75" s="57">
        <v>15.213174909999999</v>
      </c>
      <c r="E75" s="57">
        <v>98.173206199999996</v>
      </c>
      <c r="F75" s="57">
        <v>83.145020419999994</v>
      </c>
      <c r="G75" s="57">
        <v>128.82372681000001</v>
      </c>
      <c r="H75" s="57">
        <v>86.621134530000006</v>
      </c>
      <c r="I75" s="57">
        <v>44.353016870000005</v>
      </c>
      <c r="J75" s="57">
        <v>70.113038660000001</v>
      </c>
      <c r="K75" s="57">
        <v>324.15439849000001</v>
      </c>
      <c r="L75" s="57">
        <v>40.636134330000004</v>
      </c>
      <c r="M75" s="57">
        <v>398.76122672999998</v>
      </c>
      <c r="N75" s="57">
        <v>91.84736522</v>
      </c>
      <c r="O75" s="57">
        <v>524.29364195999995</v>
      </c>
      <c r="P75" s="56">
        <f t="shared" si="5"/>
        <v>9032.0377745700007</v>
      </c>
      <c r="Q75" s="57">
        <v>8.4762980799999994</v>
      </c>
      <c r="R75" s="57">
        <v>7.9444822000000013</v>
      </c>
      <c r="S75" s="57">
        <v>130.56531308000001</v>
      </c>
      <c r="T75" s="57">
        <v>23.360679819999998</v>
      </c>
      <c r="U75" s="57">
        <v>46.495392789999997</v>
      </c>
      <c r="V75" s="57">
        <v>39.27265809</v>
      </c>
      <c r="W75" s="57">
        <v>787.83735135999996</v>
      </c>
      <c r="X75" s="57">
        <v>536.40029857000002</v>
      </c>
      <c r="Y75" s="57">
        <v>1345.15225422</v>
      </c>
      <c r="Z75" s="57">
        <v>259.88683509999998</v>
      </c>
      <c r="AA75" s="57">
        <v>253.01916025</v>
      </c>
      <c r="AB75" s="57">
        <v>5593.6270510100003</v>
      </c>
      <c r="AC75" s="56">
        <f t="shared" si="6"/>
        <v>21456.405557829999</v>
      </c>
      <c r="AD75" s="57">
        <v>2.3204810999999999</v>
      </c>
      <c r="AE75" s="57">
        <v>330.04869660000003</v>
      </c>
      <c r="AF75" s="57">
        <v>2274.35706673</v>
      </c>
      <c r="AG75" s="57">
        <v>33.281065759999997</v>
      </c>
      <c r="AH75" s="57">
        <v>401.89027813999974</v>
      </c>
      <c r="AI75" s="57">
        <v>1855.5707926500006</v>
      </c>
      <c r="AJ75" s="57">
        <v>62.904607710000001</v>
      </c>
      <c r="AK75" s="57">
        <v>585.53518309999993</v>
      </c>
      <c r="AL75" s="57">
        <v>1179.1181298799997</v>
      </c>
      <c r="AM75" s="57">
        <v>533.25146243000029</v>
      </c>
      <c r="AN75" s="57">
        <v>1173.0402072699992</v>
      </c>
      <c r="AO75" s="57">
        <v>13025.08758646</v>
      </c>
      <c r="AP75" s="56">
        <f t="shared" si="7"/>
        <v>9734.1816796800013</v>
      </c>
      <c r="AQ75" s="57">
        <v>18.25767918</v>
      </c>
      <c r="AR75" s="57">
        <v>507.08359340000004</v>
      </c>
      <c r="AS75" s="57">
        <v>724.84129521</v>
      </c>
      <c r="AT75" s="57">
        <v>432.21293696999999</v>
      </c>
      <c r="AU75" s="57">
        <v>361.20413064000002</v>
      </c>
      <c r="AV75" s="57">
        <v>393.98469874</v>
      </c>
      <c r="AW75" s="57">
        <v>583.44688588999998</v>
      </c>
      <c r="AX75" s="57">
        <v>369.05828127000001</v>
      </c>
      <c r="AY75" s="57">
        <v>895.1218188900001</v>
      </c>
      <c r="AZ75" s="57">
        <v>958.38563197000008</v>
      </c>
      <c r="BA75" s="57">
        <v>1173.82529389</v>
      </c>
      <c r="BB75" s="58">
        <v>3316.7594336300003</v>
      </c>
    </row>
    <row r="76" spans="1:54">
      <c r="A76" s="61" t="s">
        <v>136</v>
      </c>
      <c r="B76" s="65" t="s">
        <v>90</v>
      </c>
      <c r="C76" s="56">
        <f t="shared" si="4"/>
        <v>1460.0134121900001</v>
      </c>
      <c r="D76" s="57">
        <v>15.213174909999999</v>
      </c>
      <c r="E76" s="57">
        <v>98.173206199999996</v>
      </c>
      <c r="F76" s="57">
        <v>83.145020419999994</v>
      </c>
      <c r="G76" s="57">
        <v>128.82372681000001</v>
      </c>
      <c r="H76" s="57">
        <v>47.768875720000004</v>
      </c>
      <c r="I76" s="57">
        <v>44.353016870000005</v>
      </c>
      <c r="J76" s="57">
        <v>70.113038660000001</v>
      </c>
      <c r="K76" s="57">
        <v>71.681477450000003</v>
      </c>
      <c r="L76" s="57">
        <v>40.636134330000004</v>
      </c>
      <c r="M76" s="57">
        <v>398.76122672999998</v>
      </c>
      <c r="N76" s="57">
        <v>48.274574149999999</v>
      </c>
      <c r="O76" s="57">
        <v>413.06993993999998</v>
      </c>
      <c r="P76" s="56">
        <f t="shared" si="5"/>
        <v>4387.1915978400002</v>
      </c>
      <c r="Q76" s="57">
        <v>8.4762980799999994</v>
      </c>
      <c r="R76" s="57">
        <v>7.9444822000000013</v>
      </c>
      <c r="S76" s="57">
        <v>130.56531308000001</v>
      </c>
      <c r="T76" s="57">
        <v>23.360679819999998</v>
      </c>
      <c r="U76" s="57">
        <v>46.495392789999997</v>
      </c>
      <c r="V76" s="57">
        <v>39.27265809</v>
      </c>
      <c r="W76" s="57">
        <v>787.83735135999996</v>
      </c>
      <c r="X76" s="57">
        <v>108.88060680000001</v>
      </c>
      <c r="Y76" s="57">
        <v>236.69550513000002</v>
      </c>
      <c r="Z76" s="57">
        <v>126.44918659999999</v>
      </c>
      <c r="AA76" s="57">
        <v>251.15562985</v>
      </c>
      <c r="AB76" s="57">
        <v>2620.0584940400004</v>
      </c>
      <c r="AC76" s="56">
        <f t="shared" si="6"/>
        <v>8770.7336919999998</v>
      </c>
      <c r="AD76" s="57">
        <v>2.3204810999999999</v>
      </c>
      <c r="AE76" s="57">
        <v>330.04869660000003</v>
      </c>
      <c r="AF76" s="57">
        <v>1181.4967701400001</v>
      </c>
      <c r="AG76" s="57">
        <v>33.281065759999997</v>
      </c>
      <c r="AH76" s="57">
        <v>386.9877954399999</v>
      </c>
      <c r="AI76" s="57">
        <v>1807.9619806400003</v>
      </c>
      <c r="AJ76" s="57">
        <v>62.904607710000001</v>
      </c>
      <c r="AK76" s="57">
        <v>585.53518309999993</v>
      </c>
      <c r="AL76" s="57">
        <v>879.71812987999988</v>
      </c>
      <c r="AM76" s="57">
        <v>533.25146243000029</v>
      </c>
      <c r="AN76" s="57">
        <v>822.32205726999928</v>
      </c>
      <c r="AO76" s="57">
        <v>2144.9054619300005</v>
      </c>
      <c r="AP76" s="56">
        <f t="shared" si="7"/>
        <v>7548.0743545599998</v>
      </c>
      <c r="AQ76" s="57">
        <v>18.25767918</v>
      </c>
      <c r="AR76" s="57">
        <v>506.43359340000006</v>
      </c>
      <c r="AS76" s="57">
        <v>527.94833872000004</v>
      </c>
      <c r="AT76" s="57">
        <v>432.21293696999999</v>
      </c>
      <c r="AU76" s="57">
        <v>361.20413064000002</v>
      </c>
      <c r="AV76" s="57">
        <v>393.98469874</v>
      </c>
      <c r="AW76" s="57">
        <v>429.89433929</v>
      </c>
      <c r="AX76" s="57">
        <v>369.05828127000001</v>
      </c>
      <c r="AY76" s="57">
        <v>888.00949290000005</v>
      </c>
      <c r="AZ76" s="57">
        <v>874.10078726000006</v>
      </c>
      <c r="BA76" s="57">
        <v>1042.6897062</v>
      </c>
      <c r="BB76" s="58">
        <v>1704.2803699900001</v>
      </c>
    </row>
    <row r="77" spans="1:54">
      <c r="A77" s="61" t="s">
        <v>330</v>
      </c>
      <c r="B77" s="65" t="s">
        <v>329</v>
      </c>
      <c r="C77" s="56">
        <f t="shared" si="4"/>
        <v>113.78276629</v>
      </c>
      <c r="D77" s="57">
        <v>9.1325050000000001</v>
      </c>
      <c r="E77" s="57">
        <v>6.0768899999999997</v>
      </c>
      <c r="F77" s="57">
        <v>0</v>
      </c>
      <c r="G77" s="57">
        <v>15.322505999999999</v>
      </c>
      <c r="H77" s="57">
        <v>6.0768899999999997</v>
      </c>
      <c r="I77" s="57">
        <v>6.0768890000000004</v>
      </c>
      <c r="J77" s="57">
        <v>7.6612529999999994</v>
      </c>
      <c r="K77" s="57">
        <v>5.6035405399999991</v>
      </c>
      <c r="L77" s="57">
        <v>36.508720820000001</v>
      </c>
      <c r="M77" s="57">
        <v>9.7650387199999997</v>
      </c>
      <c r="N77" s="57">
        <v>5.4816442099999998</v>
      </c>
      <c r="O77" s="57">
        <v>6.0768890000000004</v>
      </c>
      <c r="P77" s="56">
        <f t="shared" si="5"/>
        <v>3186.1939710600004</v>
      </c>
      <c r="Q77" s="57">
        <v>6.148638</v>
      </c>
      <c r="R77" s="57">
        <v>0</v>
      </c>
      <c r="S77" s="57">
        <v>15.348891</v>
      </c>
      <c r="T77" s="57">
        <v>0</v>
      </c>
      <c r="U77" s="57">
        <v>12.797276999999999</v>
      </c>
      <c r="V77" s="57">
        <v>8.9694050000000001</v>
      </c>
      <c r="W77" s="57">
        <v>672.69227626999998</v>
      </c>
      <c r="X77" s="57">
        <v>5.5678534900000001</v>
      </c>
      <c r="Y77" s="57">
        <v>146.12626549000001</v>
      </c>
      <c r="Z77" s="57">
        <v>25.559315179999999</v>
      </c>
      <c r="AA77" s="57">
        <v>185.42142534999999</v>
      </c>
      <c r="AB77" s="57">
        <v>2107.5626242800004</v>
      </c>
      <c r="AC77" s="56">
        <f t="shared" si="6"/>
        <v>7685.5267542900001</v>
      </c>
      <c r="AD77" s="57">
        <v>0</v>
      </c>
      <c r="AE77" s="57">
        <v>287.51343400000002</v>
      </c>
      <c r="AF77" s="57">
        <v>1122.14174602</v>
      </c>
      <c r="AG77" s="57">
        <v>0</v>
      </c>
      <c r="AH77" s="57">
        <v>362.15808343999993</v>
      </c>
      <c r="AI77" s="57">
        <v>1707.8325795500002</v>
      </c>
      <c r="AJ77" s="57">
        <v>0</v>
      </c>
      <c r="AK77" s="57">
        <v>549.91619347999995</v>
      </c>
      <c r="AL77" s="57">
        <v>815.00423177999983</v>
      </c>
      <c r="AM77" s="57">
        <v>416.83641908000027</v>
      </c>
      <c r="AN77" s="57">
        <v>429.67215577999923</v>
      </c>
      <c r="AO77" s="57">
        <v>1994.4519111600002</v>
      </c>
      <c r="AP77" s="56">
        <f t="shared" si="7"/>
        <v>6485.9293617599997</v>
      </c>
      <c r="AQ77" s="57">
        <v>0</v>
      </c>
      <c r="AR77" s="57">
        <v>60.403772150000002</v>
      </c>
      <c r="AS77" s="57">
        <v>479.70647424999999</v>
      </c>
      <c r="AT77" s="57">
        <v>334.87601068999999</v>
      </c>
      <c r="AU77" s="57">
        <v>288.98143618</v>
      </c>
      <c r="AV77" s="57">
        <v>369.46934747</v>
      </c>
      <c r="AW77" s="57">
        <v>412.08313376000001</v>
      </c>
      <c r="AX77" s="57">
        <v>338.88301792999999</v>
      </c>
      <c r="AY77" s="57">
        <v>865.16434960000004</v>
      </c>
      <c r="AZ77" s="57">
        <v>675.24813569000003</v>
      </c>
      <c r="BA77" s="57">
        <v>1018.59959998</v>
      </c>
      <c r="BB77" s="58">
        <v>1642.51408406</v>
      </c>
    </row>
    <row r="78" spans="1:54">
      <c r="A78" s="61" t="s">
        <v>328</v>
      </c>
      <c r="B78" s="65" t="s">
        <v>327</v>
      </c>
      <c r="C78" s="56">
        <f t="shared" si="4"/>
        <v>1346.2306459000001</v>
      </c>
      <c r="D78" s="57">
        <v>6.0806699100000001</v>
      </c>
      <c r="E78" s="57">
        <v>92.09631619999999</v>
      </c>
      <c r="F78" s="57">
        <v>83.145020419999994</v>
      </c>
      <c r="G78" s="57">
        <v>113.50122081000001</v>
      </c>
      <c r="H78" s="57">
        <v>41.691985720000005</v>
      </c>
      <c r="I78" s="57">
        <v>38.276127870000003</v>
      </c>
      <c r="J78" s="57">
        <v>62.451785659999999</v>
      </c>
      <c r="K78" s="57">
        <v>66.077936910000005</v>
      </c>
      <c r="L78" s="57">
        <v>4.1274135100000002</v>
      </c>
      <c r="M78" s="57">
        <v>388.99618800999997</v>
      </c>
      <c r="N78" s="57">
        <v>42.79292994</v>
      </c>
      <c r="O78" s="57">
        <v>406.99305093999999</v>
      </c>
      <c r="P78" s="56">
        <f t="shared" si="5"/>
        <v>1200.99762678</v>
      </c>
      <c r="Q78" s="57">
        <v>2.3276600799999998</v>
      </c>
      <c r="R78" s="57">
        <v>7.9444822000000013</v>
      </c>
      <c r="S78" s="57">
        <v>115.21642208</v>
      </c>
      <c r="T78" s="57">
        <v>23.360679819999998</v>
      </c>
      <c r="U78" s="57">
        <v>33.698115789999996</v>
      </c>
      <c r="V78" s="57">
        <v>30.303253090000002</v>
      </c>
      <c r="W78" s="57">
        <v>115.14507509000001</v>
      </c>
      <c r="X78" s="57">
        <v>103.31275331000001</v>
      </c>
      <c r="Y78" s="57">
        <v>90.569239640000006</v>
      </c>
      <c r="Z78" s="57">
        <v>100.88987141999999</v>
      </c>
      <c r="AA78" s="57">
        <v>65.734204500000004</v>
      </c>
      <c r="AB78" s="57">
        <v>512.49586976000001</v>
      </c>
      <c r="AC78" s="56">
        <f t="shared" si="6"/>
        <v>1085.2069377099999</v>
      </c>
      <c r="AD78" s="57">
        <v>2.3204810999999999</v>
      </c>
      <c r="AE78" s="57">
        <v>42.535262600000003</v>
      </c>
      <c r="AF78" s="57">
        <v>59.35502412000001</v>
      </c>
      <c r="AG78" s="57">
        <v>33.281065759999997</v>
      </c>
      <c r="AH78" s="57">
        <v>24.829712000000001</v>
      </c>
      <c r="AI78" s="57">
        <v>100.12940109</v>
      </c>
      <c r="AJ78" s="57">
        <v>62.904607710000001</v>
      </c>
      <c r="AK78" s="57">
        <v>35.618989620000001</v>
      </c>
      <c r="AL78" s="57">
        <v>64.713898099999994</v>
      </c>
      <c r="AM78" s="57">
        <v>116.41504335</v>
      </c>
      <c r="AN78" s="57">
        <v>392.64990148999999</v>
      </c>
      <c r="AO78" s="57">
        <v>150.45355076999999</v>
      </c>
      <c r="AP78" s="56">
        <f t="shared" si="7"/>
        <v>1062.1449928000002</v>
      </c>
      <c r="AQ78" s="57">
        <v>18.25767918</v>
      </c>
      <c r="AR78" s="57">
        <v>446.02982125000005</v>
      </c>
      <c r="AS78" s="57">
        <v>48.241864470000003</v>
      </c>
      <c r="AT78" s="57">
        <v>97.33692628</v>
      </c>
      <c r="AU78" s="57">
        <v>72.222694459999985</v>
      </c>
      <c r="AV78" s="57">
        <v>24.515351270000007</v>
      </c>
      <c r="AW78" s="57">
        <v>17.811205529999992</v>
      </c>
      <c r="AX78" s="57">
        <v>30.175263340000011</v>
      </c>
      <c r="AY78" s="57">
        <v>22.8451433</v>
      </c>
      <c r="AZ78" s="57">
        <v>198.85265156999998</v>
      </c>
      <c r="BA78" s="57">
        <v>24.090106219999999</v>
      </c>
      <c r="BB78" s="58">
        <v>61.766285930000009</v>
      </c>
    </row>
    <row r="79" spans="1:54">
      <c r="A79" s="61" t="s">
        <v>137</v>
      </c>
      <c r="B79" s="65" t="s">
        <v>92</v>
      </c>
      <c r="C79" s="56">
        <f t="shared" si="4"/>
        <v>446.12167293999994</v>
      </c>
      <c r="D79" s="57">
        <v>0</v>
      </c>
      <c r="E79" s="57">
        <v>0</v>
      </c>
      <c r="F79" s="57">
        <v>0</v>
      </c>
      <c r="G79" s="57">
        <v>0</v>
      </c>
      <c r="H79" s="57">
        <v>38.852258810000002</v>
      </c>
      <c r="I79" s="57">
        <v>0</v>
      </c>
      <c r="J79" s="57">
        <v>0</v>
      </c>
      <c r="K79" s="57">
        <v>252.47292103999999</v>
      </c>
      <c r="L79" s="57">
        <v>0</v>
      </c>
      <c r="M79" s="57">
        <v>0</v>
      </c>
      <c r="N79" s="57">
        <v>43.572791070000001</v>
      </c>
      <c r="O79" s="57">
        <v>111.22370201999999</v>
      </c>
      <c r="P79" s="56">
        <f t="shared" si="5"/>
        <v>4644.8461767299996</v>
      </c>
      <c r="Q79" s="57">
        <v>0</v>
      </c>
      <c r="R79" s="57">
        <v>0</v>
      </c>
      <c r="S79" s="57">
        <v>0</v>
      </c>
      <c r="T79" s="57">
        <v>0</v>
      </c>
      <c r="U79" s="57">
        <v>0</v>
      </c>
      <c r="V79" s="57">
        <v>0</v>
      </c>
      <c r="W79" s="57">
        <v>0</v>
      </c>
      <c r="X79" s="57">
        <v>427.51969177000001</v>
      </c>
      <c r="Y79" s="57">
        <v>1108.4567490900001</v>
      </c>
      <c r="Z79" s="57">
        <v>133.43764849999999</v>
      </c>
      <c r="AA79" s="57">
        <v>1.8635303999999999</v>
      </c>
      <c r="AB79" s="57">
        <v>2973.5685569699999</v>
      </c>
      <c r="AC79" s="56">
        <f t="shared" si="6"/>
        <v>12685.67186583</v>
      </c>
      <c r="AD79" s="57">
        <v>0</v>
      </c>
      <c r="AE79" s="57">
        <v>0</v>
      </c>
      <c r="AF79" s="57">
        <v>1092.8602965900002</v>
      </c>
      <c r="AG79" s="57">
        <v>0</v>
      </c>
      <c r="AH79" s="57">
        <v>14.902482699999837</v>
      </c>
      <c r="AI79" s="57">
        <v>47.608812010000293</v>
      </c>
      <c r="AJ79" s="57">
        <v>0</v>
      </c>
      <c r="AK79" s="57">
        <v>0</v>
      </c>
      <c r="AL79" s="57">
        <v>299.39999999999998</v>
      </c>
      <c r="AM79" s="57">
        <v>0</v>
      </c>
      <c r="AN79" s="57">
        <v>350.71814999999998</v>
      </c>
      <c r="AO79" s="57">
        <v>10880.18212453</v>
      </c>
      <c r="AP79" s="56">
        <f t="shared" si="7"/>
        <v>2186.1073251200005</v>
      </c>
      <c r="AQ79" s="57">
        <v>0</v>
      </c>
      <c r="AR79" s="57">
        <v>0.65</v>
      </c>
      <c r="AS79" s="57">
        <v>196.89295649000002</v>
      </c>
      <c r="AT79" s="57">
        <v>0</v>
      </c>
      <c r="AU79" s="57">
        <v>0</v>
      </c>
      <c r="AV79" s="57">
        <v>0</v>
      </c>
      <c r="AW79" s="57">
        <v>153.5525466</v>
      </c>
      <c r="AX79" s="57">
        <v>0</v>
      </c>
      <c r="AY79" s="57">
        <v>7.1123259900000004</v>
      </c>
      <c r="AZ79" s="57">
        <v>84.284844709999987</v>
      </c>
      <c r="BA79" s="57">
        <v>131.13558768999999</v>
      </c>
      <c r="BB79" s="58">
        <v>1612.4790636400003</v>
      </c>
    </row>
    <row r="80" spans="1:54" ht="27">
      <c r="A80" s="59" t="s">
        <v>138</v>
      </c>
      <c r="B80" s="66" t="s">
        <v>139</v>
      </c>
      <c r="C80" s="56">
        <f t="shared" si="4"/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7">
        <v>0</v>
      </c>
      <c r="O80" s="57">
        <v>0</v>
      </c>
      <c r="P80" s="56">
        <f t="shared" si="5"/>
        <v>0</v>
      </c>
      <c r="Q80" s="57">
        <v>0</v>
      </c>
      <c r="R80" s="57">
        <v>0</v>
      </c>
      <c r="S80" s="57">
        <v>0</v>
      </c>
      <c r="T80" s="57">
        <v>0</v>
      </c>
      <c r="U80" s="57">
        <v>0</v>
      </c>
      <c r="V80" s="57">
        <v>0</v>
      </c>
      <c r="W80" s="57">
        <v>0</v>
      </c>
      <c r="X80" s="57">
        <v>0</v>
      </c>
      <c r="Y80" s="57">
        <v>0</v>
      </c>
      <c r="Z80" s="57">
        <v>0</v>
      </c>
      <c r="AA80" s="57">
        <v>0</v>
      </c>
      <c r="AB80" s="57">
        <v>0</v>
      </c>
      <c r="AC80" s="56">
        <f t="shared" si="6"/>
        <v>0</v>
      </c>
      <c r="AD80" s="57">
        <v>0</v>
      </c>
      <c r="AE80" s="57">
        <v>0</v>
      </c>
      <c r="AF80" s="57">
        <v>0</v>
      </c>
      <c r="AG80" s="57">
        <v>0</v>
      </c>
      <c r="AH80" s="57">
        <v>0</v>
      </c>
      <c r="AI80" s="57">
        <v>0</v>
      </c>
      <c r="AJ80" s="57">
        <v>0</v>
      </c>
      <c r="AK80" s="57">
        <v>0</v>
      </c>
      <c r="AL80" s="57">
        <v>0</v>
      </c>
      <c r="AM80" s="57">
        <v>0</v>
      </c>
      <c r="AN80" s="57">
        <v>0</v>
      </c>
      <c r="AO80" s="57">
        <v>0</v>
      </c>
      <c r="AP80" s="56">
        <f t="shared" si="7"/>
        <v>61.89725</v>
      </c>
      <c r="AQ80" s="57">
        <v>0</v>
      </c>
      <c r="AR80" s="57">
        <v>0</v>
      </c>
      <c r="AS80" s="57">
        <v>0</v>
      </c>
      <c r="AT80" s="57">
        <v>0</v>
      </c>
      <c r="AU80" s="57">
        <v>0</v>
      </c>
      <c r="AV80" s="57">
        <v>0</v>
      </c>
      <c r="AW80" s="57">
        <v>0</v>
      </c>
      <c r="AX80" s="57">
        <v>0</v>
      </c>
      <c r="AY80" s="57">
        <v>0</v>
      </c>
      <c r="AZ80" s="57">
        <v>0</v>
      </c>
      <c r="BA80" s="57">
        <v>61.89725</v>
      </c>
      <c r="BB80" s="58">
        <v>0</v>
      </c>
    </row>
    <row r="81" spans="1:54">
      <c r="A81" s="61" t="s">
        <v>140</v>
      </c>
      <c r="B81" s="62" t="s">
        <v>141</v>
      </c>
      <c r="C81" s="56">
        <f t="shared" si="4"/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56">
        <f t="shared" si="5"/>
        <v>0</v>
      </c>
      <c r="Q81" s="57">
        <v>0</v>
      </c>
      <c r="R81" s="57">
        <v>0</v>
      </c>
      <c r="S81" s="57">
        <v>0</v>
      </c>
      <c r="T81" s="57">
        <v>0</v>
      </c>
      <c r="U81" s="57">
        <v>0</v>
      </c>
      <c r="V81" s="57">
        <v>0</v>
      </c>
      <c r="W81" s="57">
        <v>0</v>
      </c>
      <c r="X81" s="57">
        <v>0</v>
      </c>
      <c r="Y81" s="57">
        <v>0</v>
      </c>
      <c r="Z81" s="57">
        <v>0</v>
      </c>
      <c r="AA81" s="57">
        <v>0</v>
      </c>
      <c r="AB81" s="57">
        <v>0</v>
      </c>
      <c r="AC81" s="56">
        <f t="shared" si="6"/>
        <v>0</v>
      </c>
      <c r="AD81" s="57">
        <v>0</v>
      </c>
      <c r="AE81" s="57">
        <v>0</v>
      </c>
      <c r="AF81" s="57">
        <v>0</v>
      </c>
      <c r="AG81" s="57">
        <v>0</v>
      </c>
      <c r="AH81" s="57">
        <v>0</v>
      </c>
      <c r="AI81" s="57">
        <v>0</v>
      </c>
      <c r="AJ81" s="57">
        <v>0</v>
      </c>
      <c r="AK81" s="57">
        <v>0</v>
      </c>
      <c r="AL81" s="57">
        <v>0</v>
      </c>
      <c r="AM81" s="57">
        <v>0</v>
      </c>
      <c r="AN81" s="57">
        <v>0</v>
      </c>
      <c r="AO81" s="57">
        <v>0</v>
      </c>
      <c r="AP81" s="56">
        <f t="shared" si="7"/>
        <v>61.89725</v>
      </c>
      <c r="AQ81" s="57">
        <v>0</v>
      </c>
      <c r="AR81" s="57">
        <v>0</v>
      </c>
      <c r="AS81" s="57">
        <v>0</v>
      </c>
      <c r="AT81" s="57">
        <v>0</v>
      </c>
      <c r="AU81" s="57">
        <v>0</v>
      </c>
      <c r="AV81" s="57">
        <v>0</v>
      </c>
      <c r="AW81" s="57">
        <v>0</v>
      </c>
      <c r="AX81" s="57">
        <v>0</v>
      </c>
      <c r="AY81" s="57">
        <v>0</v>
      </c>
      <c r="AZ81" s="57">
        <v>0</v>
      </c>
      <c r="BA81" s="57">
        <v>61.89725</v>
      </c>
      <c r="BB81" s="58">
        <v>0</v>
      </c>
    </row>
    <row r="82" spans="1:54">
      <c r="A82" s="61" t="s">
        <v>142</v>
      </c>
      <c r="B82" s="63" t="s">
        <v>143</v>
      </c>
      <c r="C82" s="56">
        <f t="shared" si="4"/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6">
        <f t="shared" si="5"/>
        <v>0</v>
      </c>
      <c r="Q82" s="57">
        <v>0</v>
      </c>
      <c r="R82" s="57">
        <v>0</v>
      </c>
      <c r="S82" s="57">
        <v>0</v>
      </c>
      <c r="T82" s="57">
        <v>0</v>
      </c>
      <c r="U82" s="57">
        <v>0</v>
      </c>
      <c r="V82" s="57">
        <v>0</v>
      </c>
      <c r="W82" s="57">
        <v>0</v>
      </c>
      <c r="X82" s="57">
        <v>0</v>
      </c>
      <c r="Y82" s="57">
        <v>0</v>
      </c>
      <c r="Z82" s="57">
        <v>0</v>
      </c>
      <c r="AA82" s="57">
        <v>0</v>
      </c>
      <c r="AB82" s="57">
        <v>0</v>
      </c>
      <c r="AC82" s="56">
        <f t="shared" si="6"/>
        <v>0</v>
      </c>
      <c r="AD82" s="57">
        <v>0</v>
      </c>
      <c r="AE82" s="57">
        <v>0</v>
      </c>
      <c r="AF82" s="57">
        <v>0</v>
      </c>
      <c r="AG82" s="57">
        <v>0</v>
      </c>
      <c r="AH82" s="57">
        <v>0</v>
      </c>
      <c r="AI82" s="57">
        <v>0</v>
      </c>
      <c r="AJ82" s="57">
        <v>0</v>
      </c>
      <c r="AK82" s="57">
        <v>0</v>
      </c>
      <c r="AL82" s="57">
        <v>0</v>
      </c>
      <c r="AM82" s="57">
        <v>0</v>
      </c>
      <c r="AN82" s="57">
        <v>0</v>
      </c>
      <c r="AO82" s="57">
        <v>0</v>
      </c>
      <c r="AP82" s="56">
        <f t="shared" si="7"/>
        <v>61.89725</v>
      </c>
      <c r="AQ82" s="57">
        <v>0</v>
      </c>
      <c r="AR82" s="57">
        <v>0</v>
      </c>
      <c r="AS82" s="57">
        <v>0</v>
      </c>
      <c r="AT82" s="57">
        <v>0</v>
      </c>
      <c r="AU82" s="57">
        <v>0</v>
      </c>
      <c r="AV82" s="57">
        <v>0</v>
      </c>
      <c r="AW82" s="57">
        <v>0</v>
      </c>
      <c r="AX82" s="57">
        <v>0</v>
      </c>
      <c r="AY82" s="57">
        <v>0</v>
      </c>
      <c r="AZ82" s="57">
        <v>0</v>
      </c>
      <c r="BA82" s="57">
        <v>61.89725</v>
      </c>
      <c r="BB82" s="58">
        <v>0</v>
      </c>
    </row>
    <row r="83" spans="1:54">
      <c r="A83" s="61" t="s">
        <v>144</v>
      </c>
      <c r="B83" s="63" t="s">
        <v>145</v>
      </c>
      <c r="C83" s="56">
        <f t="shared" si="4"/>
        <v>0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57">
        <v>0</v>
      </c>
      <c r="O83" s="57">
        <v>0</v>
      </c>
      <c r="P83" s="56">
        <f t="shared" si="5"/>
        <v>0</v>
      </c>
      <c r="Q83" s="57">
        <v>0</v>
      </c>
      <c r="R83" s="57">
        <v>0</v>
      </c>
      <c r="S83" s="57">
        <v>0</v>
      </c>
      <c r="T83" s="57">
        <v>0</v>
      </c>
      <c r="U83" s="57">
        <v>0</v>
      </c>
      <c r="V83" s="57">
        <v>0</v>
      </c>
      <c r="W83" s="57">
        <v>0</v>
      </c>
      <c r="X83" s="57">
        <v>0</v>
      </c>
      <c r="Y83" s="57">
        <v>0</v>
      </c>
      <c r="Z83" s="57">
        <v>0</v>
      </c>
      <c r="AA83" s="57">
        <v>0</v>
      </c>
      <c r="AB83" s="57">
        <v>0</v>
      </c>
      <c r="AC83" s="56">
        <f t="shared" si="6"/>
        <v>0</v>
      </c>
      <c r="AD83" s="57">
        <v>0</v>
      </c>
      <c r="AE83" s="57">
        <v>0</v>
      </c>
      <c r="AF83" s="57">
        <v>0</v>
      </c>
      <c r="AG83" s="57">
        <v>0</v>
      </c>
      <c r="AH83" s="57">
        <v>0</v>
      </c>
      <c r="AI83" s="57">
        <v>0</v>
      </c>
      <c r="AJ83" s="57">
        <v>0</v>
      </c>
      <c r="AK83" s="57">
        <v>0</v>
      </c>
      <c r="AL83" s="57">
        <v>0</v>
      </c>
      <c r="AM83" s="57">
        <v>0</v>
      </c>
      <c r="AN83" s="57">
        <v>0</v>
      </c>
      <c r="AO83" s="57">
        <v>0</v>
      </c>
      <c r="AP83" s="56">
        <f t="shared" si="7"/>
        <v>0</v>
      </c>
      <c r="AQ83" s="57">
        <v>0</v>
      </c>
      <c r="AR83" s="57">
        <v>0</v>
      </c>
      <c r="AS83" s="57">
        <v>0</v>
      </c>
      <c r="AT83" s="57">
        <v>0</v>
      </c>
      <c r="AU83" s="57">
        <v>0</v>
      </c>
      <c r="AV83" s="57">
        <v>0</v>
      </c>
      <c r="AW83" s="57">
        <v>0</v>
      </c>
      <c r="AX83" s="57">
        <v>0</v>
      </c>
      <c r="AY83" s="57">
        <v>0</v>
      </c>
      <c r="AZ83" s="57">
        <v>0</v>
      </c>
      <c r="BA83" s="57">
        <v>0</v>
      </c>
      <c r="BB83" s="58">
        <v>0</v>
      </c>
    </row>
    <row r="84" spans="1:54">
      <c r="A84" s="61" t="s">
        <v>146</v>
      </c>
      <c r="B84" s="62" t="s">
        <v>147</v>
      </c>
      <c r="C84" s="56">
        <f t="shared" si="4"/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7">
        <v>0</v>
      </c>
      <c r="O84" s="57">
        <v>0</v>
      </c>
      <c r="P84" s="56">
        <f t="shared" si="5"/>
        <v>0</v>
      </c>
      <c r="Q84" s="57">
        <v>0</v>
      </c>
      <c r="R84" s="57">
        <v>0</v>
      </c>
      <c r="S84" s="57">
        <v>0</v>
      </c>
      <c r="T84" s="57">
        <v>0</v>
      </c>
      <c r="U84" s="57">
        <v>0</v>
      </c>
      <c r="V84" s="57">
        <v>0</v>
      </c>
      <c r="W84" s="57">
        <v>0</v>
      </c>
      <c r="X84" s="57">
        <v>0</v>
      </c>
      <c r="Y84" s="57">
        <v>0</v>
      </c>
      <c r="Z84" s="57">
        <v>0</v>
      </c>
      <c r="AA84" s="57">
        <v>0</v>
      </c>
      <c r="AB84" s="57">
        <v>0</v>
      </c>
      <c r="AC84" s="56">
        <f t="shared" si="6"/>
        <v>0</v>
      </c>
      <c r="AD84" s="57">
        <v>0</v>
      </c>
      <c r="AE84" s="57">
        <v>0</v>
      </c>
      <c r="AF84" s="57">
        <v>0</v>
      </c>
      <c r="AG84" s="57">
        <v>0</v>
      </c>
      <c r="AH84" s="57">
        <v>0</v>
      </c>
      <c r="AI84" s="57">
        <v>0</v>
      </c>
      <c r="AJ84" s="57">
        <v>0</v>
      </c>
      <c r="AK84" s="57">
        <v>0</v>
      </c>
      <c r="AL84" s="57">
        <v>0</v>
      </c>
      <c r="AM84" s="57">
        <v>0</v>
      </c>
      <c r="AN84" s="57">
        <v>0</v>
      </c>
      <c r="AO84" s="57">
        <v>0</v>
      </c>
      <c r="AP84" s="56">
        <f t="shared" si="7"/>
        <v>0</v>
      </c>
      <c r="AQ84" s="57">
        <v>0</v>
      </c>
      <c r="AR84" s="57">
        <v>0</v>
      </c>
      <c r="AS84" s="57">
        <v>0</v>
      </c>
      <c r="AT84" s="57">
        <v>0</v>
      </c>
      <c r="AU84" s="57">
        <v>0</v>
      </c>
      <c r="AV84" s="57">
        <v>0</v>
      </c>
      <c r="AW84" s="57">
        <v>0</v>
      </c>
      <c r="AX84" s="57">
        <v>0</v>
      </c>
      <c r="AY84" s="57">
        <v>0</v>
      </c>
      <c r="AZ84" s="57">
        <v>0</v>
      </c>
      <c r="BA84" s="57">
        <v>0</v>
      </c>
      <c r="BB84" s="58">
        <v>0</v>
      </c>
    </row>
    <row r="85" spans="1:54">
      <c r="A85" s="61" t="s">
        <v>148</v>
      </c>
      <c r="B85" s="62" t="s">
        <v>149</v>
      </c>
      <c r="C85" s="56">
        <f t="shared" si="4"/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  <c r="O85" s="57">
        <v>0</v>
      </c>
      <c r="P85" s="56">
        <f t="shared" si="5"/>
        <v>0</v>
      </c>
      <c r="Q85" s="57">
        <v>0</v>
      </c>
      <c r="R85" s="57">
        <v>0</v>
      </c>
      <c r="S85" s="57">
        <v>0</v>
      </c>
      <c r="T85" s="57">
        <v>0</v>
      </c>
      <c r="U85" s="57">
        <v>0</v>
      </c>
      <c r="V85" s="57">
        <v>0</v>
      </c>
      <c r="W85" s="57">
        <v>0</v>
      </c>
      <c r="X85" s="57">
        <v>0</v>
      </c>
      <c r="Y85" s="57">
        <v>0</v>
      </c>
      <c r="Z85" s="57">
        <v>0</v>
      </c>
      <c r="AA85" s="57">
        <v>0</v>
      </c>
      <c r="AB85" s="57">
        <v>0</v>
      </c>
      <c r="AC85" s="56">
        <f t="shared" si="6"/>
        <v>0</v>
      </c>
      <c r="AD85" s="57">
        <v>0</v>
      </c>
      <c r="AE85" s="57">
        <v>0</v>
      </c>
      <c r="AF85" s="57">
        <v>0</v>
      </c>
      <c r="AG85" s="57">
        <v>0</v>
      </c>
      <c r="AH85" s="57">
        <v>0</v>
      </c>
      <c r="AI85" s="57">
        <v>0</v>
      </c>
      <c r="AJ85" s="57">
        <v>0</v>
      </c>
      <c r="AK85" s="57">
        <v>0</v>
      </c>
      <c r="AL85" s="57">
        <v>0</v>
      </c>
      <c r="AM85" s="57">
        <v>0</v>
      </c>
      <c r="AN85" s="57">
        <v>0</v>
      </c>
      <c r="AO85" s="57">
        <v>0</v>
      </c>
      <c r="AP85" s="56">
        <f t="shared" si="7"/>
        <v>0</v>
      </c>
      <c r="AQ85" s="57">
        <v>0</v>
      </c>
      <c r="AR85" s="57">
        <v>0</v>
      </c>
      <c r="AS85" s="57">
        <v>0</v>
      </c>
      <c r="AT85" s="57">
        <v>0</v>
      </c>
      <c r="AU85" s="57">
        <v>0</v>
      </c>
      <c r="AV85" s="57">
        <v>0</v>
      </c>
      <c r="AW85" s="57">
        <v>0</v>
      </c>
      <c r="AX85" s="57">
        <v>0</v>
      </c>
      <c r="AY85" s="57">
        <v>0</v>
      </c>
      <c r="AZ85" s="57">
        <v>0</v>
      </c>
      <c r="BA85" s="57">
        <v>0</v>
      </c>
      <c r="BB85" s="58">
        <v>0</v>
      </c>
    </row>
    <row r="86" spans="1:54">
      <c r="A86" s="67" t="s">
        <v>150</v>
      </c>
      <c r="B86" s="49" t="s">
        <v>151</v>
      </c>
      <c r="C86" s="68">
        <f>SUM(D86:O86)</f>
        <v>37477.379039640567</v>
      </c>
      <c r="D86" s="68">
        <v>2773.6639441893426</v>
      </c>
      <c r="E86" s="68">
        <v>2864.7461791873234</v>
      </c>
      <c r="F86" s="68">
        <v>2607.2774456474262</v>
      </c>
      <c r="G86" s="68">
        <v>2691.1032621548743</v>
      </c>
      <c r="H86" s="68">
        <v>2845.2020491017361</v>
      </c>
      <c r="I86" s="68">
        <v>3786.1739987170417</v>
      </c>
      <c r="J86" s="68">
        <v>3167.4731298181737</v>
      </c>
      <c r="K86" s="68">
        <v>2820.5204204701704</v>
      </c>
      <c r="L86" s="68">
        <v>2907.6225741294006</v>
      </c>
      <c r="M86" s="68">
        <v>3401.1521687984177</v>
      </c>
      <c r="N86" s="68">
        <v>3349.3723742613643</v>
      </c>
      <c r="O86" s="68">
        <v>4263.0714931652956</v>
      </c>
      <c r="P86" s="68">
        <f>SUM(Q86:AB86)</f>
        <v>46092.952950459337</v>
      </c>
      <c r="Q86" s="68">
        <v>3323.3949683119927</v>
      </c>
      <c r="R86" s="68">
        <v>2735.1721472700001</v>
      </c>
      <c r="S86" s="68">
        <v>3431.9071312200003</v>
      </c>
      <c r="T86" s="68">
        <v>3442.7839092489799</v>
      </c>
      <c r="U86" s="68">
        <v>3252.12004662251</v>
      </c>
      <c r="V86" s="68">
        <v>4090.9338845478806</v>
      </c>
      <c r="W86" s="68">
        <v>3992.1958875999999</v>
      </c>
      <c r="X86" s="68">
        <v>3578.1602299900001</v>
      </c>
      <c r="Y86" s="68">
        <v>6291.2486393888848</v>
      </c>
      <c r="Z86" s="68">
        <v>3230.6155253100778</v>
      </c>
      <c r="AA86" s="68">
        <v>2944.4642592900004</v>
      </c>
      <c r="AB86" s="68">
        <v>5779.9563216590104</v>
      </c>
      <c r="AC86" s="68">
        <f>SUM(AD86:AO86)</f>
        <v>45052.851597158813</v>
      </c>
      <c r="AD86" s="68">
        <v>3703.8601803056399</v>
      </c>
      <c r="AE86" s="68">
        <v>3272.1796839038661</v>
      </c>
      <c r="AF86" s="68">
        <v>3970.0285332769254</v>
      </c>
      <c r="AG86" s="68">
        <v>3626.0074218105797</v>
      </c>
      <c r="AH86" s="68">
        <v>3537.9859926338095</v>
      </c>
      <c r="AI86" s="68">
        <v>4795.15124493036</v>
      </c>
      <c r="AJ86" s="68">
        <v>4521.7107696269995</v>
      </c>
      <c r="AK86" s="68">
        <v>3378.8192247878596</v>
      </c>
      <c r="AL86" s="68">
        <v>3410.3481877474474</v>
      </c>
      <c r="AM86" s="68">
        <v>3145.317218296892</v>
      </c>
      <c r="AN86" s="68">
        <v>2921.1283408815907</v>
      </c>
      <c r="AO86" s="68">
        <v>4770.3147989568479</v>
      </c>
      <c r="AP86" s="68">
        <f>SUM(AQ86:BB86)</f>
        <v>54734.938761552628</v>
      </c>
      <c r="AQ86" s="68">
        <v>3512.4118455960006</v>
      </c>
      <c r="AR86" s="68">
        <v>2979.181594268</v>
      </c>
      <c r="AS86" s="68">
        <v>3834.0822330249994</v>
      </c>
      <c r="AT86" s="68">
        <v>4337.7471159509996</v>
      </c>
      <c r="AU86" s="68">
        <v>5341.1358114800005</v>
      </c>
      <c r="AV86" s="68">
        <v>4373.5266812759992</v>
      </c>
      <c r="AW86" s="68">
        <v>4202.3986707500007</v>
      </c>
      <c r="AX86" s="68">
        <v>3720.766213769999</v>
      </c>
      <c r="AY86" s="68">
        <v>3797.4090999145274</v>
      </c>
      <c r="AZ86" s="68">
        <v>2776.4030660933945</v>
      </c>
      <c r="BA86" s="68">
        <v>3620.782436142706</v>
      </c>
      <c r="BB86" s="69">
        <v>12239.093993286004</v>
      </c>
    </row>
    <row r="87" spans="1:54">
      <c r="A87" s="54" t="s">
        <v>152</v>
      </c>
      <c r="B87" s="55" t="s">
        <v>153</v>
      </c>
      <c r="C87" s="57">
        <f>SUM(D87:O87)</f>
        <v>4370.35410624</v>
      </c>
      <c r="D87" s="57">
        <v>289.14708760999997</v>
      </c>
      <c r="E87" s="57">
        <v>432.78275564999979</v>
      </c>
      <c r="F87" s="57">
        <v>447.80634681000021</v>
      </c>
      <c r="G87" s="57">
        <v>267.01287430000002</v>
      </c>
      <c r="H87" s="57">
        <v>252.33276500000002</v>
      </c>
      <c r="I87" s="57">
        <v>432.69307491999996</v>
      </c>
      <c r="J87" s="57">
        <v>140.10466312999995</v>
      </c>
      <c r="K87" s="57">
        <v>246.03192751999993</v>
      </c>
      <c r="L87" s="57">
        <v>282.45436314000005</v>
      </c>
      <c r="M87" s="57">
        <v>611.77763093999999</v>
      </c>
      <c r="N87" s="57">
        <v>305.88235726000005</v>
      </c>
      <c r="O87" s="57">
        <v>662.32825995999985</v>
      </c>
      <c r="P87" s="57">
        <f>SUM(Q87:AB87)</f>
        <v>4007.9067288599999</v>
      </c>
      <c r="Q87" s="57">
        <v>260.25008467000004</v>
      </c>
      <c r="R87" s="57">
        <v>247.67738864000003</v>
      </c>
      <c r="S87" s="57">
        <v>278.12875466999992</v>
      </c>
      <c r="T87" s="57">
        <v>262.67034987000005</v>
      </c>
      <c r="U87" s="57">
        <v>238.27419762000002</v>
      </c>
      <c r="V87" s="57">
        <v>469.29129639000007</v>
      </c>
      <c r="W87" s="57">
        <v>335.42027804000003</v>
      </c>
      <c r="X87" s="57">
        <v>301.30974944999991</v>
      </c>
      <c r="Y87" s="57">
        <v>249.93064167000006</v>
      </c>
      <c r="Z87" s="57">
        <v>243.26929499999994</v>
      </c>
      <c r="AA87" s="57">
        <v>348.97682511999994</v>
      </c>
      <c r="AB87" s="57">
        <v>772.70786772000008</v>
      </c>
      <c r="AC87" s="57">
        <f>SUM(AD87:AO87)</f>
        <v>3908.0233554099996</v>
      </c>
      <c r="AD87" s="57">
        <v>191.47454395999998</v>
      </c>
      <c r="AE87" s="57">
        <v>283.21354731999998</v>
      </c>
      <c r="AF87" s="57">
        <v>334.94428331999984</v>
      </c>
      <c r="AG87" s="57">
        <v>245.89224532000003</v>
      </c>
      <c r="AH87" s="57">
        <v>297.92736992999994</v>
      </c>
      <c r="AI87" s="57">
        <v>468.06507302000011</v>
      </c>
      <c r="AJ87" s="57">
        <v>260.73714705999987</v>
      </c>
      <c r="AK87" s="57">
        <v>264.97752514000013</v>
      </c>
      <c r="AL87" s="57">
        <v>331.70334126999995</v>
      </c>
      <c r="AM87" s="57">
        <v>274.50790171000006</v>
      </c>
      <c r="AN87" s="57">
        <v>314.06089027000002</v>
      </c>
      <c r="AO87" s="57">
        <v>640.51948708999964</v>
      </c>
      <c r="AP87" s="57">
        <f>SUM(AQ87:BB87)</f>
        <v>3770.3841680099999</v>
      </c>
      <c r="AQ87" s="57">
        <v>223.40611686</v>
      </c>
      <c r="AR87" s="57">
        <v>287.65125095000013</v>
      </c>
      <c r="AS87" s="57">
        <v>289.77819519000002</v>
      </c>
      <c r="AT87" s="57">
        <v>268.76725841000007</v>
      </c>
      <c r="AU87" s="57">
        <v>288.23618669000007</v>
      </c>
      <c r="AV87" s="57">
        <v>415.53756400000003</v>
      </c>
      <c r="AW87" s="57">
        <v>256.13991407999987</v>
      </c>
      <c r="AX87" s="57">
        <v>308.97138698999998</v>
      </c>
      <c r="AY87" s="57">
        <v>272.10331532999999</v>
      </c>
      <c r="AZ87" s="57">
        <v>370.03232232999989</v>
      </c>
      <c r="BA87" s="57">
        <v>353.30400771000006</v>
      </c>
      <c r="BB87" s="58">
        <v>436.45664947000006</v>
      </c>
    </row>
    <row r="88" spans="1:54">
      <c r="A88" s="61" t="s">
        <v>154</v>
      </c>
      <c r="B88" s="70" t="s">
        <v>155</v>
      </c>
      <c r="C88" s="57">
        <f>SUM(D88:O88)</f>
        <v>4095.181716009999</v>
      </c>
      <c r="D88" s="57">
        <v>267.70772092999999</v>
      </c>
      <c r="E88" s="57">
        <v>410.64721609999981</v>
      </c>
      <c r="F88" s="57">
        <v>421.04023216000019</v>
      </c>
      <c r="G88" s="57">
        <v>243.94112271000003</v>
      </c>
      <c r="H88" s="57">
        <v>232.38703535000002</v>
      </c>
      <c r="I88" s="57">
        <v>410.51854663999995</v>
      </c>
      <c r="J88" s="57">
        <v>122.70590726999995</v>
      </c>
      <c r="K88" s="57">
        <v>223.19019291999993</v>
      </c>
      <c r="L88" s="57">
        <v>258.78025292000007</v>
      </c>
      <c r="M88" s="57">
        <v>590.77399990000004</v>
      </c>
      <c r="N88" s="57">
        <v>283.79765928000006</v>
      </c>
      <c r="O88" s="57">
        <v>629.69182982999985</v>
      </c>
      <c r="P88" s="57">
        <f>SUM(Q88:AB88)</f>
        <v>3704.9436507999999</v>
      </c>
      <c r="Q88" s="57">
        <v>239.75638843000002</v>
      </c>
      <c r="R88" s="57">
        <v>226.12894780000002</v>
      </c>
      <c r="S88" s="57">
        <v>249.46855154999994</v>
      </c>
      <c r="T88" s="57">
        <v>235.98738055000004</v>
      </c>
      <c r="U88" s="57">
        <v>212.83324110000001</v>
      </c>
      <c r="V88" s="57">
        <v>450.14914597000006</v>
      </c>
      <c r="W88" s="57">
        <v>319.88760351000002</v>
      </c>
      <c r="X88" s="57">
        <v>255.50871386999992</v>
      </c>
      <c r="Y88" s="57">
        <v>252.42079735000004</v>
      </c>
      <c r="Z88" s="57">
        <v>222.46463460999996</v>
      </c>
      <c r="AA88" s="57">
        <v>329.32556121999994</v>
      </c>
      <c r="AB88" s="57">
        <v>711.01268484000013</v>
      </c>
      <c r="AC88" s="57">
        <f>SUM(AD88:AO88)</f>
        <v>3571.9165945099999</v>
      </c>
      <c r="AD88" s="57">
        <v>173.23696688999996</v>
      </c>
      <c r="AE88" s="57">
        <v>262.26504711999996</v>
      </c>
      <c r="AF88" s="57">
        <v>303.76187878999986</v>
      </c>
      <c r="AG88" s="57">
        <v>225.48583845000005</v>
      </c>
      <c r="AH88" s="57">
        <v>275.77300604999994</v>
      </c>
      <c r="AI88" s="57">
        <v>444.31475568000013</v>
      </c>
      <c r="AJ88" s="57">
        <v>235.09589113999985</v>
      </c>
      <c r="AK88" s="57">
        <v>234.83285675000013</v>
      </c>
      <c r="AL88" s="57">
        <v>318.41492016999996</v>
      </c>
      <c r="AM88" s="57">
        <v>253.95777794000003</v>
      </c>
      <c r="AN88" s="57">
        <v>290.63935479999998</v>
      </c>
      <c r="AO88" s="57">
        <v>554.13830072999963</v>
      </c>
      <c r="AP88" s="57">
        <f>SUM(AQ88:BB88)</f>
        <v>3499.2248413500001</v>
      </c>
      <c r="AQ88" s="57">
        <v>207.33095398999998</v>
      </c>
      <c r="AR88" s="57">
        <v>271.40426557000012</v>
      </c>
      <c r="AS88" s="57">
        <v>261.69487939999999</v>
      </c>
      <c r="AT88" s="57">
        <v>247.57107867000005</v>
      </c>
      <c r="AU88" s="57">
        <v>266.85416598000006</v>
      </c>
      <c r="AV88" s="57">
        <v>397.69385599000003</v>
      </c>
      <c r="AW88" s="57">
        <v>223.89009194999988</v>
      </c>
      <c r="AX88" s="57">
        <v>288.27811935</v>
      </c>
      <c r="AY88" s="57">
        <v>248.87638017999998</v>
      </c>
      <c r="AZ88" s="57">
        <v>363.57140594999993</v>
      </c>
      <c r="BA88" s="57">
        <v>328.83927400000005</v>
      </c>
      <c r="BB88" s="58">
        <v>393.22037032000003</v>
      </c>
    </row>
    <row r="89" spans="1:54">
      <c r="A89" s="61" t="s">
        <v>156</v>
      </c>
      <c r="B89" s="70" t="s">
        <v>157</v>
      </c>
      <c r="C89" s="57">
        <f t="shared" ref="C89:C131" si="8">SUM(D89:O89)</f>
        <v>275.17239022999996</v>
      </c>
      <c r="D89" s="57">
        <v>21.439366679999999</v>
      </c>
      <c r="E89" s="57">
        <v>22.135539550000001</v>
      </c>
      <c r="F89" s="57">
        <v>26.766114650000002</v>
      </c>
      <c r="G89" s="57">
        <v>23.071751589999991</v>
      </c>
      <c r="H89" s="57">
        <v>19.945729650000001</v>
      </c>
      <c r="I89" s="57">
        <v>22.174528279999997</v>
      </c>
      <c r="J89" s="57">
        <v>17.398755860000001</v>
      </c>
      <c r="K89" s="57">
        <v>22.841734599999999</v>
      </c>
      <c r="L89" s="57">
        <v>23.674110219999999</v>
      </c>
      <c r="M89" s="57">
        <v>21.003631039999988</v>
      </c>
      <c r="N89" s="57">
        <v>22.084697979999998</v>
      </c>
      <c r="O89" s="57">
        <v>32.636430130000008</v>
      </c>
      <c r="P89" s="57">
        <f t="shared" ref="P89:P131" si="9">SUM(Q89:AB89)</f>
        <v>302.96307806000004</v>
      </c>
      <c r="Q89" s="57">
        <v>20.493696240000002</v>
      </c>
      <c r="R89" s="57">
        <v>21.548440840000005</v>
      </c>
      <c r="S89" s="57">
        <v>28.660203120000006</v>
      </c>
      <c r="T89" s="57">
        <v>26.682969320000005</v>
      </c>
      <c r="U89" s="57">
        <v>25.440956520000004</v>
      </c>
      <c r="V89" s="57">
        <v>19.142150420000004</v>
      </c>
      <c r="W89" s="57">
        <v>15.532674529999996</v>
      </c>
      <c r="X89" s="57">
        <v>45.801035580000011</v>
      </c>
      <c r="Y89" s="57">
        <v>-2.4901556799999973</v>
      </c>
      <c r="Z89" s="57">
        <v>20.804660389999995</v>
      </c>
      <c r="AA89" s="57">
        <v>19.6512639</v>
      </c>
      <c r="AB89" s="57">
        <v>61.69518287999999</v>
      </c>
      <c r="AC89" s="57">
        <f t="shared" ref="AC89:AC131" si="10">SUM(AD89:AO89)</f>
        <v>336.10676090000004</v>
      </c>
      <c r="AD89" s="57">
        <v>18.237577070000004</v>
      </c>
      <c r="AE89" s="57">
        <v>20.948500200000002</v>
      </c>
      <c r="AF89" s="57">
        <v>31.182404529999996</v>
      </c>
      <c r="AG89" s="57">
        <v>20.406406869999994</v>
      </c>
      <c r="AH89" s="57">
        <v>22.154363879999998</v>
      </c>
      <c r="AI89" s="57">
        <v>23.750317339999999</v>
      </c>
      <c r="AJ89" s="57">
        <v>25.641255920000003</v>
      </c>
      <c r="AK89" s="57">
        <v>30.144668389999993</v>
      </c>
      <c r="AL89" s="57">
        <v>13.288421099999997</v>
      </c>
      <c r="AM89" s="57">
        <v>20.550123770000006</v>
      </c>
      <c r="AN89" s="57">
        <v>23.421535470000013</v>
      </c>
      <c r="AO89" s="57">
        <v>86.381186360000029</v>
      </c>
      <c r="AP89" s="57">
        <f t="shared" ref="AP89:AP131" si="11">SUM(AQ89:BB89)</f>
        <v>271.15932666000003</v>
      </c>
      <c r="AQ89" s="57">
        <v>16.075162870000003</v>
      </c>
      <c r="AR89" s="57">
        <v>16.246985379999995</v>
      </c>
      <c r="AS89" s="57">
        <v>28.08331579</v>
      </c>
      <c r="AT89" s="57">
        <v>21.196179740000002</v>
      </c>
      <c r="AU89" s="57">
        <v>21.382020709999995</v>
      </c>
      <c r="AV89" s="57">
        <v>17.84370801</v>
      </c>
      <c r="AW89" s="57">
        <v>32.249822130000005</v>
      </c>
      <c r="AX89" s="57">
        <v>20.693267639999995</v>
      </c>
      <c r="AY89" s="57">
        <v>23.226935150000006</v>
      </c>
      <c r="AZ89" s="57">
        <v>6.4609163799999854</v>
      </c>
      <c r="BA89" s="57">
        <v>24.464733710000008</v>
      </c>
      <c r="BB89" s="58">
        <v>43.236279150000016</v>
      </c>
    </row>
    <row r="90" spans="1:54">
      <c r="A90" s="61" t="s">
        <v>158</v>
      </c>
      <c r="B90" s="62" t="s">
        <v>159</v>
      </c>
      <c r="C90" s="57">
        <f t="shared" si="8"/>
        <v>275.17239022999996</v>
      </c>
      <c r="D90" s="57">
        <v>21.439366679999999</v>
      </c>
      <c r="E90" s="57">
        <v>22.135539550000001</v>
      </c>
      <c r="F90" s="57">
        <v>26.766114650000002</v>
      </c>
      <c r="G90" s="57">
        <v>23.071751589999991</v>
      </c>
      <c r="H90" s="57">
        <v>19.945729650000001</v>
      </c>
      <c r="I90" s="57">
        <v>22.174528279999997</v>
      </c>
      <c r="J90" s="57">
        <v>17.398755860000001</v>
      </c>
      <c r="K90" s="57">
        <v>22.841734599999999</v>
      </c>
      <c r="L90" s="57">
        <v>23.674110219999999</v>
      </c>
      <c r="M90" s="57">
        <v>21.003631039999988</v>
      </c>
      <c r="N90" s="57">
        <v>22.084697979999998</v>
      </c>
      <c r="O90" s="57">
        <v>32.636430130000008</v>
      </c>
      <c r="P90" s="57">
        <f t="shared" si="9"/>
        <v>302.96307806000004</v>
      </c>
      <c r="Q90" s="57">
        <v>20.493696240000002</v>
      </c>
      <c r="R90" s="57">
        <v>21.548440840000005</v>
      </c>
      <c r="S90" s="57">
        <v>28.660203120000006</v>
      </c>
      <c r="T90" s="57">
        <v>26.682969320000005</v>
      </c>
      <c r="U90" s="57">
        <v>25.440956520000004</v>
      </c>
      <c r="V90" s="57">
        <v>19.142150420000004</v>
      </c>
      <c r="W90" s="57">
        <v>15.532674529999996</v>
      </c>
      <c r="X90" s="57">
        <v>45.801035580000011</v>
      </c>
      <c r="Y90" s="57">
        <v>-2.4901556799999973</v>
      </c>
      <c r="Z90" s="57">
        <v>20.804660389999995</v>
      </c>
      <c r="AA90" s="57">
        <v>19.6512639</v>
      </c>
      <c r="AB90" s="57">
        <v>61.69518287999999</v>
      </c>
      <c r="AC90" s="57">
        <f t="shared" si="10"/>
        <v>336.10676090000004</v>
      </c>
      <c r="AD90" s="57">
        <v>18.237577070000004</v>
      </c>
      <c r="AE90" s="57">
        <v>20.948500200000002</v>
      </c>
      <c r="AF90" s="57">
        <v>31.182404529999996</v>
      </c>
      <c r="AG90" s="57">
        <v>20.406406869999994</v>
      </c>
      <c r="AH90" s="57">
        <v>22.154363879999998</v>
      </c>
      <c r="AI90" s="57">
        <v>23.750317339999999</v>
      </c>
      <c r="AJ90" s="57">
        <v>25.641255920000003</v>
      </c>
      <c r="AK90" s="57">
        <v>30.144668389999993</v>
      </c>
      <c r="AL90" s="57">
        <v>13.288421099999997</v>
      </c>
      <c r="AM90" s="57">
        <v>20.550123770000006</v>
      </c>
      <c r="AN90" s="57">
        <v>23.421535470000013</v>
      </c>
      <c r="AO90" s="57">
        <v>86.381186360000029</v>
      </c>
      <c r="AP90" s="57">
        <f t="shared" si="11"/>
        <v>271.15932666000003</v>
      </c>
      <c r="AQ90" s="57">
        <v>16.075162870000003</v>
      </c>
      <c r="AR90" s="57">
        <v>16.246985379999995</v>
      </c>
      <c r="AS90" s="57">
        <v>28.08331579</v>
      </c>
      <c r="AT90" s="57">
        <v>21.196179740000002</v>
      </c>
      <c r="AU90" s="57">
        <v>21.382020709999995</v>
      </c>
      <c r="AV90" s="57">
        <v>17.84370801</v>
      </c>
      <c r="AW90" s="57">
        <v>32.249822130000005</v>
      </c>
      <c r="AX90" s="57">
        <v>20.693267639999995</v>
      </c>
      <c r="AY90" s="57">
        <v>23.226935150000006</v>
      </c>
      <c r="AZ90" s="57">
        <v>6.4609163799999854</v>
      </c>
      <c r="BA90" s="57">
        <v>24.464733710000008</v>
      </c>
      <c r="BB90" s="58">
        <v>43.236279150000016</v>
      </c>
    </row>
    <row r="91" spans="1:54">
      <c r="A91" s="61" t="s">
        <v>160</v>
      </c>
      <c r="B91" s="62" t="s">
        <v>161</v>
      </c>
      <c r="C91" s="57">
        <f t="shared" si="8"/>
        <v>0</v>
      </c>
      <c r="D91" s="57">
        <v>0</v>
      </c>
      <c r="E91" s="57">
        <v>0</v>
      </c>
      <c r="F91" s="57">
        <v>0</v>
      </c>
      <c r="G91" s="57">
        <v>0</v>
      </c>
      <c r="H91" s="57">
        <v>0</v>
      </c>
      <c r="I91" s="57">
        <v>0</v>
      </c>
      <c r="J91" s="57">
        <v>0</v>
      </c>
      <c r="K91" s="57">
        <v>0</v>
      </c>
      <c r="L91" s="57">
        <v>0</v>
      </c>
      <c r="M91" s="57">
        <v>0</v>
      </c>
      <c r="N91" s="57">
        <v>0</v>
      </c>
      <c r="O91" s="57">
        <v>0</v>
      </c>
      <c r="P91" s="57">
        <f t="shared" si="9"/>
        <v>0</v>
      </c>
      <c r="Q91" s="57">
        <v>0</v>
      </c>
      <c r="R91" s="57">
        <v>0</v>
      </c>
      <c r="S91" s="57">
        <v>0</v>
      </c>
      <c r="T91" s="57">
        <v>0</v>
      </c>
      <c r="U91" s="57">
        <v>0</v>
      </c>
      <c r="V91" s="57">
        <v>0</v>
      </c>
      <c r="W91" s="57">
        <v>0</v>
      </c>
      <c r="X91" s="57">
        <v>0</v>
      </c>
      <c r="Y91" s="57">
        <v>0</v>
      </c>
      <c r="Z91" s="57">
        <v>0</v>
      </c>
      <c r="AA91" s="57">
        <v>0</v>
      </c>
      <c r="AB91" s="57">
        <v>0</v>
      </c>
      <c r="AC91" s="57">
        <f t="shared" si="10"/>
        <v>0</v>
      </c>
      <c r="AD91" s="57">
        <v>0</v>
      </c>
      <c r="AE91" s="57">
        <v>0</v>
      </c>
      <c r="AF91" s="57">
        <v>0</v>
      </c>
      <c r="AG91" s="57">
        <v>0</v>
      </c>
      <c r="AH91" s="57">
        <v>0</v>
      </c>
      <c r="AI91" s="57">
        <v>0</v>
      </c>
      <c r="AJ91" s="57">
        <v>0</v>
      </c>
      <c r="AK91" s="57">
        <v>0</v>
      </c>
      <c r="AL91" s="57">
        <v>0</v>
      </c>
      <c r="AM91" s="57">
        <v>0</v>
      </c>
      <c r="AN91" s="57">
        <v>0</v>
      </c>
      <c r="AO91" s="57">
        <v>0</v>
      </c>
      <c r="AP91" s="57">
        <f t="shared" si="11"/>
        <v>0</v>
      </c>
      <c r="AQ91" s="57">
        <v>0</v>
      </c>
      <c r="AR91" s="57">
        <v>0</v>
      </c>
      <c r="AS91" s="57">
        <v>0</v>
      </c>
      <c r="AT91" s="57">
        <v>0</v>
      </c>
      <c r="AU91" s="57">
        <v>0</v>
      </c>
      <c r="AV91" s="57">
        <v>0</v>
      </c>
      <c r="AW91" s="57">
        <v>0</v>
      </c>
      <c r="AX91" s="57">
        <v>0</v>
      </c>
      <c r="AY91" s="57">
        <v>0</v>
      </c>
      <c r="AZ91" s="57">
        <v>0</v>
      </c>
      <c r="BA91" s="57">
        <v>0</v>
      </c>
      <c r="BB91" s="58">
        <v>0</v>
      </c>
    </row>
    <row r="92" spans="1:54">
      <c r="A92" s="54" t="s">
        <v>162</v>
      </c>
      <c r="B92" s="55" t="s">
        <v>163</v>
      </c>
      <c r="C92" s="57">
        <f>SUM(D92:O92)</f>
        <v>29680.888702464548</v>
      </c>
      <c r="D92" s="57">
        <v>1911.6505025393424</v>
      </c>
      <c r="E92" s="57">
        <v>2324.7382237373236</v>
      </c>
      <c r="F92" s="57">
        <v>2029.5428766774257</v>
      </c>
      <c r="G92" s="57">
        <v>2402.9634103148746</v>
      </c>
      <c r="H92" s="57">
        <v>2383.5298307817357</v>
      </c>
      <c r="I92" s="57">
        <v>2515.6153598896813</v>
      </c>
      <c r="J92" s="57">
        <v>2345.4605037381734</v>
      </c>
      <c r="K92" s="57">
        <v>2560.2178430401705</v>
      </c>
      <c r="L92" s="57">
        <v>2475.6825001587636</v>
      </c>
      <c r="M92" s="57">
        <v>2753.1303546084177</v>
      </c>
      <c r="N92" s="57">
        <v>2965.3895427913644</v>
      </c>
      <c r="O92" s="57">
        <v>3012.9677541872779</v>
      </c>
      <c r="P92" s="57">
        <f>SUM(Q92:AB92)</f>
        <v>33807.70771511949</v>
      </c>
      <c r="Q92" s="57">
        <v>2384.3040406519926</v>
      </c>
      <c r="R92" s="57">
        <v>2465.2701870299998</v>
      </c>
      <c r="S92" s="57">
        <v>3001.7430981500002</v>
      </c>
      <c r="T92" s="57">
        <v>3085.4003775789802</v>
      </c>
      <c r="U92" s="57">
        <v>2973.0184736525102</v>
      </c>
      <c r="V92" s="57">
        <v>2784.2315769299998</v>
      </c>
      <c r="W92" s="57">
        <v>2981.1155859299997</v>
      </c>
      <c r="X92" s="57">
        <v>2828.3703346300003</v>
      </c>
      <c r="Y92" s="57">
        <v>2628.2671899399998</v>
      </c>
      <c r="Z92" s="57">
        <v>2154.55909651</v>
      </c>
      <c r="AA92" s="57">
        <v>2573.6302962500004</v>
      </c>
      <c r="AB92" s="57">
        <v>3947.7974578660005</v>
      </c>
      <c r="AC92" s="57">
        <f>SUM(AD92:AO92)</f>
        <v>36041.864023493938</v>
      </c>
      <c r="AD92" s="57">
        <v>2889.5848563456398</v>
      </c>
      <c r="AE92" s="57">
        <v>2951.6032360538661</v>
      </c>
      <c r="AF92" s="57">
        <v>3338.8501401861799</v>
      </c>
      <c r="AG92" s="57">
        <v>3289.2175523605797</v>
      </c>
      <c r="AH92" s="57">
        <v>3205.3812828538098</v>
      </c>
      <c r="AI92" s="57">
        <v>3227.0678329983607</v>
      </c>
      <c r="AJ92" s="57">
        <v>3136.406737367</v>
      </c>
      <c r="AK92" s="57">
        <v>3070.5291233678595</v>
      </c>
      <c r="AL92" s="57">
        <v>2742.4095316274479</v>
      </c>
      <c r="AM92" s="57">
        <v>2653.9054812475001</v>
      </c>
      <c r="AN92" s="57">
        <v>2579.9456842715904</v>
      </c>
      <c r="AO92" s="57">
        <v>2956.9625648141023</v>
      </c>
      <c r="AP92" s="57">
        <f>SUM(AQ92:BB92)</f>
        <v>44424.18462407263</v>
      </c>
      <c r="AQ92" s="57">
        <v>2735.037453636</v>
      </c>
      <c r="AR92" s="57">
        <v>2569.7241057279998</v>
      </c>
      <c r="AS92" s="57">
        <v>3456.2523729149993</v>
      </c>
      <c r="AT92" s="57">
        <v>3967.293919151</v>
      </c>
      <c r="AU92" s="57">
        <v>4945.3409990400005</v>
      </c>
      <c r="AV92" s="57">
        <v>3455.6612293459998</v>
      </c>
      <c r="AW92" s="57">
        <v>3318.7888205600002</v>
      </c>
      <c r="AX92" s="57">
        <v>3309.2948966399995</v>
      </c>
      <c r="AY92" s="57">
        <v>3431.3018979845278</v>
      </c>
      <c r="AZ92" s="57">
        <v>2256.3593938033946</v>
      </c>
      <c r="BA92" s="57">
        <v>3074.7354174327061</v>
      </c>
      <c r="BB92" s="58">
        <v>7904.394117836001</v>
      </c>
    </row>
    <row r="93" spans="1:54">
      <c r="A93" s="54" t="s">
        <v>164</v>
      </c>
      <c r="B93" s="55" t="s">
        <v>165</v>
      </c>
      <c r="C93" s="57">
        <f t="shared" si="8"/>
        <v>0</v>
      </c>
      <c r="D93" s="57">
        <v>0</v>
      </c>
      <c r="E93" s="57">
        <v>0</v>
      </c>
      <c r="F93" s="57">
        <v>0</v>
      </c>
      <c r="G93" s="57">
        <v>0</v>
      </c>
      <c r="H93" s="57">
        <v>0</v>
      </c>
      <c r="I93" s="57">
        <v>0</v>
      </c>
      <c r="J93" s="57">
        <v>0</v>
      </c>
      <c r="K93" s="57">
        <v>0</v>
      </c>
      <c r="L93" s="57">
        <v>0</v>
      </c>
      <c r="M93" s="57">
        <v>0</v>
      </c>
      <c r="N93" s="57">
        <v>0</v>
      </c>
      <c r="O93" s="57">
        <v>0</v>
      </c>
      <c r="P93" s="57">
        <f t="shared" si="9"/>
        <v>0</v>
      </c>
      <c r="Q93" s="57">
        <v>0</v>
      </c>
      <c r="R93" s="57">
        <v>0</v>
      </c>
      <c r="S93" s="57">
        <v>0</v>
      </c>
      <c r="T93" s="57">
        <v>0</v>
      </c>
      <c r="U93" s="57">
        <v>0</v>
      </c>
      <c r="V93" s="57">
        <v>0</v>
      </c>
      <c r="W93" s="57">
        <v>0</v>
      </c>
      <c r="X93" s="57">
        <v>0</v>
      </c>
      <c r="Y93" s="57">
        <v>0</v>
      </c>
      <c r="Z93" s="57">
        <v>0</v>
      </c>
      <c r="AA93" s="57">
        <v>0</v>
      </c>
      <c r="AB93" s="57">
        <v>0</v>
      </c>
      <c r="AC93" s="57">
        <f t="shared" si="10"/>
        <v>0</v>
      </c>
      <c r="AD93" s="57">
        <v>0</v>
      </c>
      <c r="AE93" s="57">
        <v>0</v>
      </c>
      <c r="AF93" s="57">
        <v>0</v>
      </c>
      <c r="AG93" s="57">
        <v>0</v>
      </c>
      <c r="AH93" s="57">
        <v>0</v>
      </c>
      <c r="AI93" s="57">
        <v>0</v>
      </c>
      <c r="AJ93" s="57">
        <v>0</v>
      </c>
      <c r="AK93" s="57">
        <v>0</v>
      </c>
      <c r="AL93" s="57">
        <v>0</v>
      </c>
      <c r="AM93" s="57">
        <v>0</v>
      </c>
      <c r="AN93" s="57">
        <v>0</v>
      </c>
      <c r="AO93" s="57">
        <v>0</v>
      </c>
      <c r="AP93" s="57">
        <f t="shared" si="11"/>
        <v>0</v>
      </c>
      <c r="AQ93" s="57">
        <v>0</v>
      </c>
      <c r="AR93" s="57">
        <v>0</v>
      </c>
      <c r="AS93" s="57">
        <v>0</v>
      </c>
      <c r="AT93" s="57">
        <v>0</v>
      </c>
      <c r="AU93" s="57">
        <v>0</v>
      </c>
      <c r="AV93" s="57">
        <v>0</v>
      </c>
      <c r="AW93" s="57">
        <v>0</v>
      </c>
      <c r="AX93" s="57">
        <v>0</v>
      </c>
      <c r="AY93" s="57">
        <v>0</v>
      </c>
      <c r="AZ93" s="57">
        <v>0</v>
      </c>
      <c r="BA93" s="57">
        <v>0</v>
      </c>
      <c r="BB93" s="58">
        <v>0</v>
      </c>
    </row>
    <row r="94" spans="1:54">
      <c r="A94" s="54" t="s">
        <v>166</v>
      </c>
      <c r="B94" s="55" t="s">
        <v>106</v>
      </c>
      <c r="C94" s="57">
        <f t="shared" si="8"/>
        <v>3187.1447888260159</v>
      </c>
      <c r="D94" s="57">
        <v>568.66074419000006</v>
      </c>
      <c r="E94" s="57">
        <v>97.390322730000008</v>
      </c>
      <c r="F94" s="57">
        <v>121.25243315</v>
      </c>
      <c r="G94" s="57">
        <v>2.85820936</v>
      </c>
      <c r="H94" s="57">
        <v>163.12687684000002</v>
      </c>
      <c r="I94" s="57">
        <v>804.71266032736071</v>
      </c>
      <c r="J94" s="57">
        <v>666.13273945000003</v>
      </c>
      <c r="K94" s="57">
        <v>3.2809307200000002</v>
      </c>
      <c r="L94" s="57">
        <v>122.4151715306371</v>
      </c>
      <c r="M94" s="57">
        <v>0.82533906000000001</v>
      </c>
      <c r="N94" s="57">
        <v>64.621779380000007</v>
      </c>
      <c r="O94" s="57">
        <v>571.86758208801803</v>
      </c>
      <c r="P94" s="57">
        <f t="shared" si="9"/>
        <v>3435.473671759853</v>
      </c>
      <c r="Q94" s="57">
        <v>674.93358461000003</v>
      </c>
      <c r="R94" s="57">
        <v>1.242443</v>
      </c>
      <c r="S94" s="57">
        <v>125.65674290000001</v>
      </c>
      <c r="T94" s="57">
        <v>66.969428469999997</v>
      </c>
      <c r="U94" s="57">
        <v>4.111828340000006</v>
      </c>
      <c r="V94" s="57">
        <v>808.29351492787998</v>
      </c>
      <c r="W94" s="57">
        <v>645.68128591999982</v>
      </c>
      <c r="X94" s="57">
        <v>0.79641401000000001</v>
      </c>
      <c r="Y94" s="57">
        <v>148.36968336888492</v>
      </c>
      <c r="Z94" s="57">
        <v>66.515957660077277</v>
      </c>
      <c r="AA94" s="57">
        <v>4.2775378900000511</v>
      </c>
      <c r="AB94" s="57">
        <v>888.62525066301077</v>
      </c>
      <c r="AC94" s="57">
        <f t="shared" si="10"/>
        <v>4039.5571555148849</v>
      </c>
      <c r="AD94" s="57">
        <v>620.88828526999998</v>
      </c>
      <c r="AE94" s="57">
        <v>0.34121899999999999</v>
      </c>
      <c r="AF94" s="57">
        <v>274.31956259074622</v>
      </c>
      <c r="AG94" s="57">
        <v>71.191101019999991</v>
      </c>
      <c r="AH94" s="57">
        <v>4.9582592400000003</v>
      </c>
      <c r="AI94" s="57">
        <v>1082.4268037419999</v>
      </c>
      <c r="AJ94" s="57">
        <v>630.27829763</v>
      </c>
      <c r="AK94" s="57">
        <v>1.3084913999999999</v>
      </c>
      <c r="AL94" s="57">
        <v>128.64850484999999</v>
      </c>
      <c r="AM94" s="57">
        <v>68.574729999392048</v>
      </c>
      <c r="AN94" s="57">
        <v>6.12493789</v>
      </c>
      <c r="AO94" s="57">
        <v>1150.4969628827462</v>
      </c>
      <c r="AP94" s="57">
        <f t="shared" si="11"/>
        <v>3978.7977537700003</v>
      </c>
      <c r="AQ94" s="57">
        <v>540.50171743999999</v>
      </c>
      <c r="AR94" s="57">
        <v>1.2643781999999999</v>
      </c>
      <c r="AS94" s="57">
        <v>1.2981566899999999</v>
      </c>
      <c r="AT94" s="57">
        <v>2.9541834500000004</v>
      </c>
      <c r="AU94" s="57">
        <v>1.2160899700000001</v>
      </c>
      <c r="AV94" s="57">
        <v>418.82509947999995</v>
      </c>
      <c r="AW94" s="57">
        <v>543.10626215000002</v>
      </c>
      <c r="AX94" s="57">
        <v>1.61206925</v>
      </c>
      <c r="AY94" s="57">
        <v>0</v>
      </c>
      <c r="AZ94" s="57">
        <v>0</v>
      </c>
      <c r="BA94" s="57">
        <v>0</v>
      </c>
      <c r="BB94" s="58">
        <v>2468.0197971400003</v>
      </c>
    </row>
    <row r="95" spans="1:54">
      <c r="A95" s="61" t="s">
        <v>167</v>
      </c>
      <c r="B95" s="70" t="s">
        <v>168</v>
      </c>
      <c r="C95" s="57">
        <f t="shared" si="8"/>
        <v>226.39816582601577</v>
      </c>
      <c r="D95" s="57">
        <v>8.8103189999999998E-2</v>
      </c>
      <c r="E95" s="57">
        <v>1.0746199999999999E-3</v>
      </c>
      <c r="F95" s="57">
        <v>0</v>
      </c>
      <c r="G95" s="57">
        <v>0</v>
      </c>
      <c r="H95" s="57">
        <v>0</v>
      </c>
      <c r="I95" s="57">
        <v>117.89057862736067</v>
      </c>
      <c r="J95" s="57">
        <v>8.0333779999999994E-2</v>
      </c>
      <c r="K95" s="57">
        <v>1.03023E-3</v>
      </c>
      <c r="L95" s="57">
        <v>0.98514623063709517</v>
      </c>
      <c r="M95" s="57">
        <v>0</v>
      </c>
      <c r="N95" s="57">
        <v>0</v>
      </c>
      <c r="O95" s="57">
        <v>107.35189914801802</v>
      </c>
      <c r="P95" s="57">
        <f t="shared" si="9"/>
        <v>259.66516459977595</v>
      </c>
      <c r="Q95" s="57">
        <v>0</v>
      </c>
      <c r="R95" s="57">
        <v>0</v>
      </c>
      <c r="S95" s="57">
        <v>0.96133897000000001</v>
      </c>
      <c r="T95" s="57">
        <v>0</v>
      </c>
      <c r="U95" s="57">
        <v>0</v>
      </c>
      <c r="V95" s="57">
        <v>104.39669961788</v>
      </c>
      <c r="W95" s="57">
        <v>0</v>
      </c>
      <c r="X95" s="57">
        <v>0</v>
      </c>
      <c r="Y95" s="57">
        <v>0.91118563888493043</v>
      </c>
      <c r="Z95" s="57">
        <v>0</v>
      </c>
      <c r="AA95" s="57">
        <v>0</v>
      </c>
      <c r="AB95" s="57">
        <v>153.395940373011</v>
      </c>
      <c r="AC95" s="57">
        <f t="shared" si="10"/>
        <v>450.73034432488453</v>
      </c>
      <c r="AD95" s="57">
        <v>0</v>
      </c>
      <c r="AE95" s="57">
        <v>0</v>
      </c>
      <c r="AF95" s="57">
        <v>0.92743233074618903</v>
      </c>
      <c r="AG95" s="57">
        <v>0</v>
      </c>
      <c r="AH95" s="57">
        <v>0</v>
      </c>
      <c r="AI95" s="57">
        <v>190.84883368200002</v>
      </c>
      <c r="AJ95" s="57">
        <v>0</v>
      </c>
      <c r="AK95" s="57">
        <v>0</v>
      </c>
      <c r="AL95" s="57">
        <v>0</v>
      </c>
      <c r="AM95" s="57">
        <v>67.177812299392045</v>
      </c>
      <c r="AN95" s="57">
        <v>0</v>
      </c>
      <c r="AO95" s="57">
        <v>191.77626601274622</v>
      </c>
      <c r="AP95" s="57">
        <f t="shared" si="11"/>
        <v>468.27156430000002</v>
      </c>
      <c r="AQ95" s="57">
        <v>0</v>
      </c>
      <c r="AR95" s="57">
        <v>0</v>
      </c>
      <c r="AS95" s="57">
        <v>0</v>
      </c>
      <c r="AT95" s="57">
        <v>0</v>
      </c>
      <c r="AU95" s="57">
        <v>0</v>
      </c>
      <c r="AV95" s="57">
        <v>0</v>
      </c>
      <c r="AW95" s="57">
        <v>0</v>
      </c>
      <c r="AX95" s="57">
        <v>0</v>
      </c>
      <c r="AY95" s="57">
        <v>0</v>
      </c>
      <c r="AZ95" s="57">
        <v>0</v>
      </c>
      <c r="BA95" s="57">
        <v>0</v>
      </c>
      <c r="BB95" s="58">
        <v>468.27156430000002</v>
      </c>
    </row>
    <row r="96" spans="1:54">
      <c r="A96" s="61" t="s">
        <v>169</v>
      </c>
      <c r="B96" s="70" t="s">
        <v>170</v>
      </c>
      <c r="C96" s="57">
        <f t="shared" si="8"/>
        <v>1099.7714980000001</v>
      </c>
      <c r="D96" s="57">
        <v>41.260453499999997</v>
      </c>
      <c r="E96" s="57">
        <v>97.389248110000011</v>
      </c>
      <c r="F96" s="57">
        <v>121.25243315</v>
      </c>
      <c r="G96" s="57">
        <v>2.85820936</v>
      </c>
      <c r="H96" s="57">
        <v>163.12687684000002</v>
      </c>
      <c r="I96" s="57">
        <v>283.12989420000002</v>
      </c>
      <c r="J96" s="57">
        <v>146.17115566999999</v>
      </c>
      <c r="K96" s="57">
        <v>3.2799004900000002</v>
      </c>
      <c r="L96" s="57">
        <v>121.4300253</v>
      </c>
      <c r="M96" s="57">
        <v>0.82533906000000001</v>
      </c>
      <c r="N96" s="57">
        <v>64.621779380000007</v>
      </c>
      <c r="O96" s="57">
        <v>54.426182939999997</v>
      </c>
      <c r="P96" s="57">
        <f t="shared" si="9"/>
        <v>1280.2909019900774</v>
      </c>
      <c r="Q96" s="57">
        <v>140.48577211000003</v>
      </c>
      <c r="R96" s="57">
        <v>1.242443</v>
      </c>
      <c r="S96" s="57">
        <v>124.69540393000001</v>
      </c>
      <c r="T96" s="57">
        <v>66.969428469999997</v>
      </c>
      <c r="U96" s="57">
        <v>4.111828340000006</v>
      </c>
      <c r="V96" s="57">
        <v>292.32371014</v>
      </c>
      <c r="W96" s="57">
        <v>111.40409841999995</v>
      </c>
      <c r="X96" s="57">
        <v>0.79641401000000001</v>
      </c>
      <c r="Y96" s="57">
        <v>147.45849773</v>
      </c>
      <c r="Z96" s="57">
        <v>66.515957660077277</v>
      </c>
      <c r="AA96" s="57">
        <v>4.2775378900000511</v>
      </c>
      <c r="AB96" s="57">
        <v>320.0098102899999</v>
      </c>
      <c r="AC96" s="57">
        <f t="shared" si="10"/>
        <v>1681.8535611899997</v>
      </c>
      <c r="AD96" s="57">
        <v>82.973285269999991</v>
      </c>
      <c r="AE96" s="57">
        <v>0.34121899999999999</v>
      </c>
      <c r="AF96" s="57">
        <v>273.39213026000004</v>
      </c>
      <c r="AG96" s="57">
        <v>71.191101019999991</v>
      </c>
      <c r="AH96" s="57">
        <v>4.9582592400000003</v>
      </c>
      <c r="AI96" s="57">
        <v>476.44622005999997</v>
      </c>
      <c r="AJ96" s="57">
        <v>92.264860130000002</v>
      </c>
      <c r="AK96" s="57">
        <v>1.3084913999999999</v>
      </c>
      <c r="AL96" s="57">
        <v>128.64850484999999</v>
      </c>
      <c r="AM96" s="57">
        <v>1.3969176999999999</v>
      </c>
      <c r="AN96" s="57">
        <v>6.12493789</v>
      </c>
      <c r="AO96" s="57">
        <v>542.80763436999996</v>
      </c>
      <c r="AP96" s="57">
        <f t="shared" si="11"/>
        <v>1585.5362524699999</v>
      </c>
      <c r="AQ96" s="57">
        <v>1.5498424399999999</v>
      </c>
      <c r="AR96" s="57">
        <v>1.2643781999999999</v>
      </c>
      <c r="AS96" s="57">
        <v>1.2981566899999999</v>
      </c>
      <c r="AT96" s="57">
        <v>2.9541834500000004</v>
      </c>
      <c r="AU96" s="57">
        <v>1.2160899700000001</v>
      </c>
      <c r="AV96" s="57">
        <v>1.7476619799999999</v>
      </c>
      <c r="AW96" s="57">
        <v>1.7328251499999998</v>
      </c>
      <c r="AX96" s="57">
        <v>1.61206925</v>
      </c>
      <c r="AY96" s="57">
        <v>0</v>
      </c>
      <c r="AZ96" s="57">
        <v>0</v>
      </c>
      <c r="BA96" s="57">
        <v>0</v>
      </c>
      <c r="BB96" s="58">
        <v>1572.1610453399999</v>
      </c>
    </row>
    <row r="97" spans="1:54">
      <c r="A97" s="61" t="s">
        <v>171</v>
      </c>
      <c r="B97" s="70" t="s">
        <v>172</v>
      </c>
      <c r="C97" s="57">
        <f t="shared" si="8"/>
        <v>1860.9751249999999</v>
      </c>
      <c r="D97" s="57">
        <v>527.31218750000005</v>
      </c>
      <c r="E97" s="57">
        <v>0</v>
      </c>
      <c r="F97" s="57">
        <v>0</v>
      </c>
      <c r="G97" s="57">
        <v>0</v>
      </c>
      <c r="H97" s="57">
        <v>0</v>
      </c>
      <c r="I97" s="57">
        <v>403.69218749999999</v>
      </c>
      <c r="J97" s="57">
        <v>519.88125000000002</v>
      </c>
      <c r="K97" s="57">
        <v>0</v>
      </c>
      <c r="L97" s="57">
        <v>0</v>
      </c>
      <c r="M97" s="57">
        <v>0</v>
      </c>
      <c r="N97" s="57">
        <v>0</v>
      </c>
      <c r="O97" s="57">
        <v>410.08950000000004</v>
      </c>
      <c r="P97" s="57">
        <f t="shared" si="9"/>
        <v>1895.5176051699998</v>
      </c>
      <c r="Q97" s="57">
        <v>534.44781250000005</v>
      </c>
      <c r="R97" s="57">
        <v>0</v>
      </c>
      <c r="S97" s="57">
        <v>0</v>
      </c>
      <c r="T97" s="57">
        <v>0</v>
      </c>
      <c r="U97" s="57">
        <v>0</v>
      </c>
      <c r="V97" s="57">
        <v>411.57310516999996</v>
      </c>
      <c r="W97" s="57">
        <v>534.27718749999985</v>
      </c>
      <c r="X97" s="57">
        <v>0</v>
      </c>
      <c r="Y97" s="57">
        <v>0</v>
      </c>
      <c r="Z97" s="57">
        <v>0</v>
      </c>
      <c r="AA97" s="57">
        <v>0</v>
      </c>
      <c r="AB97" s="57">
        <v>415.21949999999993</v>
      </c>
      <c r="AC97" s="57">
        <f t="shared" si="10"/>
        <v>1906.97325</v>
      </c>
      <c r="AD97" s="57">
        <v>537.91499999999996</v>
      </c>
      <c r="AE97" s="57">
        <v>0</v>
      </c>
      <c r="AF97" s="57">
        <v>0</v>
      </c>
      <c r="AG97" s="57">
        <v>0</v>
      </c>
      <c r="AH97" s="57">
        <v>0</v>
      </c>
      <c r="AI97" s="57">
        <v>415.13175000000001</v>
      </c>
      <c r="AJ97" s="57">
        <v>538.01343750000001</v>
      </c>
      <c r="AK97" s="57">
        <v>0</v>
      </c>
      <c r="AL97" s="57">
        <v>0</v>
      </c>
      <c r="AM97" s="57">
        <v>0</v>
      </c>
      <c r="AN97" s="57">
        <v>0</v>
      </c>
      <c r="AO97" s="57">
        <v>415.91306250000002</v>
      </c>
      <c r="AP97" s="57">
        <f t="shared" si="11"/>
        <v>1924.9899370000001</v>
      </c>
      <c r="AQ97" s="57">
        <v>538.95187499999997</v>
      </c>
      <c r="AR97" s="57">
        <v>0</v>
      </c>
      <c r="AS97" s="57">
        <v>0</v>
      </c>
      <c r="AT97" s="57">
        <v>0</v>
      </c>
      <c r="AU97" s="57">
        <v>0</v>
      </c>
      <c r="AV97" s="57">
        <v>417.07743749999997</v>
      </c>
      <c r="AW97" s="57">
        <v>541.37343699999997</v>
      </c>
      <c r="AX97" s="57">
        <v>0</v>
      </c>
      <c r="AY97" s="57">
        <v>0</v>
      </c>
      <c r="AZ97" s="57">
        <v>0</v>
      </c>
      <c r="BA97" s="57">
        <v>0</v>
      </c>
      <c r="BB97" s="58">
        <v>427.58718750000003</v>
      </c>
    </row>
    <row r="98" spans="1:54">
      <c r="A98" s="54" t="s">
        <v>173</v>
      </c>
      <c r="B98" s="55" t="s">
        <v>174</v>
      </c>
      <c r="C98" s="57">
        <f t="shared" si="8"/>
        <v>0</v>
      </c>
      <c r="D98" s="57">
        <v>0</v>
      </c>
      <c r="E98" s="57">
        <v>0</v>
      </c>
      <c r="F98" s="57">
        <v>0</v>
      </c>
      <c r="G98" s="57">
        <v>0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57">
        <v>0</v>
      </c>
      <c r="O98" s="57">
        <v>0</v>
      </c>
      <c r="P98" s="57">
        <f t="shared" si="9"/>
        <v>0</v>
      </c>
      <c r="Q98" s="57">
        <v>0</v>
      </c>
      <c r="R98" s="57">
        <v>0</v>
      </c>
      <c r="S98" s="57">
        <v>0</v>
      </c>
      <c r="T98" s="57">
        <v>0</v>
      </c>
      <c r="U98" s="57">
        <v>0</v>
      </c>
      <c r="V98" s="57">
        <v>0</v>
      </c>
      <c r="W98" s="57">
        <v>0</v>
      </c>
      <c r="X98" s="57">
        <v>0</v>
      </c>
      <c r="Y98" s="57">
        <v>0</v>
      </c>
      <c r="Z98" s="57">
        <v>0</v>
      </c>
      <c r="AA98" s="57">
        <v>0</v>
      </c>
      <c r="AB98" s="57">
        <v>0</v>
      </c>
      <c r="AC98" s="57">
        <f t="shared" si="10"/>
        <v>0</v>
      </c>
      <c r="AD98" s="57">
        <v>0</v>
      </c>
      <c r="AE98" s="57">
        <v>0</v>
      </c>
      <c r="AF98" s="57">
        <v>0</v>
      </c>
      <c r="AG98" s="57">
        <v>0</v>
      </c>
      <c r="AH98" s="57">
        <v>0</v>
      </c>
      <c r="AI98" s="57">
        <v>0</v>
      </c>
      <c r="AJ98" s="57">
        <v>0</v>
      </c>
      <c r="AK98" s="57">
        <v>0</v>
      </c>
      <c r="AL98" s="57">
        <v>0</v>
      </c>
      <c r="AM98" s="57">
        <v>0</v>
      </c>
      <c r="AN98" s="57">
        <v>0</v>
      </c>
      <c r="AO98" s="57">
        <v>0</v>
      </c>
      <c r="AP98" s="57">
        <f t="shared" si="11"/>
        <v>0</v>
      </c>
      <c r="AQ98" s="57">
        <v>0</v>
      </c>
      <c r="AR98" s="57">
        <v>0</v>
      </c>
      <c r="AS98" s="57">
        <v>0</v>
      </c>
      <c r="AT98" s="57">
        <v>0</v>
      </c>
      <c r="AU98" s="57">
        <v>0</v>
      </c>
      <c r="AV98" s="57">
        <v>0</v>
      </c>
      <c r="AW98" s="57">
        <v>0</v>
      </c>
      <c r="AX98" s="57">
        <v>0</v>
      </c>
      <c r="AY98" s="57">
        <v>0</v>
      </c>
      <c r="AZ98" s="57">
        <v>0</v>
      </c>
      <c r="BA98" s="57">
        <v>0</v>
      </c>
      <c r="BB98" s="58">
        <v>0</v>
      </c>
    </row>
    <row r="99" spans="1:54">
      <c r="A99" s="61" t="s">
        <v>175</v>
      </c>
      <c r="B99" s="70" t="s">
        <v>176</v>
      </c>
      <c r="C99" s="57">
        <f t="shared" si="8"/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57">
        <v>0</v>
      </c>
      <c r="P99" s="57">
        <f t="shared" si="9"/>
        <v>0</v>
      </c>
      <c r="Q99" s="57">
        <v>0</v>
      </c>
      <c r="R99" s="57">
        <v>0</v>
      </c>
      <c r="S99" s="57">
        <v>0</v>
      </c>
      <c r="T99" s="57">
        <v>0</v>
      </c>
      <c r="U99" s="57">
        <v>0</v>
      </c>
      <c r="V99" s="57">
        <v>0</v>
      </c>
      <c r="W99" s="57">
        <v>0</v>
      </c>
      <c r="X99" s="57">
        <v>0</v>
      </c>
      <c r="Y99" s="57">
        <v>0</v>
      </c>
      <c r="Z99" s="57">
        <v>0</v>
      </c>
      <c r="AA99" s="57">
        <v>0</v>
      </c>
      <c r="AB99" s="57">
        <v>0</v>
      </c>
      <c r="AC99" s="57">
        <f t="shared" si="10"/>
        <v>0</v>
      </c>
      <c r="AD99" s="57">
        <v>0</v>
      </c>
      <c r="AE99" s="57">
        <v>0</v>
      </c>
      <c r="AF99" s="57">
        <v>0</v>
      </c>
      <c r="AG99" s="57">
        <v>0</v>
      </c>
      <c r="AH99" s="57">
        <v>0</v>
      </c>
      <c r="AI99" s="57">
        <v>0</v>
      </c>
      <c r="AJ99" s="57">
        <v>0</v>
      </c>
      <c r="AK99" s="57">
        <v>0</v>
      </c>
      <c r="AL99" s="57">
        <v>0</v>
      </c>
      <c r="AM99" s="57">
        <v>0</v>
      </c>
      <c r="AN99" s="57">
        <v>0</v>
      </c>
      <c r="AO99" s="57">
        <v>0</v>
      </c>
      <c r="AP99" s="57">
        <f t="shared" si="11"/>
        <v>0</v>
      </c>
      <c r="AQ99" s="57">
        <v>0</v>
      </c>
      <c r="AR99" s="57">
        <v>0</v>
      </c>
      <c r="AS99" s="57">
        <v>0</v>
      </c>
      <c r="AT99" s="57">
        <v>0</v>
      </c>
      <c r="AU99" s="57">
        <v>0</v>
      </c>
      <c r="AV99" s="57">
        <v>0</v>
      </c>
      <c r="AW99" s="57">
        <v>0</v>
      </c>
      <c r="AX99" s="57">
        <v>0</v>
      </c>
      <c r="AY99" s="57">
        <v>0</v>
      </c>
      <c r="AZ99" s="57">
        <v>0</v>
      </c>
      <c r="BA99" s="57">
        <v>0</v>
      </c>
      <c r="BB99" s="58">
        <v>0</v>
      </c>
    </row>
    <row r="100" spans="1:54">
      <c r="A100" s="61" t="s">
        <v>177</v>
      </c>
      <c r="B100" s="70" t="s">
        <v>178</v>
      </c>
      <c r="C100" s="57">
        <f t="shared" si="8"/>
        <v>0</v>
      </c>
      <c r="D100" s="57">
        <v>0</v>
      </c>
      <c r="E100" s="57">
        <v>0</v>
      </c>
      <c r="F100" s="57">
        <v>0</v>
      </c>
      <c r="G100" s="57">
        <v>0</v>
      </c>
      <c r="H100" s="57">
        <v>0</v>
      </c>
      <c r="I100" s="57">
        <v>0</v>
      </c>
      <c r="J100" s="57">
        <v>0</v>
      </c>
      <c r="K100" s="57">
        <v>0</v>
      </c>
      <c r="L100" s="57">
        <v>0</v>
      </c>
      <c r="M100" s="57">
        <v>0</v>
      </c>
      <c r="N100" s="57">
        <v>0</v>
      </c>
      <c r="O100" s="57">
        <v>0</v>
      </c>
      <c r="P100" s="57">
        <f t="shared" si="9"/>
        <v>0</v>
      </c>
      <c r="Q100" s="57">
        <v>0</v>
      </c>
      <c r="R100" s="57">
        <v>0</v>
      </c>
      <c r="S100" s="57">
        <v>0</v>
      </c>
      <c r="T100" s="57">
        <v>0</v>
      </c>
      <c r="U100" s="57">
        <v>0</v>
      </c>
      <c r="V100" s="57">
        <v>0</v>
      </c>
      <c r="W100" s="57">
        <v>0</v>
      </c>
      <c r="X100" s="57">
        <v>0</v>
      </c>
      <c r="Y100" s="57">
        <v>0</v>
      </c>
      <c r="Z100" s="57">
        <v>0</v>
      </c>
      <c r="AA100" s="57">
        <v>0</v>
      </c>
      <c r="AB100" s="57">
        <v>0</v>
      </c>
      <c r="AC100" s="57">
        <f t="shared" si="10"/>
        <v>0</v>
      </c>
      <c r="AD100" s="57">
        <v>0</v>
      </c>
      <c r="AE100" s="57">
        <v>0</v>
      </c>
      <c r="AF100" s="57">
        <v>0</v>
      </c>
      <c r="AG100" s="57">
        <v>0</v>
      </c>
      <c r="AH100" s="57">
        <v>0</v>
      </c>
      <c r="AI100" s="57">
        <v>0</v>
      </c>
      <c r="AJ100" s="57">
        <v>0</v>
      </c>
      <c r="AK100" s="57">
        <v>0</v>
      </c>
      <c r="AL100" s="57">
        <v>0</v>
      </c>
      <c r="AM100" s="57">
        <v>0</v>
      </c>
      <c r="AN100" s="57">
        <v>0</v>
      </c>
      <c r="AO100" s="57">
        <v>0</v>
      </c>
      <c r="AP100" s="57">
        <f t="shared" si="11"/>
        <v>0</v>
      </c>
      <c r="AQ100" s="57">
        <v>0</v>
      </c>
      <c r="AR100" s="57">
        <v>0</v>
      </c>
      <c r="AS100" s="57">
        <v>0</v>
      </c>
      <c r="AT100" s="57">
        <v>0</v>
      </c>
      <c r="AU100" s="57">
        <v>0</v>
      </c>
      <c r="AV100" s="57">
        <v>0</v>
      </c>
      <c r="AW100" s="57">
        <v>0</v>
      </c>
      <c r="AX100" s="57">
        <v>0</v>
      </c>
      <c r="AY100" s="57">
        <v>0</v>
      </c>
      <c r="AZ100" s="57">
        <v>0</v>
      </c>
      <c r="BA100" s="57">
        <v>0</v>
      </c>
      <c r="BB100" s="58">
        <v>0</v>
      </c>
    </row>
    <row r="101" spans="1:54">
      <c r="A101" s="61" t="s">
        <v>179</v>
      </c>
      <c r="B101" s="70" t="s">
        <v>180</v>
      </c>
      <c r="C101" s="57">
        <f t="shared" si="8"/>
        <v>0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7">
        <v>0</v>
      </c>
      <c r="O101" s="57">
        <v>0</v>
      </c>
      <c r="P101" s="57">
        <f t="shared" si="9"/>
        <v>0</v>
      </c>
      <c r="Q101" s="57">
        <v>0</v>
      </c>
      <c r="R101" s="57">
        <v>0</v>
      </c>
      <c r="S101" s="57">
        <v>0</v>
      </c>
      <c r="T101" s="57">
        <v>0</v>
      </c>
      <c r="U101" s="57">
        <v>0</v>
      </c>
      <c r="V101" s="57">
        <v>0</v>
      </c>
      <c r="W101" s="57">
        <v>0</v>
      </c>
      <c r="X101" s="57">
        <v>0</v>
      </c>
      <c r="Y101" s="57">
        <v>0</v>
      </c>
      <c r="Z101" s="57">
        <v>0</v>
      </c>
      <c r="AA101" s="57">
        <v>0</v>
      </c>
      <c r="AB101" s="57">
        <v>0</v>
      </c>
      <c r="AC101" s="57">
        <f t="shared" si="10"/>
        <v>0</v>
      </c>
      <c r="AD101" s="57">
        <v>0</v>
      </c>
      <c r="AE101" s="57">
        <v>0</v>
      </c>
      <c r="AF101" s="57">
        <v>0</v>
      </c>
      <c r="AG101" s="57">
        <v>0</v>
      </c>
      <c r="AH101" s="57">
        <v>0</v>
      </c>
      <c r="AI101" s="57">
        <v>0</v>
      </c>
      <c r="AJ101" s="57">
        <v>0</v>
      </c>
      <c r="AK101" s="57">
        <v>0</v>
      </c>
      <c r="AL101" s="57">
        <v>0</v>
      </c>
      <c r="AM101" s="57">
        <v>0</v>
      </c>
      <c r="AN101" s="57">
        <v>0</v>
      </c>
      <c r="AO101" s="57">
        <v>0</v>
      </c>
      <c r="AP101" s="57">
        <f t="shared" si="11"/>
        <v>0</v>
      </c>
      <c r="AQ101" s="57">
        <v>0</v>
      </c>
      <c r="AR101" s="57">
        <v>0</v>
      </c>
      <c r="AS101" s="57">
        <v>0</v>
      </c>
      <c r="AT101" s="57">
        <v>0</v>
      </c>
      <c r="AU101" s="57">
        <v>0</v>
      </c>
      <c r="AV101" s="57">
        <v>0</v>
      </c>
      <c r="AW101" s="57">
        <v>0</v>
      </c>
      <c r="AX101" s="57">
        <v>0</v>
      </c>
      <c r="AY101" s="57">
        <v>0</v>
      </c>
      <c r="AZ101" s="57">
        <v>0</v>
      </c>
      <c r="BA101" s="57">
        <v>0</v>
      </c>
      <c r="BB101" s="58">
        <v>0</v>
      </c>
    </row>
    <row r="102" spans="1:54">
      <c r="A102" s="54" t="s">
        <v>181</v>
      </c>
      <c r="B102" s="55" t="s">
        <v>86</v>
      </c>
      <c r="C102" s="57">
        <f t="shared" si="8"/>
        <v>188.30761039000001</v>
      </c>
      <c r="D102" s="57">
        <v>0.87699002999999998</v>
      </c>
      <c r="E102" s="57">
        <v>6.3</v>
      </c>
      <c r="F102" s="57">
        <v>6</v>
      </c>
      <c r="G102" s="57">
        <v>15.179142579999999</v>
      </c>
      <c r="H102" s="57">
        <v>42.654643270000001</v>
      </c>
      <c r="I102" s="57">
        <v>25.960380570000002</v>
      </c>
      <c r="J102" s="57">
        <v>12.7594628</v>
      </c>
      <c r="K102" s="57">
        <v>6.06</v>
      </c>
      <c r="L102" s="57">
        <v>23.461685079999999</v>
      </c>
      <c r="M102" s="57">
        <v>32.462801589999998</v>
      </c>
      <c r="N102" s="57">
        <v>6.2701134000000005</v>
      </c>
      <c r="O102" s="57">
        <v>10.32239107</v>
      </c>
      <c r="P102" s="57">
        <f t="shared" si="9"/>
        <v>224.24620282000001</v>
      </c>
      <c r="Q102" s="57">
        <v>0.89051891000000005</v>
      </c>
      <c r="R102" s="57">
        <v>18.219425999999999</v>
      </c>
      <c r="S102" s="57">
        <v>23.576798910000001</v>
      </c>
      <c r="T102" s="57">
        <v>24.804909309999999</v>
      </c>
      <c r="U102" s="57">
        <v>33.893413640000006</v>
      </c>
      <c r="V102" s="57">
        <v>21.453065649999999</v>
      </c>
      <c r="W102" s="57">
        <v>25.19812855</v>
      </c>
      <c r="X102" s="57">
        <v>16.695598569999998</v>
      </c>
      <c r="Y102" s="57">
        <v>14.622088529999999</v>
      </c>
      <c r="Z102" s="57">
        <v>21.482822709999997</v>
      </c>
      <c r="AA102" s="57">
        <v>11.259298319999999</v>
      </c>
      <c r="AB102" s="57">
        <v>12.150133719999999</v>
      </c>
      <c r="AC102" s="57">
        <f t="shared" si="10"/>
        <v>251.54180343000002</v>
      </c>
      <c r="AD102" s="57">
        <v>0</v>
      </c>
      <c r="AE102" s="57">
        <v>33.437790399999997</v>
      </c>
      <c r="AF102" s="57">
        <v>18.01268645</v>
      </c>
      <c r="AG102" s="57">
        <v>17.869510140000003</v>
      </c>
      <c r="AH102" s="57">
        <v>24.756978600000004</v>
      </c>
      <c r="AI102" s="57">
        <v>10.11007498</v>
      </c>
      <c r="AJ102" s="57">
        <v>35.058850509999992</v>
      </c>
      <c r="AK102" s="57">
        <v>39.042714630000006</v>
      </c>
      <c r="AL102" s="57">
        <v>16.746165259999998</v>
      </c>
      <c r="AM102" s="57">
        <v>27.316902320000004</v>
      </c>
      <c r="AN102" s="57">
        <v>16.837413119999997</v>
      </c>
      <c r="AO102" s="57">
        <v>12.352717019999998</v>
      </c>
      <c r="AP102" s="57">
        <f t="shared" si="11"/>
        <v>209.42523255999998</v>
      </c>
      <c r="AQ102" s="57">
        <v>9.1415947299999996</v>
      </c>
      <c r="AR102" s="57">
        <v>10.199220739999999</v>
      </c>
      <c r="AS102" s="57">
        <v>17.75814772</v>
      </c>
      <c r="AT102" s="57">
        <v>21.27196232</v>
      </c>
      <c r="AU102" s="57">
        <v>10.15</v>
      </c>
      <c r="AV102" s="57">
        <v>10.220000000000001</v>
      </c>
      <c r="AW102" s="57">
        <v>30.91412094</v>
      </c>
      <c r="AX102" s="57">
        <v>10.000039449999999</v>
      </c>
      <c r="AY102" s="57">
        <v>18.732452460000001</v>
      </c>
      <c r="AZ102" s="57">
        <v>28.361682599999998</v>
      </c>
      <c r="BA102" s="57">
        <v>18.960401179999998</v>
      </c>
      <c r="BB102" s="58">
        <v>23.715610420000004</v>
      </c>
    </row>
    <row r="103" spans="1:54">
      <c r="A103" s="59" t="s">
        <v>182</v>
      </c>
      <c r="B103" s="60" t="s">
        <v>183</v>
      </c>
      <c r="C103" s="57">
        <f t="shared" si="8"/>
        <v>93.336933540000004</v>
      </c>
      <c r="D103" s="57">
        <v>0</v>
      </c>
      <c r="E103" s="57">
        <v>0</v>
      </c>
      <c r="F103" s="57">
        <v>0</v>
      </c>
      <c r="G103" s="57">
        <v>0</v>
      </c>
      <c r="H103" s="57">
        <v>36.372731710000004</v>
      </c>
      <c r="I103" s="57">
        <v>19.45492686</v>
      </c>
      <c r="J103" s="57">
        <v>0</v>
      </c>
      <c r="K103" s="57">
        <v>0</v>
      </c>
      <c r="L103" s="57">
        <v>17.461685079999999</v>
      </c>
      <c r="M103" s="57">
        <v>20.047589889999998</v>
      </c>
      <c r="N103" s="57">
        <v>0</v>
      </c>
      <c r="O103" s="57">
        <v>0</v>
      </c>
      <c r="P103" s="57">
        <f t="shared" si="9"/>
        <v>86.987538729999997</v>
      </c>
      <c r="Q103" s="57">
        <v>0</v>
      </c>
      <c r="R103" s="57">
        <v>8.2194260000000003</v>
      </c>
      <c r="S103" s="57">
        <v>13.576798910000001</v>
      </c>
      <c r="T103" s="57">
        <v>6.9548904599999997</v>
      </c>
      <c r="U103" s="57">
        <v>23.892342620000001</v>
      </c>
      <c r="V103" s="57">
        <v>11.42306565</v>
      </c>
      <c r="W103" s="57">
        <v>7.0286441100000001</v>
      </c>
      <c r="X103" s="57">
        <v>6.6355985699999982</v>
      </c>
      <c r="Y103" s="57">
        <v>4.6220885300000001</v>
      </c>
      <c r="Z103" s="57">
        <v>4.6346838799999972</v>
      </c>
      <c r="AA103" s="57">
        <v>0</v>
      </c>
      <c r="AB103" s="57">
        <v>0</v>
      </c>
      <c r="AC103" s="57">
        <f t="shared" si="10"/>
        <v>84.229375680000004</v>
      </c>
      <c r="AD103" s="57">
        <v>0</v>
      </c>
      <c r="AE103" s="57">
        <v>22.436469519999999</v>
      </c>
      <c r="AF103" s="57">
        <v>6.743790409999999</v>
      </c>
      <c r="AG103" s="57">
        <v>0</v>
      </c>
      <c r="AH103" s="57">
        <v>13.445689010000002</v>
      </c>
      <c r="AI103" s="57">
        <v>0</v>
      </c>
      <c r="AJ103" s="57">
        <v>13.460196069999995</v>
      </c>
      <c r="AK103" s="57">
        <v>8.6263705200000089</v>
      </c>
      <c r="AL103" s="57">
        <v>6.4944756299999966</v>
      </c>
      <c r="AM103" s="57">
        <v>6.5012225100000052</v>
      </c>
      <c r="AN103" s="57">
        <v>6.5211620099999976</v>
      </c>
      <c r="AO103" s="57">
        <v>0</v>
      </c>
      <c r="AP103" s="57">
        <f t="shared" si="11"/>
        <v>56.754832630000003</v>
      </c>
      <c r="AQ103" s="57">
        <v>6.9952112699999995</v>
      </c>
      <c r="AR103" s="57">
        <v>8.0000000401980742E-8</v>
      </c>
      <c r="AS103" s="57">
        <v>7.3205733399999993</v>
      </c>
      <c r="AT103" s="57">
        <v>0</v>
      </c>
      <c r="AU103" s="57">
        <v>0</v>
      </c>
      <c r="AV103" s="57">
        <v>0</v>
      </c>
      <c r="AW103" s="57">
        <v>7.4189120400000004</v>
      </c>
      <c r="AX103" s="57">
        <v>0</v>
      </c>
      <c r="AY103" s="57">
        <v>8.55746714</v>
      </c>
      <c r="AZ103" s="57">
        <v>7.5137520699999989</v>
      </c>
      <c r="BA103" s="57">
        <v>8.55746714</v>
      </c>
      <c r="BB103" s="58">
        <v>10.391449550000004</v>
      </c>
    </row>
    <row r="104" spans="1:54">
      <c r="A104" s="61" t="s">
        <v>184</v>
      </c>
      <c r="B104" s="62" t="s">
        <v>90</v>
      </c>
      <c r="C104" s="57">
        <f t="shared" si="8"/>
        <v>93.336933540000004</v>
      </c>
      <c r="D104" s="57">
        <v>0</v>
      </c>
      <c r="E104" s="57">
        <v>0</v>
      </c>
      <c r="F104" s="57">
        <v>0</v>
      </c>
      <c r="G104" s="57">
        <v>0</v>
      </c>
      <c r="H104" s="57">
        <v>36.372731710000004</v>
      </c>
      <c r="I104" s="57">
        <v>19.45492686</v>
      </c>
      <c r="J104" s="57">
        <v>0</v>
      </c>
      <c r="K104" s="57">
        <v>0</v>
      </c>
      <c r="L104" s="57">
        <v>17.461685079999999</v>
      </c>
      <c r="M104" s="57">
        <v>20.047589889999998</v>
      </c>
      <c r="N104" s="57">
        <v>0</v>
      </c>
      <c r="O104" s="57">
        <v>0</v>
      </c>
      <c r="P104" s="57">
        <f t="shared" si="9"/>
        <v>86.987538729999997</v>
      </c>
      <c r="Q104" s="57">
        <v>0</v>
      </c>
      <c r="R104" s="57">
        <v>8.2194260000000003</v>
      </c>
      <c r="S104" s="57">
        <v>13.576798910000001</v>
      </c>
      <c r="T104" s="57">
        <v>6.9548904599999997</v>
      </c>
      <c r="U104" s="57">
        <v>23.892342620000001</v>
      </c>
      <c r="V104" s="57">
        <v>11.42306565</v>
      </c>
      <c r="W104" s="57">
        <v>7.0286441100000001</v>
      </c>
      <c r="X104" s="57">
        <v>6.6355985699999982</v>
      </c>
      <c r="Y104" s="57">
        <v>4.6220885300000001</v>
      </c>
      <c r="Z104" s="57">
        <v>4.6346838799999972</v>
      </c>
      <c r="AA104" s="57">
        <v>0</v>
      </c>
      <c r="AB104" s="57">
        <v>0</v>
      </c>
      <c r="AC104" s="57">
        <f t="shared" si="10"/>
        <v>84.229375680000004</v>
      </c>
      <c r="AD104" s="57">
        <v>0</v>
      </c>
      <c r="AE104" s="57">
        <v>22.436469519999999</v>
      </c>
      <c r="AF104" s="57">
        <v>6.743790409999999</v>
      </c>
      <c r="AG104" s="57">
        <v>0</v>
      </c>
      <c r="AH104" s="57">
        <v>13.445689010000002</v>
      </c>
      <c r="AI104" s="57">
        <v>0</v>
      </c>
      <c r="AJ104" s="57">
        <v>13.460196069999995</v>
      </c>
      <c r="AK104" s="57">
        <v>8.6263705200000089</v>
      </c>
      <c r="AL104" s="57">
        <v>6.4944756299999966</v>
      </c>
      <c r="AM104" s="57">
        <v>6.5012225100000052</v>
      </c>
      <c r="AN104" s="57">
        <v>6.5211620099999976</v>
      </c>
      <c r="AO104" s="57">
        <v>0</v>
      </c>
      <c r="AP104" s="57">
        <f t="shared" si="11"/>
        <v>56.754832630000003</v>
      </c>
      <c r="AQ104" s="57">
        <v>6.9952112699999995</v>
      </c>
      <c r="AR104" s="57">
        <v>8.0000000401980742E-8</v>
      </c>
      <c r="AS104" s="57">
        <v>7.3205733399999993</v>
      </c>
      <c r="AT104" s="57">
        <v>0</v>
      </c>
      <c r="AU104" s="57">
        <v>0</v>
      </c>
      <c r="AV104" s="57">
        <v>0</v>
      </c>
      <c r="AW104" s="57">
        <v>7.4189120400000004</v>
      </c>
      <c r="AX104" s="57">
        <v>0</v>
      </c>
      <c r="AY104" s="57">
        <v>8.55746714</v>
      </c>
      <c r="AZ104" s="57">
        <v>7.5137520699999989</v>
      </c>
      <c r="BA104" s="57">
        <v>8.55746714</v>
      </c>
      <c r="BB104" s="58">
        <v>10.391449550000004</v>
      </c>
    </row>
    <row r="105" spans="1:54">
      <c r="A105" s="61" t="s">
        <v>185</v>
      </c>
      <c r="B105" s="62" t="s">
        <v>92</v>
      </c>
      <c r="C105" s="57">
        <f t="shared" si="8"/>
        <v>0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57">
        <v>0</v>
      </c>
      <c r="M105" s="57">
        <v>0</v>
      </c>
      <c r="N105" s="57">
        <v>0</v>
      </c>
      <c r="O105" s="57">
        <v>0</v>
      </c>
      <c r="P105" s="57">
        <f t="shared" si="9"/>
        <v>0</v>
      </c>
      <c r="Q105" s="57">
        <v>0</v>
      </c>
      <c r="R105" s="57">
        <v>0</v>
      </c>
      <c r="S105" s="57">
        <v>0</v>
      </c>
      <c r="T105" s="57">
        <v>0</v>
      </c>
      <c r="U105" s="57">
        <v>0</v>
      </c>
      <c r="V105" s="57">
        <v>0</v>
      </c>
      <c r="W105" s="57">
        <v>0</v>
      </c>
      <c r="X105" s="57">
        <v>0</v>
      </c>
      <c r="Y105" s="57">
        <v>0</v>
      </c>
      <c r="Z105" s="57">
        <v>0</v>
      </c>
      <c r="AA105" s="57">
        <v>0</v>
      </c>
      <c r="AB105" s="57">
        <v>0</v>
      </c>
      <c r="AC105" s="57">
        <f t="shared" si="10"/>
        <v>0</v>
      </c>
      <c r="AD105" s="57">
        <v>0</v>
      </c>
      <c r="AE105" s="57">
        <v>0</v>
      </c>
      <c r="AF105" s="57">
        <v>0</v>
      </c>
      <c r="AG105" s="57">
        <v>0</v>
      </c>
      <c r="AH105" s="57">
        <v>0</v>
      </c>
      <c r="AI105" s="57">
        <v>0</v>
      </c>
      <c r="AJ105" s="57">
        <v>0</v>
      </c>
      <c r="AK105" s="57">
        <v>0</v>
      </c>
      <c r="AL105" s="57">
        <v>0</v>
      </c>
      <c r="AM105" s="57">
        <v>0</v>
      </c>
      <c r="AN105" s="57">
        <v>0</v>
      </c>
      <c r="AO105" s="57">
        <v>0</v>
      </c>
      <c r="AP105" s="57">
        <f t="shared" si="11"/>
        <v>0</v>
      </c>
      <c r="AQ105" s="57">
        <v>0</v>
      </c>
      <c r="AR105" s="57">
        <v>0</v>
      </c>
      <c r="AS105" s="57">
        <v>0</v>
      </c>
      <c r="AT105" s="57">
        <v>0</v>
      </c>
      <c r="AU105" s="57">
        <v>0</v>
      </c>
      <c r="AV105" s="57">
        <v>0</v>
      </c>
      <c r="AW105" s="57">
        <v>0</v>
      </c>
      <c r="AX105" s="57">
        <v>0</v>
      </c>
      <c r="AY105" s="57">
        <v>0</v>
      </c>
      <c r="AZ105" s="57">
        <v>0</v>
      </c>
      <c r="BA105" s="57">
        <v>0</v>
      </c>
      <c r="BB105" s="58">
        <v>0</v>
      </c>
    </row>
    <row r="106" spans="1:54">
      <c r="A106" s="59" t="s">
        <v>186</v>
      </c>
      <c r="B106" s="60" t="s">
        <v>187</v>
      </c>
      <c r="C106" s="57">
        <f t="shared" si="8"/>
        <v>6.0329100200000001</v>
      </c>
      <c r="D106" s="57">
        <v>0.87699002999999998</v>
      </c>
      <c r="E106" s="57">
        <v>0</v>
      </c>
      <c r="F106" s="57">
        <v>0</v>
      </c>
      <c r="G106" s="57">
        <v>0.86595897000000011</v>
      </c>
      <c r="H106" s="57">
        <v>7.6911560000000004E-2</v>
      </c>
      <c r="I106" s="57">
        <v>0.20545370999999998</v>
      </c>
      <c r="J106" s="57">
        <v>0.90138209999999996</v>
      </c>
      <c r="K106" s="57">
        <v>0</v>
      </c>
      <c r="L106" s="57">
        <v>0</v>
      </c>
      <c r="M106" s="57">
        <v>0.94953495999999993</v>
      </c>
      <c r="N106" s="57">
        <v>1.1340000000000001E-4</v>
      </c>
      <c r="O106" s="57">
        <v>2.1565652900000001</v>
      </c>
      <c r="P106" s="57">
        <f t="shared" si="9"/>
        <v>8.7801622899999998</v>
      </c>
      <c r="Q106" s="57">
        <v>0.89051891000000005</v>
      </c>
      <c r="R106" s="57">
        <v>0</v>
      </c>
      <c r="S106" s="57">
        <v>0</v>
      </c>
      <c r="T106" s="57">
        <v>1.02138884</v>
      </c>
      <c r="U106" s="57">
        <v>1.07102E-3</v>
      </c>
      <c r="V106" s="57">
        <v>0</v>
      </c>
      <c r="W106" s="57">
        <v>1.2589795799999999</v>
      </c>
      <c r="X106" s="57">
        <v>0</v>
      </c>
      <c r="Y106" s="57">
        <v>0</v>
      </c>
      <c r="Z106" s="57">
        <v>8.7387000000000001E-4</v>
      </c>
      <c r="AA106" s="57">
        <v>0.98929831999999995</v>
      </c>
      <c r="AB106" s="57">
        <v>4.6180317500000001</v>
      </c>
      <c r="AC106" s="57">
        <f t="shared" si="10"/>
        <v>6.3512277500000005</v>
      </c>
      <c r="AD106" s="57">
        <v>0</v>
      </c>
      <c r="AE106" s="57">
        <v>0.89362361000000001</v>
      </c>
      <c r="AF106" s="57">
        <v>1.15389604</v>
      </c>
      <c r="AG106" s="57">
        <v>0.8196218099999999</v>
      </c>
      <c r="AH106" s="57">
        <v>1.0112895900000001</v>
      </c>
      <c r="AI106" s="57">
        <v>7.4980000000000004E-5</v>
      </c>
      <c r="AJ106" s="57">
        <v>0.82051352</v>
      </c>
      <c r="AK106" s="57">
        <v>0.11314411000000001</v>
      </c>
      <c r="AL106" s="57">
        <v>0.24168963000000002</v>
      </c>
      <c r="AM106" s="57">
        <v>0.97112334999999994</v>
      </c>
      <c r="AN106" s="57">
        <v>0.32625111000000001</v>
      </c>
      <c r="AO106" s="57">
        <v>0</v>
      </c>
      <c r="AP106" s="57">
        <f t="shared" si="11"/>
        <v>5.8003999300000002</v>
      </c>
      <c r="AQ106" s="57">
        <v>2.0559170500000001</v>
      </c>
      <c r="AR106" s="57">
        <v>0.18922066000000001</v>
      </c>
      <c r="AS106" s="57">
        <v>0.20757438</v>
      </c>
      <c r="AT106" s="57">
        <v>0.89232100999999986</v>
      </c>
      <c r="AU106" s="57">
        <v>0</v>
      </c>
      <c r="AV106" s="57">
        <v>0</v>
      </c>
      <c r="AW106" s="57">
        <v>0.88480387000000005</v>
      </c>
      <c r="AX106" s="57">
        <v>3.9450000000000003E-5</v>
      </c>
      <c r="AY106" s="57">
        <v>0.12498532000000001</v>
      </c>
      <c r="AZ106" s="57">
        <v>1.0426041499999998</v>
      </c>
      <c r="BA106" s="57">
        <v>0.40293403999999999</v>
      </c>
      <c r="BB106" s="58">
        <v>0</v>
      </c>
    </row>
    <row r="107" spans="1:54">
      <c r="A107" s="61" t="s">
        <v>188</v>
      </c>
      <c r="B107" s="62" t="s">
        <v>90</v>
      </c>
      <c r="C107" s="57">
        <f t="shared" si="8"/>
        <v>6.0329100200000001</v>
      </c>
      <c r="D107" s="57">
        <v>0.87699002999999998</v>
      </c>
      <c r="E107" s="57">
        <v>0</v>
      </c>
      <c r="F107" s="57">
        <v>0</v>
      </c>
      <c r="G107" s="57">
        <v>0.86595897000000011</v>
      </c>
      <c r="H107" s="57">
        <v>7.6911560000000004E-2</v>
      </c>
      <c r="I107" s="57">
        <v>0.20545370999999998</v>
      </c>
      <c r="J107" s="57">
        <v>0.90138209999999996</v>
      </c>
      <c r="K107" s="57">
        <v>0</v>
      </c>
      <c r="L107" s="57">
        <v>0</v>
      </c>
      <c r="M107" s="57">
        <v>0.94953495999999993</v>
      </c>
      <c r="N107" s="57">
        <v>1.1340000000000001E-4</v>
      </c>
      <c r="O107" s="57">
        <v>2.1565652900000001</v>
      </c>
      <c r="P107" s="57">
        <f t="shared" si="9"/>
        <v>8.7801622899999998</v>
      </c>
      <c r="Q107" s="57">
        <v>0.89051891000000005</v>
      </c>
      <c r="R107" s="57">
        <v>0</v>
      </c>
      <c r="S107" s="57">
        <v>0</v>
      </c>
      <c r="T107" s="57">
        <v>1.02138884</v>
      </c>
      <c r="U107" s="57">
        <v>1.07102E-3</v>
      </c>
      <c r="V107" s="57">
        <v>0</v>
      </c>
      <c r="W107" s="57">
        <v>1.2589795799999999</v>
      </c>
      <c r="X107" s="57">
        <v>0</v>
      </c>
      <c r="Y107" s="57">
        <v>0</v>
      </c>
      <c r="Z107" s="57">
        <v>8.7387000000000001E-4</v>
      </c>
      <c r="AA107" s="57">
        <v>0.98929831999999995</v>
      </c>
      <c r="AB107" s="57">
        <v>4.6180317500000001</v>
      </c>
      <c r="AC107" s="57">
        <f t="shared" si="10"/>
        <v>6.3512277500000005</v>
      </c>
      <c r="AD107" s="57">
        <v>0</v>
      </c>
      <c r="AE107" s="57">
        <v>0.89362361000000001</v>
      </c>
      <c r="AF107" s="57">
        <v>1.15389604</v>
      </c>
      <c r="AG107" s="57">
        <v>0.8196218099999999</v>
      </c>
      <c r="AH107" s="57">
        <v>1.0112895900000001</v>
      </c>
      <c r="AI107" s="57">
        <v>7.4980000000000004E-5</v>
      </c>
      <c r="AJ107" s="57">
        <v>0.82051352</v>
      </c>
      <c r="AK107" s="57">
        <v>0.11314411000000001</v>
      </c>
      <c r="AL107" s="57">
        <v>0.24168963000000002</v>
      </c>
      <c r="AM107" s="57">
        <v>0.97112334999999994</v>
      </c>
      <c r="AN107" s="57">
        <v>0.32625111000000001</v>
      </c>
      <c r="AO107" s="57">
        <v>0</v>
      </c>
      <c r="AP107" s="57">
        <f t="shared" si="11"/>
        <v>5.8003999300000002</v>
      </c>
      <c r="AQ107" s="57">
        <v>2.0559170500000001</v>
      </c>
      <c r="AR107" s="57">
        <v>0.18922066000000001</v>
      </c>
      <c r="AS107" s="57">
        <v>0.20757438</v>
      </c>
      <c r="AT107" s="57">
        <v>0.89232100999999986</v>
      </c>
      <c r="AU107" s="57">
        <v>0</v>
      </c>
      <c r="AV107" s="57">
        <v>0</v>
      </c>
      <c r="AW107" s="57">
        <v>0.88480387000000005</v>
      </c>
      <c r="AX107" s="57">
        <v>3.9450000000000003E-5</v>
      </c>
      <c r="AY107" s="57">
        <v>0.12498532000000001</v>
      </c>
      <c r="AZ107" s="57">
        <v>1.0426041499999998</v>
      </c>
      <c r="BA107" s="57">
        <v>0.40293403999999999</v>
      </c>
      <c r="BB107" s="58">
        <v>0</v>
      </c>
    </row>
    <row r="108" spans="1:54">
      <c r="A108" s="61" t="s">
        <v>189</v>
      </c>
      <c r="B108" s="62" t="s">
        <v>92</v>
      </c>
      <c r="C108" s="57">
        <f t="shared" si="8"/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7">
        <v>0</v>
      </c>
      <c r="O108" s="57">
        <v>0</v>
      </c>
      <c r="P108" s="57">
        <f t="shared" si="9"/>
        <v>0</v>
      </c>
      <c r="Q108" s="57">
        <v>0</v>
      </c>
      <c r="R108" s="57">
        <v>0</v>
      </c>
      <c r="S108" s="57">
        <v>0</v>
      </c>
      <c r="T108" s="57">
        <v>0</v>
      </c>
      <c r="U108" s="57">
        <v>0</v>
      </c>
      <c r="V108" s="57">
        <v>0</v>
      </c>
      <c r="W108" s="57">
        <v>0</v>
      </c>
      <c r="X108" s="57">
        <v>0</v>
      </c>
      <c r="Y108" s="57">
        <v>0</v>
      </c>
      <c r="Z108" s="57">
        <v>0</v>
      </c>
      <c r="AA108" s="57">
        <v>0</v>
      </c>
      <c r="AB108" s="57">
        <v>0</v>
      </c>
      <c r="AC108" s="57">
        <f t="shared" si="10"/>
        <v>0</v>
      </c>
      <c r="AD108" s="57">
        <v>0</v>
      </c>
      <c r="AE108" s="57">
        <v>0</v>
      </c>
      <c r="AF108" s="57">
        <v>0</v>
      </c>
      <c r="AG108" s="57">
        <v>0</v>
      </c>
      <c r="AH108" s="57">
        <v>0</v>
      </c>
      <c r="AI108" s="57">
        <v>0</v>
      </c>
      <c r="AJ108" s="57">
        <v>0</v>
      </c>
      <c r="AK108" s="57">
        <v>0</v>
      </c>
      <c r="AL108" s="57">
        <v>0</v>
      </c>
      <c r="AM108" s="57">
        <v>0</v>
      </c>
      <c r="AN108" s="57">
        <v>0</v>
      </c>
      <c r="AO108" s="57">
        <v>0</v>
      </c>
      <c r="AP108" s="57">
        <f t="shared" si="11"/>
        <v>0</v>
      </c>
      <c r="AQ108" s="57">
        <v>0</v>
      </c>
      <c r="AR108" s="57">
        <v>0</v>
      </c>
      <c r="AS108" s="57">
        <v>0</v>
      </c>
      <c r="AT108" s="57">
        <v>0</v>
      </c>
      <c r="AU108" s="57">
        <v>0</v>
      </c>
      <c r="AV108" s="57">
        <v>0</v>
      </c>
      <c r="AW108" s="57">
        <v>0</v>
      </c>
      <c r="AX108" s="57">
        <v>0</v>
      </c>
      <c r="AY108" s="57">
        <v>0</v>
      </c>
      <c r="AZ108" s="57">
        <v>0</v>
      </c>
      <c r="BA108" s="57">
        <v>0</v>
      </c>
      <c r="BB108" s="58">
        <v>0</v>
      </c>
    </row>
    <row r="109" spans="1:54">
      <c r="A109" s="59" t="s">
        <v>190</v>
      </c>
      <c r="B109" s="60" t="s">
        <v>172</v>
      </c>
      <c r="C109" s="57">
        <f t="shared" si="8"/>
        <v>88.937766830000001</v>
      </c>
      <c r="D109" s="57">
        <v>0</v>
      </c>
      <c r="E109" s="57">
        <v>6.3</v>
      </c>
      <c r="F109" s="57">
        <v>6</v>
      </c>
      <c r="G109" s="57">
        <v>14.313183609999999</v>
      </c>
      <c r="H109" s="57">
        <v>6.2050000000000001</v>
      </c>
      <c r="I109" s="57">
        <v>6.3</v>
      </c>
      <c r="J109" s="57">
        <v>11.8580807</v>
      </c>
      <c r="K109" s="57">
        <v>6.06</v>
      </c>
      <c r="L109" s="57">
        <v>6</v>
      </c>
      <c r="M109" s="57">
        <v>11.465676739999999</v>
      </c>
      <c r="N109" s="57">
        <v>6.2700000000000005</v>
      </c>
      <c r="O109" s="57">
        <v>8.1658257800000005</v>
      </c>
      <c r="P109" s="57">
        <f t="shared" si="9"/>
        <v>128.4785018</v>
      </c>
      <c r="Q109" s="57">
        <v>0</v>
      </c>
      <c r="R109" s="57">
        <v>10</v>
      </c>
      <c r="S109" s="57">
        <v>10</v>
      </c>
      <c r="T109" s="57">
        <v>16.828630009999998</v>
      </c>
      <c r="U109" s="57">
        <v>10</v>
      </c>
      <c r="V109" s="57">
        <v>10.029999999999999</v>
      </c>
      <c r="W109" s="57">
        <v>16.91050486</v>
      </c>
      <c r="X109" s="57">
        <v>10.06</v>
      </c>
      <c r="Y109" s="57">
        <v>10</v>
      </c>
      <c r="Z109" s="57">
        <v>16.84726496</v>
      </c>
      <c r="AA109" s="57">
        <v>10.27</v>
      </c>
      <c r="AB109" s="57">
        <v>7.5321019700000003</v>
      </c>
      <c r="AC109" s="57">
        <f t="shared" si="10"/>
        <v>160.96119999999999</v>
      </c>
      <c r="AD109" s="57">
        <v>0</v>
      </c>
      <c r="AE109" s="57">
        <v>10.107697269999999</v>
      </c>
      <c r="AF109" s="57">
        <v>10.115</v>
      </c>
      <c r="AG109" s="57">
        <v>17.049888330000002</v>
      </c>
      <c r="AH109" s="57">
        <v>10.3</v>
      </c>
      <c r="AI109" s="57">
        <v>10.11</v>
      </c>
      <c r="AJ109" s="57">
        <v>20.778140919999998</v>
      </c>
      <c r="AK109" s="57">
        <v>30.303199999999997</v>
      </c>
      <c r="AL109" s="57">
        <v>10.01</v>
      </c>
      <c r="AM109" s="57">
        <v>19.84455646</v>
      </c>
      <c r="AN109" s="57">
        <v>9.99</v>
      </c>
      <c r="AO109" s="57">
        <v>12.352717019999998</v>
      </c>
      <c r="AP109" s="57">
        <f t="shared" si="11"/>
        <v>146.87</v>
      </c>
      <c r="AQ109" s="57">
        <v>9.0466409999999997E-2</v>
      </c>
      <c r="AR109" s="57">
        <v>10.01</v>
      </c>
      <c r="AS109" s="57">
        <v>10.23</v>
      </c>
      <c r="AT109" s="57">
        <v>20.37964131</v>
      </c>
      <c r="AU109" s="57">
        <v>10.15</v>
      </c>
      <c r="AV109" s="57">
        <v>10.220000000000001</v>
      </c>
      <c r="AW109" s="57">
        <v>22.610405029999999</v>
      </c>
      <c r="AX109" s="57">
        <v>10</v>
      </c>
      <c r="AY109" s="57">
        <v>10.050000000000001</v>
      </c>
      <c r="AZ109" s="57">
        <v>19.80532638</v>
      </c>
      <c r="BA109" s="57">
        <v>10</v>
      </c>
      <c r="BB109" s="58">
        <v>13.32416087</v>
      </c>
    </row>
    <row r="110" spans="1:54">
      <c r="A110" s="61" t="s">
        <v>191</v>
      </c>
      <c r="B110" s="62" t="s">
        <v>90</v>
      </c>
      <c r="C110" s="57">
        <f t="shared" si="8"/>
        <v>88.937766830000001</v>
      </c>
      <c r="D110" s="57">
        <v>0</v>
      </c>
      <c r="E110" s="57">
        <v>6.3</v>
      </c>
      <c r="F110" s="57">
        <v>6</v>
      </c>
      <c r="G110" s="57">
        <v>14.313183609999999</v>
      </c>
      <c r="H110" s="57">
        <v>6.2050000000000001</v>
      </c>
      <c r="I110" s="57">
        <v>6.3</v>
      </c>
      <c r="J110" s="57">
        <v>11.8580807</v>
      </c>
      <c r="K110" s="57">
        <v>6.06</v>
      </c>
      <c r="L110" s="57">
        <v>6</v>
      </c>
      <c r="M110" s="57">
        <v>11.465676739999999</v>
      </c>
      <c r="N110" s="57">
        <v>6.2700000000000005</v>
      </c>
      <c r="O110" s="57">
        <v>8.1658257800000005</v>
      </c>
      <c r="P110" s="57">
        <f t="shared" si="9"/>
        <v>128.4785018</v>
      </c>
      <c r="Q110" s="57">
        <v>0</v>
      </c>
      <c r="R110" s="57">
        <v>10</v>
      </c>
      <c r="S110" s="57">
        <v>10</v>
      </c>
      <c r="T110" s="57">
        <v>16.828630009999998</v>
      </c>
      <c r="U110" s="57">
        <v>10</v>
      </c>
      <c r="V110" s="57">
        <v>10.029999999999999</v>
      </c>
      <c r="W110" s="57">
        <v>16.91050486</v>
      </c>
      <c r="X110" s="57">
        <v>10.06</v>
      </c>
      <c r="Y110" s="57">
        <v>10</v>
      </c>
      <c r="Z110" s="57">
        <v>16.84726496</v>
      </c>
      <c r="AA110" s="57">
        <v>10.27</v>
      </c>
      <c r="AB110" s="57">
        <v>7.5321019700000003</v>
      </c>
      <c r="AC110" s="57">
        <f t="shared" si="10"/>
        <v>160.96119999999999</v>
      </c>
      <c r="AD110" s="57">
        <v>0</v>
      </c>
      <c r="AE110" s="57">
        <v>10.107697269999999</v>
      </c>
      <c r="AF110" s="57">
        <v>10.115</v>
      </c>
      <c r="AG110" s="57">
        <v>17.049888330000002</v>
      </c>
      <c r="AH110" s="57">
        <v>10.3</v>
      </c>
      <c r="AI110" s="57">
        <v>10.11</v>
      </c>
      <c r="AJ110" s="57">
        <v>20.778140919999998</v>
      </c>
      <c r="AK110" s="57">
        <v>30.303199999999997</v>
      </c>
      <c r="AL110" s="57">
        <v>10.01</v>
      </c>
      <c r="AM110" s="57">
        <v>19.84455646</v>
      </c>
      <c r="AN110" s="57">
        <v>9.99</v>
      </c>
      <c r="AO110" s="57">
        <v>12.352717019999998</v>
      </c>
      <c r="AP110" s="57">
        <f t="shared" si="11"/>
        <v>146.87</v>
      </c>
      <c r="AQ110" s="57">
        <v>9.0466409999999997E-2</v>
      </c>
      <c r="AR110" s="57">
        <v>10.01</v>
      </c>
      <c r="AS110" s="57">
        <v>10.23</v>
      </c>
      <c r="AT110" s="57">
        <v>20.37964131</v>
      </c>
      <c r="AU110" s="57">
        <v>10.15</v>
      </c>
      <c r="AV110" s="57">
        <v>10.220000000000001</v>
      </c>
      <c r="AW110" s="57">
        <v>22.610405029999999</v>
      </c>
      <c r="AX110" s="57">
        <v>10</v>
      </c>
      <c r="AY110" s="57">
        <v>10.050000000000001</v>
      </c>
      <c r="AZ110" s="57">
        <v>19.80532638</v>
      </c>
      <c r="BA110" s="57">
        <v>10</v>
      </c>
      <c r="BB110" s="58">
        <v>13.32416087</v>
      </c>
    </row>
    <row r="111" spans="1:54">
      <c r="A111" s="61" t="s">
        <v>192</v>
      </c>
      <c r="B111" s="62" t="s">
        <v>92</v>
      </c>
      <c r="C111" s="57">
        <f t="shared" si="8"/>
        <v>0</v>
      </c>
      <c r="D111" s="57">
        <v>0</v>
      </c>
      <c r="E111" s="57">
        <v>0</v>
      </c>
      <c r="F111" s="57">
        <v>0</v>
      </c>
      <c r="G111" s="57">
        <v>0</v>
      </c>
      <c r="H111" s="57">
        <v>0</v>
      </c>
      <c r="I111" s="57">
        <v>0</v>
      </c>
      <c r="J111" s="57">
        <v>0</v>
      </c>
      <c r="K111" s="57">
        <v>0</v>
      </c>
      <c r="L111" s="57">
        <v>0</v>
      </c>
      <c r="M111" s="57">
        <v>0</v>
      </c>
      <c r="N111" s="57">
        <v>0</v>
      </c>
      <c r="O111" s="57">
        <v>0</v>
      </c>
      <c r="P111" s="57">
        <f t="shared" si="9"/>
        <v>0</v>
      </c>
      <c r="Q111" s="57">
        <v>0</v>
      </c>
      <c r="R111" s="57">
        <v>0</v>
      </c>
      <c r="S111" s="57">
        <v>0</v>
      </c>
      <c r="T111" s="57">
        <v>0</v>
      </c>
      <c r="U111" s="57">
        <v>0</v>
      </c>
      <c r="V111" s="57">
        <v>0</v>
      </c>
      <c r="W111" s="57">
        <v>0</v>
      </c>
      <c r="X111" s="57">
        <v>0</v>
      </c>
      <c r="Y111" s="57">
        <v>0</v>
      </c>
      <c r="Z111" s="57">
        <v>0</v>
      </c>
      <c r="AA111" s="57">
        <v>0</v>
      </c>
      <c r="AB111" s="57">
        <v>0</v>
      </c>
      <c r="AC111" s="57">
        <f t="shared" si="10"/>
        <v>0</v>
      </c>
      <c r="AD111" s="57">
        <v>0</v>
      </c>
      <c r="AE111" s="57">
        <v>0</v>
      </c>
      <c r="AF111" s="57">
        <v>0</v>
      </c>
      <c r="AG111" s="57">
        <v>0</v>
      </c>
      <c r="AH111" s="57">
        <v>0</v>
      </c>
      <c r="AI111" s="57">
        <v>0</v>
      </c>
      <c r="AJ111" s="57">
        <v>0</v>
      </c>
      <c r="AK111" s="57">
        <v>0</v>
      </c>
      <c r="AL111" s="57">
        <v>0</v>
      </c>
      <c r="AM111" s="57">
        <v>0</v>
      </c>
      <c r="AN111" s="57">
        <v>0</v>
      </c>
      <c r="AO111" s="57">
        <v>0</v>
      </c>
      <c r="AP111" s="57">
        <f t="shared" si="11"/>
        <v>0</v>
      </c>
      <c r="AQ111" s="57">
        <v>0</v>
      </c>
      <c r="AR111" s="57">
        <v>0</v>
      </c>
      <c r="AS111" s="57">
        <v>0</v>
      </c>
      <c r="AT111" s="57">
        <v>0</v>
      </c>
      <c r="AU111" s="57">
        <v>0</v>
      </c>
      <c r="AV111" s="57">
        <v>0</v>
      </c>
      <c r="AW111" s="57">
        <v>0</v>
      </c>
      <c r="AX111" s="57">
        <v>0</v>
      </c>
      <c r="AY111" s="57">
        <v>0</v>
      </c>
      <c r="AZ111" s="57">
        <v>0</v>
      </c>
      <c r="BA111" s="57">
        <v>0</v>
      </c>
      <c r="BB111" s="58">
        <v>0</v>
      </c>
    </row>
    <row r="112" spans="1:54">
      <c r="A112" s="54" t="s">
        <v>193</v>
      </c>
      <c r="B112" s="55" t="s">
        <v>194</v>
      </c>
      <c r="C112" s="57">
        <f t="shared" si="8"/>
        <v>42.536491429999998</v>
      </c>
      <c r="D112" s="57">
        <v>2.7834397000000002</v>
      </c>
      <c r="E112" s="57">
        <v>2.6448770700000002</v>
      </c>
      <c r="F112" s="57">
        <v>2.5670140099999998</v>
      </c>
      <c r="G112" s="57">
        <v>2.7401255999999998</v>
      </c>
      <c r="H112" s="57">
        <v>2.9562332100000002</v>
      </c>
      <c r="I112" s="57">
        <v>7.1750230100000003</v>
      </c>
      <c r="J112" s="57">
        <v>2.9368606999999995</v>
      </c>
      <c r="K112" s="57">
        <v>2.7037191900000002</v>
      </c>
      <c r="L112" s="57">
        <v>3.4995642199999994</v>
      </c>
      <c r="M112" s="57">
        <v>1.9894178200000001</v>
      </c>
      <c r="N112" s="57">
        <v>6.61918805</v>
      </c>
      <c r="O112" s="57">
        <v>3.9210288499999999</v>
      </c>
      <c r="P112" s="57">
        <f t="shared" si="9"/>
        <v>46.588920170000002</v>
      </c>
      <c r="Q112" s="57">
        <v>2.8751394699999997</v>
      </c>
      <c r="R112" s="57">
        <v>2.5626625999999999</v>
      </c>
      <c r="S112" s="57">
        <v>2.7578365899999997</v>
      </c>
      <c r="T112" s="57">
        <v>2.8653440200000002</v>
      </c>
      <c r="U112" s="57">
        <v>2.7932333699999998</v>
      </c>
      <c r="V112" s="57">
        <v>7.6282306499999999</v>
      </c>
      <c r="W112" s="57">
        <v>2.71050916</v>
      </c>
      <c r="X112" s="57">
        <v>2.7218585600000003</v>
      </c>
      <c r="Y112" s="57">
        <v>2.7237967899999997</v>
      </c>
      <c r="Z112" s="57">
        <v>2.9195059299999997</v>
      </c>
      <c r="AA112" s="57">
        <v>3.7202713100000002</v>
      </c>
      <c r="AB112" s="57">
        <v>10.310531719999998</v>
      </c>
      <c r="AC112" s="57">
        <f t="shared" si="10"/>
        <v>41.320307819999996</v>
      </c>
      <c r="AD112" s="57">
        <v>1.71029473</v>
      </c>
      <c r="AE112" s="57">
        <v>3.5473911299999998</v>
      </c>
      <c r="AF112" s="57">
        <v>3.7113607299999996</v>
      </c>
      <c r="AG112" s="57">
        <v>1.7915129700000001</v>
      </c>
      <c r="AH112" s="57">
        <v>2.76000201</v>
      </c>
      <c r="AI112" s="57">
        <v>7.0698001900000005</v>
      </c>
      <c r="AJ112" s="57">
        <v>2.5659299799999999</v>
      </c>
      <c r="AK112" s="57">
        <v>2.5279702500000001</v>
      </c>
      <c r="AL112" s="57">
        <v>3.3716704299999996</v>
      </c>
      <c r="AM112" s="57">
        <v>1.7244229200000003</v>
      </c>
      <c r="AN112" s="57">
        <v>3.6339153299999998</v>
      </c>
      <c r="AO112" s="57">
        <v>6.9060371499999995</v>
      </c>
      <c r="AP112" s="57">
        <f t="shared" si="11"/>
        <v>40.397828740000001</v>
      </c>
      <c r="AQ112" s="57">
        <v>2.5021132399999999</v>
      </c>
      <c r="AR112" s="57">
        <v>2.47031204</v>
      </c>
      <c r="AS112" s="57">
        <v>2.4648848599999997</v>
      </c>
      <c r="AT112" s="57">
        <v>3.2819045999999998</v>
      </c>
      <c r="AU112" s="57">
        <v>2.8650274100000002</v>
      </c>
      <c r="AV112" s="57">
        <v>5.9501305699999989</v>
      </c>
      <c r="AW112" s="57">
        <v>2.79005415</v>
      </c>
      <c r="AX112" s="57">
        <v>2.7408607299999996</v>
      </c>
      <c r="AY112" s="57">
        <v>3.51533205</v>
      </c>
      <c r="AZ112" s="57">
        <v>2.4770679800000002</v>
      </c>
      <c r="BA112" s="57">
        <v>3.35477414</v>
      </c>
      <c r="BB112" s="58">
        <v>5.9853669700000003</v>
      </c>
    </row>
    <row r="113" spans="1:54">
      <c r="A113" s="61" t="s">
        <v>195</v>
      </c>
      <c r="B113" s="70" t="s">
        <v>196</v>
      </c>
      <c r="C113" s="57">
        <f t="shared" si="8"/>
        <v>0</v>
      </c>
      <c r="D113" s="57">
        <v>0</v>
      </c>
      <c r="E113" s="57">
        <v>0</v>
      </c>
      <c r="F113" s="57">
        <v>0</v>
      </c>
      <c r="G113" s="57">
        <v>0</v>
      </c>
      <c r="H113" s="57">
        <v>0</v>
      </c>
      <c r="I113" s="57">
        <v>0</v>
      </c>
      <c r="J113" s="57">
        <v>0</v>
      </c>
      <c r="K113" s="57">
        <v>0</v>
      </c>
      <c r="L113" s="57">
        <v>0</v>
      </c>
      <c r="M113" s="57">
        <v>0</v>
      </c>
      <c r="N113" s="57">
        <v>0</v>
      </c>
      <c r="O113" s="57">
        <v>0</v>
      </c>
      <c r="P113" s="57">
        <f t="shared" si="9"/>
        <v>0</v>
      </c>
      <c r="Q113" s="57">
        <v>0</v>
      </c>
      <c r="R113" s="57">
        <v>0</v>
      </c>
      <c r="S113" s="57">
        <v>0</v>
      </c>
      <c r="T113" s="57">
        <v>0</v>
      </c>
      <c r="U113" s="57">
        <v>0</v>
      </c>
      <c r="V113" s="57">
        <v>0</v>
      </c>
      <c r="W113" s="57">
        <v>0</v>
      </c>
      <c r="X113" s="57">
        <v>0</v>
      </c>
      <c r="Y113" s="57">
        <v>0</v>
      </c>
      <c r="Z113" s="57">
        <v>0</v>
      </c>
      <c r="AA113" s="57">
        <v>0</v>
      </c>
      <c r="AB113" s="57">
        <v>0</v>
      </c>
      <c r="AC113" s="57">
        <f t="shared" si="10"/>
        <v>0</v>
      </c>
      <c r="AD113" s="57">
        <v>0</v>
      </c>
      <c r="AE113" s="57">
        <v>0</v>
      </c>
      <c r="AF113" s="57">
        <v>0</v>
      </c>
      <c r="AG113" s="57">
        <v>0</v>
      </c>
      <c r="AH113" s="57">
        <v>0</v>
      </c>
      <c r="AI113" s="57">
        <v>0</v>
      </c>
      <c r="AJ113" s="57">
        <v>0</v>
      </c>
      <c r="AK113" s="57">
        <v>0</v>
      </c>
      <c r="AL113" s="57">
        <v>0</v>
      </c>
      <c r="AM113" s="57">
        <v>0</v>
      </c>
      <c r="AN113" s="57">
        <v>0</v>
      </c>
      <c r="AO113" s="57">
        <v>0</v>
      </c>
      <c r="AP113" s="57">
        <f t="shared" si="11"/>
        <v>0</v>
      </c>
      <c r="AQ113" s="57">
        <v>0</v>
      </c>
      <c r="AR113" s="57">
        <v>0</v>
      </c>
      <c r="AS113" s="57">
        <v>0</v>
      </c>
      <c r="AT113" s="57">
        <v>0</v>
      </c>
      <c r="AU113" s="57">
        <v>0</v>
      </c>
      <c r="AV113" s="57">
        <v>0</v>
      </c>
      <c r="AW113" s="57">
        <v>0</v>
      </c>
      <c r="AX113" s="57">
        <v>0</v>
      </c>
      <c r="AY113" s="57">
        <v>0</v>
      </c>
      <c r="AZ113" s="57">
        <v>0</v>
      </c>
      <c r="BA113" s="57">
        <v>0</v>
      </c>
      <c r="BB113" s="58">
        <v>0</v>
      </c>
    </row>
    <row r="114" spans="1:54">
      <c r="A114" s="61" t="s">
        <v>197</v>
      </c>
      <c r="B114" s="70" t="s">
        <v>198</v>
      </c>
      <c r="C114" s="57">
        <f t="shared" si="8"/>
        <v>42.536491429999998</v>
      </c>
      <c r="D114" s="57">
        <v>2.7834397000000002</v>
      </c>
      <c r="E114" s="57">
        <v>2.6448770700000002</v>
      </c>
      <c r="F114" s="57">
        <v>2.5670140099999998</v>
      </c>
      <c r="G114" s="57">
        <v>2.7401255999999998</v>
      </c>
      <c r="H114" s="57">
        <v>2.9562332100000002</v>
      </c>
      <c r="I114" s="57">
        <v>7.1750230100000003</v>
      </c>
      <c r="J114" s="57">
        <v>2.9368606999999995</v>
      </c>
      <c r="K114" s="57">
        <v>2.7037191900000002</v>
      </c>
      <c r="L114" s="57">
        <v>3.4995642199999994</v>
      </c>
      <c r="M114" s="57">
        <v>1.9894178200000001</v>
      </c>
      <c r="N114" s="57">
        <v>6.61918805</v>
      </c>
      <c r="O114" s="57">
        <v>3.9210288499999999</v>
      </c>
      <c r="P114" s="57">
        <f t="shared" si="9"/>
        <v>46.588920170000002</v>
      </c>
      <c r="Q114" s="57">
        <v>2.8751394699999997</v>
      </c>
      <c r="R114" s="57">
        <v>2.5626625999999999</v>
      </c>
      <c r="S114" s="57">
        <v>2.7578365899999997</v>
      </c>
      <c r="T114" s="57">
        <v>2.8653440200000002</v>
      </c>
      <c r="U114" s="57">
        <v>2.7932333699999998</v>
      </c>
      <c r="V114" s="57">
        <v>7.6282306499999999</v>
      </c>
      <c r="W114" s="57">
        <v>2.71050916</v>
      </c>
      <c r="X114" s="57">
        <v>2.7218585600000003</v>
      </c>
      <c r="Y114" s="57">
        <v>2.7237967899999997</v>
      </c>
      <c r="Z114" s="57">
        <v>2.9195059299999997</v>
      </c>
      <c r="AA114" s="57">
        <v>3.7202713100000002</v>
      </c>
      <c r="AB114" s="57">
        <v>10.310531719999998</v>
      </c>
      <c r="AC114" s="57">
        <f t="shared" si="10"/>
        <v>41.320307819999996</v>
      </c>
      <c r="AD114" s="57">
        <v>1.71029473</v>
      </c>
      <c r="AE114" s="57">
        <v>3.5473911299999998</v>
      </c>
      <c r="AF114" s="57">
        <v>3.7113607299999996</v>
      </c>
      <c r="AG114" s="57">
        <v>1.7915129700000001</v>
      </c>
      <c r="AH114" s="57">
        <v>2.76000201</v>
      </c>
      <c r="AI114" s="57">
        <v>7.0698001900000005</v>
      </c>
      <c r="AJ114" s="57">
        <v>2.5659299799999999</v>
      </c>
      <c r="AK114" s="57">
        <v>2.5279702500000001</v>
      </c>
      <c r="AL114" s="57">
        <v>3.3716704299999996</v>
      </c>
      <c r="AM114" s="57">
        <v>1.7244229200000003</v>
      </c>
      <c r="AN114" s="57">
        <v>3.6339153299999998</v>
      </c>
      <c r="AO114" s="57">
        <v>6.9060371499999995</v>
      </c>
      <c r="AP114" s="57">
        <f t="shared" si="11"/>
        <v>40.397828740000001</v>
      </c>
      <c r="AQ114" s="57">
        <v>2.5021132399999999</v>
      </c>
      <c r="AR114" s="57">
        <v>2.47031204</v>
      </c>
      <c r="AS114" s="57">
        <v>2.4648848599999997</v>
      </c>
      <c r="AT114" s="57">
        <v>3.2819045999999998</v>
      </c>
      <c r="AU114" s="57">
        <v>2.8650274100000002</v>
      </c>
      <c r="AV114" s="57">
        <v>5.9501305699999989</v>
      </c>
      <c r="AW114" s="57">
        <v>2.79005415</v>
      </c>
      <c r="AX114" s="57">
        <v>2.7408607299999996</v>
      </c>
      <c r="AY114" s="57">
        <v>3.51533205</v>
      </c>
      <c r="AZ114" s="57">
        <v>2.4770679800000002</v>
      </c>
      <c r="BA114" s="57">
        <v>3.35477414</v>
      </c>
      <c r="BB114" s="58">
        <v>5.9853669700000003</v>
      </c>
    </row>
    <row r="115" spans="1:54">
      <c r="A115" s="61" t="s">
        <v>199</v>
      </c>
      <c r="B115" s="70" t="s">
        <v>200</v>
      </c>
      <c r="C115" s="57">
        <f t="shared" si="8"/>
        <v>0</v>
      </c>
      <c r="D115" s="57">
        <v>0</v>
      </c>
      <c r="E115" s="57">
        <v>0</v>
      </c>
      <c r="F115" s="57">
        <v>0</v>
      </c>
      <c r="G115" s="57">
        <v>0</v>
      </c>
      <c r="H115" s="57">
        <v>0</v>
      </c>
      <c r="I115" s="57">
        <v>0</v>
      </c>
      <c r="J115" s="57">
        <v>0</v>
      </c>
      <c r="K115" s="57">
        <v>0</v>
      </c>
      <c r="L115" s="57">
        <v>0</v>
      </c>
      <c r="M115" s="57">
        <v>0</v>
      </c>
      <c r="N115" s="57">
        <v>0</v>
      </c>
      <c r="O115" s="57">
        <v>0</v>
      </c>
      <c r="P115" s="57">
        <f t="shared" si="9"/>
        <v>0</v>
      </c>
      <c r="Q115" s="57">
        <v>0</v>
      </c>
      <c r="R115" s="57">
        <v>0</v>
      </c>
      <c r="S115" s="57">
        <v>0</v>
      </c>
      <c r="T115" s="57">
        <v>0</v>
      </c>
      <c r="U115" s="57">
        <v>0</v>
      </c>
      <c r="V115" s="57">
        <v>0</v>
      </c>
      <c r="W115" s="57">
        <v>0</v>
      </c>
      <c r="X115" s="57">
        <v>0</v>
      </c>
      <c r="Y115" s="57">
        <v>0</v>
      </c>
      <c r="Z115" s="57">
        <v>0</v>
      </c>
      <c r="AA115" s="57">
        <v>0</v>
      </c>
      <c r="AB115" s="57">
        <v>0</v>
      </c>
      <c r="AC115" s="57">
        <f t="shared" si="10"/>
        <v>0</v>
      </c>
      <c r="AD115" s="57">
        <v>0</v>
      </c>
      <c r="AE115" s="57">
        <v>0</v>
      </c>
      <c r="AF115" s="57">
        <v>0</v>
      </c>
      <c r="AG115" s="57">
        <v>0</v>
      </c>
      <c r="AH115" s="57">
        <v>0</v>
      </c>
      <c r="AI115" s="57">
        <v>0</v>
      </c>
      <c r="AJ115" s="57">
        <v>0</v>
      </c>
      <c r="AK115" s="57">
        <v>0</v>
      </c>
      <c r="AL115" s="57">
        <v>0</v>
      </c>
      <c r="AM115" s="57">
        <v>0</v>
      </c>
      <c r="AN115" s="57">
        <v>0</v>
      </c>
      <c r="AO115" s="57">
        <v>0</v>
      </c>
      <c r="AP115" s="57">
        <f t="shared" si="11"/>
        <v>0</v>
      </c>
      <c r="AQ115" s="57">
        <v>0</v>
      </c>
      <c r="AR115" s="57">
        <v>0</v>
      </c>
      <c r="AS115" s="57">
        <v>0</v>
      </c>
      <c r="AT115" s="57">
        <v>0</v>
      </c>
      <c r="AU115" s="57">
        <v>0</v>
      </c>
      <c r="AV115" s="57">
        <v>0</v>
      </c>
      <c r="AW115" s="57">
        <v>0</v>
      </c>
      <c r="AX115" s="57">
        <v>0</v>
      </c>
      <c r="AY115" s="57">
        <v>0</v>
      </c>
      <c r="AZ115" s="57">
        <v>0</v>
      </c>
      <c r="BA115" s="57">
        <v>0</v>
      </c>
      <c r="BB115" s="58">
        <v>0</v>
      </c>
    </row>
    <row r="116" spans="1:54">
      <c r="A116" s="54" t="s">
        <v>201</v>
      </c>
      <c r="B116" s="55" t="s">
        <v>202</v>
      </c>
      <c r="C116" s="57">
        <f t="shared" si="8"/>
        <v>8.1473402899999989</v>
      </c>
      <c r="D116" s="57">
        <v>0.54518011999999993</v>
      </c>
      <c r="E116" s="57">
        <v>0.89</v>
      </c>
      <c r="F116" s="57">
        <v>0.10877500000000001</v>
      </c>
      <c r="G116" s="57">
        <v>0.34950000000000003</v>
      </c>
      <c r="H116" s="57">
        <v>0.60170000000000001</v>
      </c>
      <c r="I116" s="57">
        <v>1.7500000000000002E-2</v>
      </c>
      <c r="J116" s="57">
        <v>7.8899999999999998E-2</v>
      </c>
      <c r="K116" s="57">
        <v>2.2259999999999995</v>
      </c>
      <c r="L116" s="57">
        <v>0.10929</v>
      </c>
      <c r="M116" s="57">
        <v>0.96662478000000007</v>
      </c>
      <c r="N116" s="57">
        <v>0.58939338000000008</v>
      </c>
      <c r="O116" s="57">
        <v>1.6644770099999999</v>
      </c>
      <c r="P116" s="57">
        <f t="shared" si="9"/>
        <v>4571.0297117299997</v>
      </c>
      <c r="Q116" s="57">
        <v>0.1416</v>
      </c>
      <c r="R116" s="57">
        <v>0.20003999999999997</v>
      </c>
      <c r="S116" s="57">
        <v>4.3900000000000002E-2</v>
      </c>
      <c r="T116" s="57">
        <v>7.350000000000001E-2</v>
      </c>
      <c r="U116" s="57">
        <v>2.8900000000000002E-2</v>
      </c>
      <c r="V116" s="57">
        <v>3.6200000000000003E-2</v>
      </c>
      <c r="W116" s="57">
        <v>2.0701000000000001</v>
      </c>
      <c r="X116" s="57">
        <v>428.26627476999994</v>
      </c>
      <c r="Y116" s="57">
        <v>3247.3352390899995</v>
      </c>
      <c r="Z116" s="57">
        <v>741.86884750000058</v>
      </c>
      <c r="AA116" s="57">
        <v>2.600030399999945</v>
      </c>
      <c r="AB116" s="57">
        <v>148.36507997000007</v>
      </c>
      <c r="AC116" s="57">
        <f t="shared" si="10"/>
        <v>770.54495149000002</v>
      </c>
      <c r="AD116" s="57">
        <v>0.20219999999999999</v>
      </c>
      <c r="AE116" s="57">
        <v>3.6499999999999998E-2</v>
      </c>
      <c r="AF116" s="57">
        <v>0.1905</v>
      </c>
      <c r="AG116" s="57">
        <v>4.5499999999999999E-2</v>
      </c>
      <c r="AH116" s="57">
        <v>2.2021000000000002</v>
      </c>
      <c r="AI116" s="57">
        <v>0.41165999999999997</v>
      </c>
      <c r="AJ116" s="57">
        <v>456.66380707999997</v>
      </c>
      <c r="AK116" s="57">
        <v>0.43340000000000001</v>
      </c>
      <c r="AL116" s="57">
        <v>187.46897430999996</v>
      </c>
      <c r="AM116" s="57">
        <v>119.28778010000012</v>
      </c>
      <c r="AN116" s="57">
        <v>0.52550000000000008</v>
      </c>
      <c r="AO116" s="57">
        <v>3.0770300000000002</v>
      </c>
      <c r="AP116" s="57">
        <f t="shared" si="11"/>
        <v>2311.7491544</v>
      </c>
      <c r="AQ116" s="57">
        <v>1.82284969</v>
      </c>
      <c r="AR116" s="57">
        <v>107.87232661000002</v>
      </c>
      <c r="AS116" s="57">
        <v>66.53047565</v>
      </c>
      <c r="AT116" s="57">
        <v>74.177888019999997</v>
      </c>
      <c r="AU116" s="57">
        <v>93.327508370000032</v>
      </c>
      <c r="AV116" s="57">
        <v>67.332657879999971</v>
      </c>
      <c r="AW116" s="57">
        <v>50.65949887</v>
      </c>
      <c r="AX116" s="57">
        <v>88.146960709999988</v>
      </c>
      <c r="AY116" s="57">
        <v>71.756102089999999</v>
      </c>
      <c r="AZ116" s="57">
        <v>119.17259938000001</v>
      </c>
      <c r="BA116" s="57">
        <v>170.42783567999996</v>
      </c>
      <c r="BB116" s="58">
        <v>1400.5224514500001</v>
      </c>
    </row>
    <row r="117" spans="1:54">
      <c r="A117" s="61" t="s">
        <v>203</v>
      </c>
      <c r="B117" s="70" t="s">
        <v>204</v>
      </c>
      <c r="C117" s="57">
        <f t="shared" si="8"/>
        <v>0</v>
      </c>
      <c r="D117" s="57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57">
        <v>0</v>
      </c>
      <c r="M117" s="57">
        <v>0</v>
      </c>
      <c r="N117" s="57">
        <v>0</v>
      </c>
      <c r="O117" s="57">
        <v>0</v>
      </c>
      <c r="P117" s="57">
        <f t="shared" si="9"/>
        <v>0</v>
      </c>
      <c r="Q117" s="57">
        <v>0</v>
      </c>
      <c r="R117" s="57">
        <v>0</v>
      </c>
      <c r="S117" s="57">
        <v>0</v>
      </c>
      <c r="T117" s="57">
        <v>0</v>
      </c>
      <c r="U117" s="57">
        <v>0</v>
      </c>
      <c r="V117" s="57">
        <v>0</v>
      </c>
      <c r="W117" s="57">
        <v>0</v>
      </c>
      <c r="X117" s="57">
        <v>0</v>
      </c>
      <c r="Y117" s="57">
        <v>0</v>
      </c>
      <c r="Z117" s="57">
        <v>0</v>
      </c>
      <c r="AA117" s="57">
        <v>0</v>
      </c>
      <c r="AB117" s="57">
        <v>0</v>
      </c>
      <c r="AC117" s="57">
        <f t="shared" si="10"/>
        <v>0</v>
      </c>
      <c r="AD117" s="57">
        <v>0</v>
      </c>
      <c r="AE117" s="57">
        <v>0</v>
      </c>
      <c r="AF117" s="57">
        <v>0</v>
      </c>
      <c r="AG117" s="57">
        <v>0</v>
      </c>
      <c r="AH117" s="57">
        <v>0</v>
      </c>
      <c r="AI117" s="57">
        <v>0</v>
      </c>
      <c r="AJ117" s="57">
        <v>0</v>
      </c>
      <c r="AK117" s="57">
        <v>0</v>
      </c>
      <c r="AL117" s="57">
        <v>0</v>
      </c>
      <c r="AM117" s="57">
        <v>0</v>
      </c>
      <c r="AN117" s="57">
        <v>0</v>
      </c>
      <c r="AO117" s="57">
        <v>0</v>
      </c>
      <c r="AP117" s="57">
        <f t="shared" si="11"/>
        <v>0</v>
      </c>
      <c r="AQ117" s="57">
        <v>0</v>
      </c>
      <c r="AR117" s="57">
        <v>0</v>
      </c>
      <c r="AS117" s="57">
        <v>0</v>
      </c>
      <c r="AT117" s="57">
        <v>0</v>
      </c>
      <c r="AU117" s="57">
        <v>0</v>
      </c>
      <c r="AV117" s="57">
        <v>0</v>
      </c>
      <c r="AW117" s="57">
        <v>0</v>
      </c>
      <c r="AX117" s="57">
        <v>0</v>
      </c>
      <c r="AY117" s="57">
        <v>0</v>
      </c>
      <c r="AZ117" s="57">
        <v>0</v>
      </c>
      <c r="BA117" s="57">
        <v>0</v>
      </c>
      <c r="BB117" s="58">
        <v>0</v>
      </c>
    </row>
    <row r="118" spans="1:54">
      <c r="A118" s="61" t="s">
        <v>205</v>
      </c>
      <c r="B118" s="62" t="s">
        <v>206</v>
      </c>
      <c r="C118" s="57">
        <f t="shared" si="8"/>
        <v>0</v>
      </c>
      <c r="D118" s="57">
        <v>0</v>
      </c>
      <c r="E118" s="57">
        <v>0</v>
      </c>
      <c r="F118" s="57">
        <v>0</v>
      </c>
      <c r="G118" s="57">
        <v>0</v>
      </c>
      <c r="H118" s="57">
        <v>0</v>
      </c>
      <c r="I118" s="57">
        <v>0</v>
      </c>
      <c r="J118" s="57">
        <v>0</v>
      </c>
      <c r="K118" s="57">
        <v>0</v>
      </c>
      <c r="L118" s="57">
        <v>0</v>
      </c>
      <c r="M118" s="57">
        <v>0</v>
      </c>
      <c r="N118" s="57">
        <v>0</v>
      </c>
      <c r="O118" s="57">
        <v>0</v>
      </c>
      <c r="P118" s="57">
        <f t="shared" si="9"/>
        <v>0</v>
      </c>
      <c r="Q118" s="57">
        <v>0</v>
      </c>
      <c r="R118" s="57">
        <v>0</v>
      </c>
      <c r="S118" s="57">
        <v>0</v>
      </c>
      <c r="T118" s="57">
        <v>0</v>
      </c>
      <c r="U118" s="57">
        <v>0</v>
      </c>
      <c r="V118" s="57">
        <v>0</v>
      </c>
      <c r="W118" s="57">
        <v>0</v>
      </c>
      <c r="X118" s="57">
        <v>0</v>
      </c>
      <c r="Y118" s="57">
        <v>0</v>
      </c>
      <c r="Z118" s="57">
        <v>0</v>
      </c>
      <c r="AA118" s="57">
        <v>0</v>
      </c>
      <c r="AB118" s="57">
        <v>0</v>
      </c>
      <c r="AC118" s="57">
        <f t="shared" si="10"/>
        <v>0</v>
      </c>
      <c r="AD118" s="57">
        <v>0</v>
      </c>
      <c r="AE118" s="57">
        <v>0</v>
      </c>
      <c r="AF118" s="57">
        <v>0</v>
      </c>
      <c r="AG118" s="57">
        <v>0</v>
      </c>
      <c r="AH118" s="57">
        <v>0</v>
      </c>
      <c r="AI118" s="57">
        <v>0</v>
      </c>
      <c r="AJ118" s="57">
        <v>0</v>
      </c>
      <c r="AK118" s="57">
        <v>0</v>
      </c>
      <c r="AL118" s="57">
        <v>0</v>
      </c>
      <c r="AM118" s="57">
        <v>0</v>
      </c>
      <c r="AN118" s="57">
        <v>0</v>
      </c>
      <c r="AO118" s="57">
        <v>0</v>
      </c>
      <c r="AP118" s="57">
        <f t="shared" si="11"/>
        <v>0</v>
      </c>
      <c r="AQ118" s="57">
        <v>0</v>
      </c>
      <c r="AR118" s="57">
        <v>0</v>
      </c>
      <c r="AS118" s="57">
        <v>0</v>
      </c>
      <c r="AT118" s="57">
        <v>0</v>
      </c>
      <c r="AU118" s="57">
        <v>0</v>
      </c>
      <c r="AV118" s="57">
        <v>0</v>
      </c>
      <c r="AW118" s="57">
        <v>0</v>
      </c>
      <c r="AX118" s="57">
        <v>0</v>
      </c>
      <c r="AY118" s="57">
        <v>0</v>
      </c>
      <c r="AZ118" s="57">
        <v>0</v>
      </c>
      <c r="BA118" s="57">
        <v>0</v>
      </c>
      <c r="BB118" s="58">
        <v>0</v>
      </c>
    </row>
    <row r="119" spans="1:54">
      <c r="A119" s="61" t="s">
        <v>207</v>
      </c>
      <c r="B119" s="62" t="s">
        <v>115</v>
      </c>
      <c r="C119" s="57">
        <f t="shared" si="8"/>
        <v>0</v>
      </c>
      <c r="D119" s="57">
        <v>0</v>
      </c>
      <c r="E119" s="57">
        <v>0</v>
      </c>
      <c r="F119" s="57">
        <v>0</v>
      </c>
      <c r="G119" s="57">
        <v>0</v>
      </c>
      <c r="H119" s="57">
        <v>0</v>
      </c>
      <c r="I119" s="57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57">
        <v>0</v>
      </c>
      <c r="P119" s="57">
        <f t="shared" si="9"/>
        <v>0</v>
      </c>
      <c r="Q119" s="57">
        <v>0</v>
      </c>
      <c r="R119" s="57">
        <v>0</v>
      </c>
      <c r="S119" s="57">
        <v>0</v>
      </c>
      <c r="T119" s="57">
        <v>0</v>
      </c>
      <c r="U119" s="57">
        <v>0</v>
      </c>
      <c r="V119" s="57">
        <v>0</v>
      </c>
      <c r="W119" s="57">
        <v>0</v>
      </c>
      <c r="X119" s="57">
        <v>0</v>
      </c>
      <c r="Y119" s="57">
        <v>0</v>
      </c>
      <c r="Z119" s="57">
        <v>0</v>
      </c>
      <c r="AA119" s="57">
        <v>0</v>
      </c>
      <c r="AB119" s="57">
        <v>0</v>
      </c>
      <c r="AC119" s="57">
        <f t="shared" si="10"/>
        <v>0</v>
      </c>
      <c r="AD119" s="57">
        <v>0</v>
      </c>
      <c r="AE119" s="57">
        <v>0</v>
      </c>
      <c r="AF119" s="57">
        <v>0</v>
      </c>
      <c r="AG119" s="57">
        <v>0</v>
      </c>
      <c r="AH119" s="57">
        <v>0</v>
      </c>
      <c r="AI119" s="57">
        <v>0</v>
      </c>
      <c r="AJ119" s="57">
        <v>0</v>
      </c>
      <c r="AK119" s="57">
        <v>0</v>
      </c>
      <c r="AL119" s="57">
        <v>0</v>
      </c>
      <c r="AM119" s="57">
        <v>0</v>
      </c>
      <c r="AN119" s="57">
        <v>0</v>
      </c>
      <c r="AO119" s="57">
        <v>0</v>
      </c>
      <c r="AP119" s="57">
        <f t="shared" si="11"/>
        <v>0</v>
      </c>
      <c r="AQ119" s="57">
        <v>0</v>
      </c>
      <c r="AR119" s="57">
        <v>0</v>
      </c>
      <c r="AS119" s="57">
        <v>0</v>
      </c>
      <c r="AT119" s="57">
        <v>0</v>
      </c>
      <c r="AU119" s="57">
        <v>0</v>
      </c>
      <c r="AV119" s="57">
        <v>0</v>
      </c>
      <c r="AW119" s="57">
        <v>0</v>
      </c>
      <c r="AX119" s="57">
        <v>0</v>
      </c>
      <c r="AY119" s="57">
        <v>0</v>
      </c>
      <c r="AZ119" s="57">
        <v>0</v>
      </c>
      <c r="BA119" s="57">
        <v>0</v>
      </c>
      <c r="BB119" s="58">
        <v>0</v>
      </c>
    </row>
    <row r="120" spans="1:54">
      <c r="A120" s="61" t="s">
        <v>208</v>
      </c>
      <c r="B120" s="62" t="s">
        <v>117</v>
      </c>
      <c r="C120" s="57">
        <f t="shared" si="8"/>
        <v>0</v>
      </c>
      <c r="D120" s="57">
        <v>0</v>
      </c>
      <c r="E120" s="57">
        <v>0</v>
      </c>
      <c r="F120" s="57">
        <v>0</v>
      </c>
      <c r="G120" s="57">
        <v>0</v>
      </c>
      <c r="H120" s="57">
        <v>0</v>
      </c>
      <c r="I120" s="57">
        <v>0</v>
      </c>
      <c r="J120" s="57">
        <v>0</v>
      </c>
      <c r="K120" s="57">
        <v>0</v>
      </c>
      <c r="L120" s="57">
        <v>0</v>
      </c>
      <c r="M120" s="57">
        <v>0</v>
      </c>
      <c r="N120" s="57">
        <v>0</v>
      </c>
      <c r="O120" s="57">
        <v>0</v>
      </c>
      <c r="P120" s="57">
        <f t="shared" si="9"/>
        <v>0</v>
      </c>
      <c r="Q120" s="57">
        <v>0</v>
      </c>
      <c r="R120" s="57">
        <v>0</v>
      </c>
      <c r="S120" s="57">
        <v>0</v>
      </c>
      <c r="T120" s="57">
        <v>0</v>
      </c>
      <c r="U120" s="57">
        <v>0</v>
      </c>
      <c r="V120" s="57">
        <v>0</v>
      </c>
      <c r="W120" s="57">
        <v>0</v>
      </c>
      <c r="X120" s="57">
        <v>0</v>
      </c>
      <c r="Y120" s="57">
        <v>0</v>
      </c>
      <c r="Z120" s="57">
        <v>0</v>
      </c>
      <c r="AA120" s="57">
        <v>0</v>
      </c>
      <c r="AB120" s="57">
        <v>0</v>
      </c>
      <c r="AC120" s="57">
        <f t="shared" si="10"/>
        <v>0</v>
      </c>
      <c r="AD120" s="57">
        <v>0</v>
      </c>
      <c r="AE120" s="57">
        <v>0</v>
      </c>
      <c r="AF120" s="57">
        <v>0</v>
      </c>
      <c r="AG120" s="57">
        <v>0</v>
      </c>
      <c r="AH120" s="57">
        <v>0</v>
      </c>
      <c r="AI120" s="57">
        <v>0</v>
      </c>
      <c r="AJ120" s="57">
        <v>0</v>
      </c>
      <c r="AK120" s="57">
        <v>0</v>
      </c>
      <c r="AL120" s="57">
        <v>0</v>
      </c>
      <c r="AM120" s="57">
        <v>0</v>
      </c>
      <c r="AN120" s="57">
        <v>0</v>
      </c>
      <c r="AO120" s="57">
        <v>0</v>
      </c>
      <c r="AP120" s="57">
        <f t="shared" si="11"/>
        <v>0</v>
      </c>
      <c r="AQ120" s="57">
        <v>0</v>
      </c>
      <c r="AR120" s="57">
        <v>0</v>
      </c>
      <c r="AS120" s="57">
        <v>0</v>
      </c>
      <c r="AT120" s="57">
        <v>0</v>
      </c>
      <c r="AU120" s="57">
        <v>0</v>
      </c>
      <c r="AV120" s="57">
        <v>0</v>
      </c>
      <c r="AW120" s="57">
        <v>0</v>
      </c>
      <c r="AX120" s="57">
        <v>0</v>
      </c>
      <c r="AY120" s="57">
        <v>0</v>
      </c>
      <c r="AZ120" s="57">
        <v>0</v>
      </c>
      <c r="BA120" s="57">
        <v>0</v>
      </c>
      <c r="BB120" s="58">
        <v>0</v>
      </c>
    </row>
    <row r="121" spans="1:54">
      <c r="A121" s="61" t="s">
        <v>209</v>
      </c>
      <c r="B121" s="62" t="s">
        <v>119</v>
      </c>
      <c r="C121" s="57">
        <f t="shared" si="8"/>
        <v>0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7">
        <f t="shared" si="9"/>
        <v>0</v>
      </c>
      <c r="Q121" s="57">
        <v>0</v>
      </c>
      <c r="R121" s="57">
        <v>0</v>
      </c>
      <c r="S121" s="57">
        <v>0</v>
      </c>
      <c r="T121" s="57">
        <v>0</v>
      </c>
      <c r="U121" s="57">
        <v>0</v>
      </c>
      <c r="V121" s="57">
        <v>0</v>
      </c>
      <c r="W121" s="57">
        <v>0</v>
      </c>
      <c r="X121" s="57">
        <v>0</v>
      </c>
      <c r="Y121" s="57">
        <v>0</v>
      </c>
      <c r="Z121" s="57">
        <v>0</v>
      </c>
      <c r="AA121" s="57">
        <v>0</v>
      </c>
      <c r="AB121" s="57">
        <v>0</v>
      </c>
      <c r="AC121" s="57">
        <f t="shared" si="10"/>
        <v>0</v>
      </c>
      <c r="AD121" s="57">
        <v>0</v>
      </c>
      <c r="AE121" s="57">
        <v>0</v>
      </c>
      <c r="AF121" s="57">
        <v>0</v>
      </c>
      <c r="AG121" s="57">
        <v>0</v>
      </c>
      <c r="AH121" s="57">
        <v>0</v>
      </c>
      <c r="AI121" s="57">
        <v>0</v>
      </c>
      <c r="AJ121" s="57">
        <v>0</v>
      </c>
      <c r="AK121" s="57">
        <v>0</v>
      </c>
      <c r="AL121" s="57">
        <v>0</v>
      </c>
      <c r="AM121" s="57">
        <v>0</v>
      </c>
      <c r="AN121" s="57">
        <v>0</v>
      </c>
      <c r="AO121" s="57">
        <v>0</v>
      </c>
      <c r="AP121" s="57">
        <f t="shared" si="11"/>
        <v>0</v>
      </c>
      <c r="AQ121" s="57">
        <v>0</v>
      </c>
      <c r="AR121" s="57">
        <v>0</v>
      </c>
      <c r="AS121" s="57">
        <v>0</v>
      </c>
      <c r="AT121" s="57">
        <v>0</v>
      </c>
      <c r="AU121" s="57">
        <v>0</v>
      </c>
      <c r="AV121" s="57">
        <v>0</v>
      </c>
      <c r="AW121" s="57">
        <v>0</v>
      </c>
      <c r="AX121" s="57">
        <v>0</v>
      </c>
      <c r="AY121" s="57">
        <v>0</v>
      </c>
      <c r="AZ121" s="57">
        <v>0</v>
      </c>
      <c r="BA121" s="57">
        <v>0</v>
      </c>
      <c r="BB121" s="58">
        <v>0</v>
      </c>
    </row>
    <row r="122" spans="1:54">
      <c r="A122" s="61" t="s">
        <v>210</v>
      </c>
      <c r="B122" s="62" t="s">
        <v>121</v>
      </c>
      <c r="C122" s="57">
        <f t="shared" si="8"/>
        <v>0</v>
      </c>
      <c r="D122" s="57">
        <v>0</v>
      </c>
      <c r="E122" s="57">
        <v>0</v>
      </c>
      <c r="F122" s="57">
        <v>0</v>
      </c>
      <c r="G122" s="57">
        <v>0</v>
      </c>
      <c r="H122" s="57">
        <v>0</v>
      </c>
      <c r="I122" s="57">
        <v>0</v>
      </c>
      <c r="J122" s="57">
        <v>0</v>
      </c>
      <c r="K122" s="57">
        <v>0</v>
      </c>
      <c r="L122" s="57">
        <v>0</v>
      </c>
      <c r="M122" s="57">
        <v>0</v>
      </c>
      <c r="N122" s="57">
        <v>0</v>
      </c>
      <c r="O122" s="57">
        <v>0</v>
      </c>
      <c r="P122" s="57">
        <f t="shared" si="9"/>
        <v>0</v>
      </c>
      <c r="Q122" s="57">
        <v>0</v>
      </c>
      <c r="R122" s="57">
        <v>0</v>
      </c>
      <c r="S122" s="57">
        <v>0</v>
      </c>
      <c r="T122" s="57">
        <v>0</v>
      </c>
      <c r="U122" s="57">
        <v>0</v>
      </c>
      <c r="V122" s="57">
        <v>0</v>
      </c>
      <c r="W122" s="57">
        <v>0</v>
      </c>
      <c r="X122" s="57">
        <v>0</v>
      </c>
      <c r="Y122" s="57">
        <v>0</v>
      </c>
      <c r="Z122" s="57">
        <v>0</v>
      </c>
      <c r="AA122" s="57">
        <v>0</v>
      </c>
      <c r="AB122" s="57">
        <v>0</v>
      </c>
      <c r="AC122" s="57">
        <f t="shared" si="10"/>
        <v>0</v>
      </c>
      <c r="AD122" s="57">
        <v>0</v>
      </c>
      <c r="AE122" s="57">
        <v>0</v>
      </c>
      <c r="AF122" s="57">
        <v>0</v>
      </c>
      <c r="AG122" s="57">
        <v>0</v>
      </c>
      <c r="AH122" s="57">
        <v>0</v>
      </c>
      <c r="AI122" s="57">
        <v>0</v>
      </c>
      <c r="AJ122" s="57">
        <v>0</v>
      </c>
      <c r="AK122" s="57">
        <v>0</v>
      </c>
      <c r="AL122" s="57">
        <v>0</v>
      </c>
      <c r="AM122" s="57">
        <v>0</v>
      </c>
      <c r="AN122" s="57">
        <v>0</v>
      </c>
      <c r="AO122" s="57">
        <v>0</v>
      </c>
      <c r="AP122" s="57">
        <f t="shared" si="11"/>
        <v>0</v>
      </c>
      <c r="AQ122" s="57">
        <v>0</v>
      </c>
      <c r="AR122" s="57">
        <v>0</v>
      </c>
      <c r="AS122" s="57">
        <v>0</v>
      </c>
      <c r="AT122" s="57">
        <v>0</v>
      </c>
      <c r="AU122" s="57">
        <v>0</v>
      </c>
      <c r="AV122" s="57">
        <v>0</v>
      </c>
      <c r="AW122" s="57">
        <v>0</v>
      </c>
      <c r="AX122" s="57">
        <v>0</v>
      </c>
      <c r="AY122" s="57">
        <v>0</v>
      </c>
      <c r="AZ122" s="57">
        <v>0</v>
      </c>
      <c r="BA122" s="57">
        <v>0</v>
      </c>
      <c r="BB122" s="58">
        <v>0</v>
      </c>
    </row>
    <row r="123" spans="1:54">
      <c r="A123" s="59" t="s">
        <v>211</v>
      </c>
      <c r="B123" s="60" t="s">
        <v>135</v>
      </c>
      <c r="C123" s="57">
        <f t="shared" si="8"/>
        <v>8.1473402899999989</v>
      </c>
      <c r="D123" s="57">
        <v>0.54518011999999993</v>
      </c>
      <c r="E123" s="57">
        <v>0.89</v>
      </c>
      <c r="F123" s="57">
        <v>0.10877500000000001</v>
      </c>
      <c r="G123" s="57">
        <v>0.34950000000000003</v>
      </c>
      <c r="H123" s="57">
        <v>0.60170000000000001</v>
      </c>
      <c r="I123" s="57">
        <v>1.7500000000000002E-2</v>
      </c>
      <c r="J123" s="57">
        <v>7.8899999999999998E-2</v>
      </c>
      <c r="K123" s="57">
        <v>2.2259999999999995</v>
      </c>
      <c r="L123" s="57">
        <v>0.10929</v>
      </c>
      <c r="M123" s="57">
        <v>0.96662478000000007</v>
      </c>
      <c r="N123" s="57">
        <v>0.58939338000000008</v>
      </c>
      <c r="O123" s="57">
        <v>1.6644770099999999</v>
      </c>
      <c r="P123" s="57">
        <f t="shared" si="9"/>
        <v>4571.0297117299997</v>
      </c>
      <c r="Q123" s="57">
        <v>0.1416</v>
      </c>
      <c r="R123" s="57">
        <v>0.20003999999999997</v>
      </c>
      <c r="S123" s="57">
        <v>4.3900000000000002E-2</v>
      </c>
      <c r="T123" s="57">
        <v>7.350000000000001E-2</v>
      </c>
      <c r="U123" s="57">
        <v>2.8900000000000002E-2</v>
      </c>
      <c r="V123" s="57">
        <v>3.6200000000000003E-2</v>
      </c>
      <c r="W123" s="57">
        <v>2.0701000000000001</v>
      </c>
      <c r="X123" s="57">
        <v>428.26627476999994</v>
      </c>
      <c r="Y123" s="57">
        <v>3247.3352390899995</v>
      </c>
      <c r="Z123" s="57">
        <v>741.86884750000058</v>
      </c>
      <c r="AA123" s="57">
        <v>2.600030399999945</v>
      </c>
      <c r="AB123" s="57">
        <v>148.36507997000007</v>
      </c>
      <c r="AC123" s="57">
        <f t="shared" si="10"/>
        <v>770.54495149000002</v>
      </c>
      <c r="AD123" s="57">
        <v>0.20219999999999999</v>
      </c>
      <c r="AE123" s="57">
        <v>3.6499999999999998E-2</v>
      </c>
      <c r="AF123" s="57">
        <v>0.1905</v>
      </c>
      <c r="AG123" s="57">
        <v>4.5499999999999999E-2</v>
      </c>
      <c r="AH123" s="57">
        <v>2.2021000000000002</v>
      </c>
      <c r="AI123" s="57">
        <v>0.41165999999999997</v>
      </c>
      <c r="AJ123" s="57">
        <v>456.66380707999997</v>
      </c>
      <c r="AK123" s="57">
        <v>0.43340000000000001</v>
      </c>
      <c r="AL123" s="57">
        <v>187.46897430999996</v>
      </c>
      <c r="AM123" s="57">
        <v>119.28778010000012</v>
      </c>
      <c r="AN123" s="57">
        <v>0.52550000000000008</v>
      </c>
      <c r="AO123" s="57">
        <v>3.0770300000000002</v>
      </c>
      <c r="AP123" s="57">
        <f t="shared" si="11"/>
        <v>2311.7491544</v>
      </c>
      <c r="AQ123" s="57">
        <v>1.82284969</v>
      </c>
      <c r="AR123" s="57">
        <v>107.87232661000002</v>
      </c>
      <c r="AS123" s="57">
        <v>66.53047565</v>
      </c>
      <c r="AT123" s="57">
        <v>74.177888019999997</v>
      </c>
      <c r="AU123" s="57">
        <v>93.327508370000032</v>
      </c>
      <c r="AV123" s="57">
        <v>67.332657879999971</v>
      </c>
      <c r="AW123" s="57">
        <v>50.65949887</v>
      </c>
      <c r="AX123" s="57">
        <v>88.146960709999988</v>
      </c>
      <c r="AY123" s="57">
        <v>71.756102089999999</v>
      </c>
      <c r="AZ123" s="57">
        <v>119.17259938000001</v>
      </c>
      <c r="BA123" s="57">
        <v>170.42783567999996</v>
      </c>
      <c r="BB123" s="58">
        <v>1400.5224514500001</v>
      </c>
    </row>
    <row r="124" spans="1:54">
      <c r="A124" s="61" t="s">
        <v>212</v>
      </c>
      <c r="B124" s="62" t="s">
        <v>90</v>
      </c>
      <c r="C124" s="57">
        <f t="shared" si="8"/>
        <v>8.1473402899999989</v>
      </c>
      <c r="D124" s="57">
        <v>0.54518011999999993</v>
      </c>
      <c r="E124" s="57">
        <v>0.89</v>
      </c>
      <c r="F124" s="57">
        <v>0.10877500000000001</v>
      </c>
      <c r="G124" s="57">
        <v>0.34950000000000003</v>
      </c>
      <c r="H124" s="57">
        <v>0.60170000000000001</v>
      </c>
      <c r="I124" s="57">
        <v>1.7500000000000002E-2</v>
      </c>
      <c r="J124" s="57">
        <v>7.8899999999999998E-2</v>
      </c>
      <c r="K124" s="57">
        <v>2.2259999999999995</v>
      </c>
      <c r="L124" s="57">
        <v>0.10929</v>
      </c>
      <c r="M124" s="57">
        <v>0.96662478000000007</v>
      </c>
      <c r="N124" s="57">
        <v>0.58939338000000008</v>
      </c>
      <c r="O124" s="57">
        <v>1.6644770099999999</v>
      </c>
      <c r="P124" s="57">
        <f t="shared" si="9"/>
        <v>5.2378230000000006</v>
      </c>
      <c r="Q124" s="57">
        <v>0.1416</v>
      </c>
      <c r="R124" s="57">
        <v>0.20003999999999997</v>
      </c>
      <c r="S124" s="57">
        <v>4.3900000000000002E-2</v>
      </c>
      <c r="T124" s="57">
        <v>7.350000000000001E-2</v>
      </c>
      <c r="U124" s="57">
        <v>2.8900000000000002E-2</v>
      </c>
      <c r="V124" s="57">
        <v>3.6200000000000003E-2</v>
      </c>
      <c r="W124" s="57">
        <v>2.0701000000000001</v>
      </c>
      <c r="X124" s="57">
        <v>0.74658300000000011</v>
      </c>
      <c r="Y124" s="57">
        <v>0.13600000000000001</v>
      </c>
      <c r="Z124" s="57">
        <v>1.2E-2</v>
      </c>
      <c r="AA124" s="57">
        <v>0.73649999999999993</v>
      </c>
      <c r="AB124" s="57">
        <v>1.0125</v>
      </c>
      <c r="AC124" s="57">
        <f t="shared" si="10"/>
        <v>7.9221149999999998</v>
      </c>
      <c r="AD124" s="57">
        <v>0.20219999999999999</v>
      </c>
      <c r="AE124" s="57">
        <v>3.6499999999999998E-2</v>
      </c>
      <c r="AF124" s="57">
        <v>0.1905</v>
      </c>
      <c r="AG124" s="57">
        <v>4.5499999999999999E-2</v>
      </c>
      <c r="AH124" s="57">
        <v>2.2021000000000002</v>
      </c>
      <c r="AI124" s="57">
        <v>0.41165999999999997</v>
      </c>
      <c r="AJ124" s="57">
        <v>0.576125</v>
      </c>
      <c r="AK124" s="57">
        <v>0.43340000000000001</v>
      </c>
      <c r="AL124" s="57">
        <v>7.060000000000001E-2</v>
      </c>
      <c r="AM124" s="57">
        <v>0.151</v>
      </c>
      <c r="AN124" s="57">
        <v>0.52550000000000008</v>
      </c>
      <c r="AO124" s="57">
        <v>3.0770300000000002</v>
      </c>
      <c r="AP124" s="57">
        <f t="shared" si="11"/>
        <v>5.801719910000001</v>
      </c>
      <c r="AQ124" s="57">
        <v>6.9900000000000004E-2</v>
      </c>
      <c r="AR124" s="57">
        <v>5.5E-2</v>
      </c>
      <c r="AS124" s="57">
        <v>0.22689999999999999</v>
      </c>
      <c r="AT124" s="57">
        <v>2.6000000000000002E-2</v>
      </c>
      <c r="AU124" s="57">
        <v>2.3669999999999995</v>
      </c>
      <c r="AV124" s="57">
        <v>0.23200000000000001</v>
      </c>
      <c r="AW124" s="57">
        <v>2.1000000000000001E-2</v>
      </c>
      <c r="AX124" s="57">
        <v>1.2973899900000001</v>
      </c>
      <c r="AY124" s="57">
        <v>8.2000000000000017E-2</v>
      </c>
      <c r="AZ124" s="57">
        <v>0.36149999999999999</v>
      </c>
      <c r="BA124" s="57">
        <v>4.2499999999999996E-2</v>
      </c>
      <c r="BB124" s="58">
        <v>1.02052992</v>
      </c>
    </row>
    <row r="125" spans="1:54">
      <c r="A125" s="61" t="s">
        <v>213</v>
      </c>
      <c r="B125" s="62" t="s">
        <v>92</v>
      </c>
      <c r="C125" s="57">
        <f t="shared" si="8"/>
        <v>0</v>
      </c>
      <c r="D125" s="57">
        <v>0</v>
      </c>
      <c r="E125" s="57">
        <v>0</v>
      </c>
      <c r="F125" s="57">
        <v>0</v>
      </c>
      <c r="G125" s="57">
        <v>0</v>
      </c>
      <c r="H125" s="57">
        <v>0</v>
      </c>
      <c r="I125" s="57">
        <v>0</v>
      </c>
      <c r="J125" s="57">
        <v>0</v>
      </c>
      <c r="K125" s="57">
        <v>0</v>
      </c>
      <c r="L125" s="57">
        <v>0</v>
      </c>
      <c r="M125" s="57">
        <v>0</v>
      </c>
      <c r="N125" s="57">
        <v>0</v>
      </c>
      <c r="O125" s="57">
        <v>0</v>
      </c>
      <c r="P125" s="57">
        <f t="shared" si="9"/>
        <v>4565.7918887300002</v>
      </c>
      <c r="Q125" s="57">
        <v>0</v>
      </c>
      <c r="R125" s="57">
        <v>0</v>
      </c>
      <c r="S125" s="57">
        <v>0</v>
      </c>
      <c r="T125" s="57">
        <v>0</v>
      </c>
      <c r="U125" s="57">
        <v>0</v>
      </c>
      <c r="V125" s="57">
        <v>0</v>
      </c>
      <c r="W125" s="57">
        <v>0</v>
      </c>
      <c r="X125" s="57">
        <v>427.51969176999995</v>
      </c>
      <c r="Y125" s="57">
        <v>3247.1992390899995</v>
      </c>
      <c r="Z125" s="57">
        <v>741.85684750000064</v>
      </c>
      <c r="AA125" s="57">
        <v>1.8635303999999451</v>
      </c>
      <c r="AB125" s="57">
        <v>147.35257997000008</v>
      </c>
      <c r="AC125" s="57">
        <f t="shared" si="10"/>
        <v>762.62283649000005</v>
      </c>
      <c r="AD125" s="57">
        <v>0</v>
      </c>
      <c r="AE125" s="57">
        <v>0</v>
      </c>
      <c r="AF125" s="57">
        <v>0</v>
      </c>
      <c r="AG125" s="57">
        <v>0</v>
      </c>
      <c r="AH125" s="57">
        <v>0</v>
      </c>
      <c r="AI125" s="57">
        <v>0</v>
      </c>
      <c r="AJ125" s="57">
        <v>456.08768207999998</v>
      </c>
      <c r="AK125" s="57">
        <v>0</v>
      </c>
      <c r="AL125" s="57">
        <v>187.39837430999995</v>
      </c>
      <c r="AM125" s="57">
        <v>119.13678010000012</v>
      </c>
      <c r="AN125" s="57">
        <v>0</v>
      </c>
      <c r="AO125" s="57">
        <v>0</v>
      </c>
      <c r="AP125" s="57">
        <f t="shared" si="11"/>
        <v>2305.94743449</v>
      </c>
      <c r="AQ125" s="57">
        <v>1.7529496899999999</v>
      </c>
      <c r="AR125" s="57">
        <v>107.81732661000001</v>
      </c>
      <c r="AS125" s="57">
        <v>66.303575649999999</v>
      </c>
      <c r="AT125" s="57">
        <v>74.151888020000001</v>
      </c>
      <c r="AU125" s="57">
        <v>90.960508370000028</v>
      </c>
      <c r="AV125" s="57">
        <v>67.100657879999972</v>
      </c>
      <c r="AW125" s="57">
        <v>50.638498869999999</v>
      </c>
      <c r="AX125" s="57">
        <v>86.849570719999988</v>
      </c>
      <c r="AY125" s="57">
        <v>71.674102090000005</v>
      </c>
      <c r="AZ125" s="57">
        <v>118.81109938</v>
      </c>
      <c r="BA125" s="57">
        <v>170.38533567999997</v>
      </c>
      <c r="BB125" s="58">
        <v>1399.5019215300001</v>
      </c>
    </row>
    <row r="126" spans="1:54" ht="27">
      <c r="A126" s="59" t="s">
        <v>214</v>
      </c>
      <c r="B126" s="66" t="s">
        <v>215</v>
      </c>
      <c r="C126" s="57">
        <f t="shared" si="8"/>
        <v>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0</v>
      </c>
      <c r="L126" s="57">
        <v>0</v>
      </c>
      <c r="M126" s="57">
        <v>0</v>
      </c>
      <c r="N126" s="57">
        <v>0</v>
      </c>
      <c r="O126" s="57">
        <v>0</v>
      </c>
      <c r="P126" s="57">
        <f t="shared" si="9"/>
        <v>0</v>
      </c>
      <c r="Q126" s="57">
        <v>0</v>
      </c>
      <c r="R126" s="57">
        <v>0</v>
      </c>
      <c r="S126" s="57">
        <v>0</v>
      </c>
      <c r="T126" s="57">
        <v>0</v>
      </c>
      <c r="U126" s="57">
        <v>0</v>
      </c>
      <c r="V126" s="57">
        <v>0</v>
      </c>
      <c r="W126" s="57">
        <v>0</v>
      </c>
      <c r="X126" s="57">
        <v>0</v>
      </c>
      <c r="Y126" s="57">
        <v>0</v>
      </c>
      <c r="Z126" s="57">
        <v>0</v>
      </c>
      <c r="AA126" s="57">
        <v>0</v>
      </c>
      <c r="AB126" s="57">
        <v>0</v>
      </c>
      <c r="AC126" s="57">
        <f t="shared" si="10"/>
        <v>0</v>
      </c>
      <c r="AD126" s="57">
        <v>0</v>
      </c>
      <c r="AE126" s="57">
        <v>0</v>
      </c>
      <c r="AF126" s="57">
        <v>0</v>
      </c>
      <c r="AG126" s="57">
        <v>0</v>
      </c>
      <c r="AH126" s="57">
        <v>0</v>
      </c>
      <c r="AI126" s="57">
        <v>0</v>
      </c>
      <c r="AJ126" s="57">
        <v>0</v>
      </c>
      <c r="AK126" s="57">
        <v>0</v>
      </c>
      <c r="AL126" s="57">
        <v>0</v>
      </c>
      <c r="AM126" s="57">
        <v>0</v>
      </c>
      <c r="AN126" s="57">
        <v>0</v>
      </c>
      <c r="AO126" s="57">
        <v>0</v>
      </c>
      <c r="AP126" s="57">
        <f t="shared" si="11"/>
        <v>0</v>
      </c>
      <c r="AQ126" s="57">
        <v>0</v>
      </c>
      <c r="AR126" s="57">
        <v>0</v>
      </c>
      <c r="AS126" s="57">
        <v>0</v>
      </c>
      <c r="AT126" s="57">
        <v>0</v>
      </c>
      <c r="AU126" s="57">
        <v>0</v>
      </c>
      <c r="AV126" s="57">
        <v>0</v>
      </c>
      <c r="AW126" s="57">
        <v>0</v>
      </c>
      <c r="AX126" s="57">
        <v>0</v>
      </c>
      <c r="AY126" s="57">
        <v>0</v>
      </c>
      <c r="AZ126" s="57">
        <v>0</v>
      </c>
      <c r="BA126" s="57">
        <v>0</v>
      </c>
      <c r="BB126" s="58">
        <v>0</v>
      </c>
    </row>
    <row r="127" spans="1:54">
      <c r="A127" s="61" t="s">
        <v>216</v>
      </c>
      <c r="B127" s="62" t="s">
        <v>141</v>
      </c>
      <c r="C127" s="57">
        <f t="shared" si="8"/>
        <v>0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57">
        <v>0</v>
      </c>
      <c r="P127" s="57">
        <f t="shared" si="9"/>
        <v>0</v>
      </c>
      <c r="Q127" s="57">
        <v>0</v>
      </c>
      <c r="R127" s="57">
        <v>0</v>
      </c>
      <c r="S127" s="57">
        <v>0</v>
      </c>
      <c r="T127" s="57">
        <v>0</v>
      </c>
      <c r="U127" s="57">
        <v>0</v>
      </c>
      <c r="V127" s="57">
        <v>0</v>
      </c>
      <c r="W127" s="57">
        <v>0</v>
      </c>
      <c r="X127" s="57">
        <v>0</v>
      </c>
      <c r="Y127" s="57">
        <v>0</v>
      </c>
      <c r="Z127" s="57">
        <v>0</v>
      </c>
      <c r="AA127" s="57">
        <v>0</v>
      </c>
      <c r="AB127" s="57">
        <v>0</v>
      </c>
      <c r="AC127" s="57">
        <f t="shared" si="10"/>
        <v>0</v>
      </c>
      <c r="AD127" s="57">
        <v>0</v>
      </c>
      <c r="AE127" s="57">
        <v>0</v>
      </c>
      <c r="AF127" s="57">
        <v>0</v>
      </c>
      <c r="AG127" s="57">
        <v>0</v>
      </c>
      <c r="AH127" s="57">
        <v>0</v>
      </c>
      <c r="AI127" s="57">
        <v>0</v>
      </c>
      <c r="AJ127" s="57">
        <v>0</v>
      </c>
      <c r="AK127" s="57">
        <v>0</v>
      </c>
      <c r="AL127" s="57">
        <v>0</v>
      </c>
      <c r="AM127" s="57">
        <v>0</v>
      </c>
      <c r="AN127" s="57">
        <v>0</v>
      </c>
      <c r="AO127" s="57">
        <v>0</v>
      </c>
      <c r="AP127" s="57">
        <f t="shared" si="11"/>
        <v>0</v>
      </c>
      <c r="AQ127" s="57">
        <v>0</v>
      </c>
      <c r="AR127" s="57">
        <v>0</v>
      </c>
      <c r="AS127" s="57">
        <v>0</v>
      </c>
      <c r="AT127" s="57">
        <v>0</v>
      </c>
      <c r="AU127" s="57">
        <v>0</v>
      </c>
      <c r="AV127" s="57">
        <v>0</v>
      </c>
      <c r="AW127" s="57">
        <v>0</v>
      </c>
      <c r="AX127" s="57">
        <v>0</v>
      </c>
      <c r="AY127" s="57">
        <v>0</v>
      </c>
      <c r="AZ127" s="57">
        <v>0</v>
      </c>
      <c r="BA127" s="57">
        <v>0</v>
      </c>
      <c r="BB127" s="58">
        <v>0</v>
      </c>
    </row>
    <row r="128" spans="1:54">
      <c r="A128" s="61" t="s">
        <v>217</v>
      </c>
      <c r="B128" s="62" t="s">
        <v>143</v>
      </c>
      <c r="C128" s="57">
        <f t="shared" si="8"/>
        <v>0</v>
      </c>
      <c r="D128" s="57">
        <v>0</v>
      </c>
      <c r="E128" s="57">
        <v>0</v>
      </c>
      <c r="F128" s="57">
        <v>0</v>
      </c>
      <c r="G128" s="57">
        <v>0</v>
      </c>
      <c r="H128" s="57">
        <v>0</v>
      </c>
      <c r="I128" s="57">
        <v>0</v>
      </c>
      <c r="J128" s="57">
        <v>0</v>
      </c>
      <c r="K128" s="57">
        <v>0</v>
      </c>
      <c r="L128" s="57">
        <v>0</v>
      </c>
      <c r="M128" s="57">
        <v>0</v>
      </c>
      <c r="N128" s="57">
        <v>0</v>
      </c>
      <c r="O128" s="57">
        <v>0</v>
      </c>
      <c r="P128" s="57">
        <f t="shared" si="9"/>
        <v>0</v>
      </c>
      <c r="Q128" s="57">
        <v>0</v>
      </c>
      <c r="R128" s="57">
        <v>0</v>
      </c>
      <c r="S128" s="57">
        <v>0</v>
      </c>
      <c r="T128" s="57">
        <v>0</v>
      </c>
      <c r="U128" s="57">
        <v>0</v>
      </c>
      <c r="V128" s="57">
        <v>0</v>
      </c>
      <c r="W128" s="57">
        <v>0</v>
      </c>
      <c r="X128" s="57">
        <v>0</v>
      </c>
      <c r="Y128" s="57">
        <v>0</v>
      </c>
      <c r="Z128" s="57">
        <v>0</v>
      </c>
      <c r="AA128" s="57">
        <v>0</v>
      </c>
      <c r="AB128" s="57">
        <v>0</v>
      </c>
      <c r="AC128" s="57">
        <f t="shared" si="10"/>
        <v>0</v>
      </c>
      <c r="AD128" s="57">
        <v>0</v>
      </c>
      <c r="AE128" s="57">
        <v>0</v>
      </c>
      <c r="AF128" s="57">
        <v>0</v>
      </c>
      <c r="AG128" s="57">
        <v>0</v>
      </c>
      <c r="AH128" s="57">
        <v>0</v>
      </c>
      <c r="AI128" s="57">
        <v>0</v>
      </c>
      <c r="AJ128" s="57">
        <v>0</v>
      </c>
      <c r="AK128" s="57">
        <v>0</v>
      </c>
      <c r="AL128" s="57">
        <v>0</v>
      </c>
      <c r="AM128" s="57">
        <v>0</v>
      </c>
      <c r="AN128" s="57">
        <v>0</v>
      </c>
      <c r="AO128" s="57">
        <v>0</v>
      </c>
      <c r="AP128" s="57">
        <f t="shared" si="11"/>
        <v>0</v>
      </c>
      <c r="AQ128" s="57">
        <v>0</v>
      </c>
      <c r="AR128" s="57">
        <v>0</v>
      </c>
      <c r="AS128" s="57">
        <v>0</v>
      </c>
      <c r="AT128" s="57">
        <v>0</v>
      </c>
      <c r="AU128" s="57">
        <v>0</v>
      </c>
      <c r="AV128" s="57">
        <v>0</v>
      </c>
      <c r="AW128" s="57">
        <v>0</v>
      </c>
      <c r="AX128" s="57">
        <v>0</v>
      </c>
      <c r="AY128" s="57">
        <v>0</v>
      </c>
      <c r="AZ128" s="57">
        <v>0</v>
      </c>
      <c r="BA128" s="57">
        <v>0</v>
      </c>
      <c r="BB128" s="58">
        <v>0</v>
      </c>
    </row>
    <row r="129" spans="1:54">
      <c r="A129" s="61" t="s">
        <v>218</v>
      </c>
      <c r="B129" s="62" t="s">
        <v>145</v>
      </c>
      <c r="C129" s="57">
        <f t="shared" si="8"/>
        <v>0</v>
      </c>
      <c r="D129" s="57">
        <v>0</v>
      </c>
      <c r="E129" s="57">
        <v>0</v>
      </c>
      <c r="F129" s="57">
        <v>0</v>
      </c>
      <c r="G129" s="57">
        <v>0</v>
      </c>
      <c r="H129" s="57">
        <v>0</v>
      </c>
      <c r="I129" s="57">
        <v>0</v>
      </c>
      <c r="J129" s="57">
        <v>0</v>
      </c>
      <c r="K129" s="57">
        <v>0</v>
      </c>
      <c r="L129" s="57">
        <v>0</v>
      </c>
      <c r="M129" s="57">
        <v>0</v>
      </c>
      <c r="N129" s="57">
        <v>0</v>
      </c>
      <c r="O129" s="57">
        <v>0</v>
      </c>
      <c r="P129" s="57">
        <f t="shared" si="9"/>
        <v>0</v>
      </c>
      <c r="Q129" s="57">
        <v>0</v>
      </c>
      <c r="R129" s="57">
        <v>0</v>
      </c>
      <c r="S129" s="57">
        <v>0</v>
      </c>
      <c r="T129" s="57">
        <v>0</v>
      </c>
      <c r="U129" s="57">
        <v>0</v>
      </c>
      <c r="V129" s="57">
        <v>0</v>
      </c>
      <c r="W129" s="57">
        <v>0</v>
      </c>
      <c r="X129" s="57">
        <v>0</v>
      </c>
      <c r="Y129" s="57">
        <v>0</v>
      </c>
      <c r="Z129" s="57">
        <v>0</v>
      </c>
      <c r="AA129" s="57">
        <v>0</v>
      </c>
      <c r="AB129" s="57">
        <v>0</v>
      </c>
      <c r="AC129" s="57">
        <f t="shared" si="10"/>
        <v>0</v>
      </c>
      <c r="AD129" s="57">
        <v>0</v>
      </c>
      <c r="AE129" s="57">
        <v>0</v>
      </c>
      <c r="AF129" s="57">
        <v>0</v>
      </c>
      <c r="AG129" s="57">
        <v>0</v>
      </c>
      <c r="AH129" s="57">
        <v>0</v>
      </c>
      <c r="AI129" s="57">
        <v>0</v>
      </c>
      <c r="AJ129" s="57">
        <v>0</v>
      </c>
      <c r="AK129" s="57">
        <v>0</v>
      </c>
      <c r="AL129" s="57">
        <v>0</v>
      </c>
      <c r="AM129" s="57">
        <v>0</v>
      </c>
      <c r="AN129" s="57">
        <v>0</v>
      </c>
      <c r="AO129" s="57">
        <v>0</v>
      </c>
      <c r="AP129" s="57">
        <f t="shared" si="11"/>
        <v>0</v>
      </c>
      <c r="AQ129" s="57">
        <v>0</v>
      </c>
      <c r="AR129" s="57">
        <v>0</v>
      </c>
      <c r="AS129" s="57">
        <v>0</v>
      </c>
      <c r="AT129" s="57">
        <v>0</v>
      </c>
      <c r="AU129" s="57">
        <v>0</v>
      </c>
      <c r="AV129" s="57">
        <v>0</v>
      </c>
      <c r="AW129" s="57">
        <v>0</v>
      </c>
      <c r="AX129" s="57">
        <v>0</v>
      </c>
      <c r="AY129" s="57">
        <v>0</v>
      </c>
      <c r="AZ129" s="57">
        <v>0</v>
      </c>
      <c r="BA129" s="57">
        <v>0</v>
      </c>
      <c r="BB129" s="58">
        <v>0</v>
      </c>
    </row>
    <row r="130" spans="1:54">
      <c r="A130" s="61" t="s">
        <v>219</v>
      </c>
      <c r="B130" s="62" t="s">
        <v>147</v>
      </c>
      <c r="C130" s="57">
        <f t="shared" si="8"/>
        <v>0</v>
      </c>
      <c r="D130" s="57">
        <v>0</v>
      </c>
      <c r="E130" s="57">
        <v>0</v>
      </c>
      <c r="F130" s="57">
        <v>0</v>
      </c>
      <c r="G130" s="57">
        <v>0</v>
      </c>
      <c r="H130" s="57">
        <v>0</v>
      </c>
      <c r="I130" s="57">
        <v>0</v>
      </c>
      <c r="J130" s="57">
        <v>0</v>
      </c>
      <c r="K130" s="57">
        <v>0</v>
      </c>
      <c r="L130" s="57">
        <v>0</v>
      </c>
      <c r="M130" s="57">
        <v>0</v>
      </c>
      <c r="N130" s="57">
        <v>0</v>
      </c>
      <c r="O130" s="57">
        <v>0</v>
      </c>
      <c r="P130" s="57">
        <f t="shared" si="9"/>
        <v>0</v>
      </c>
      <c r="Q130" s="57">
        <v>0</v>
      </c>
      <c r="R130" s="57">
        <v>0</v>
      </c>
      <c r="S130" s="57">
        <v>0</v>
      </c>
      <c r="T130" s="57">
        <v>0</v>
      </c>
      <c r="U130" s="57">
        <v>0</v>
      </c>
      <c r="V130" s="57">
        <v>0</v>
      </c>
      <c r="W130" s="57">
        <v>0</v>
      </c>
      <c r="X130" s="57">
        <v>0</v>
      </c>
      <c r="Y130" s="57">
        <v>0</v>
      </c>
      <c r="Z130" s="57">
        <v>0</v>
      </c>
      <c r="AA130" s="57">
        <v>0</v>
      </c>
      <c r="AB130" s="57">
        <v>0</v>
      </c>
      <c r="AC130" s="57">
        <f t="shared" si="10"/>
        <v>0</v>
      </c>
      <c r="AD130" s="57">
        <v>0</v>
      </c>
      <c r="AE130" s="57">
        <v>0</v>
      </c>
      <c r="AF130" s="57">
        <v>0</v>
      </c>
      <c r="AG130" s="57">
        <v>0</v>
      </c>
      <c r="AH130" s="57">
        <v>0</v>
      </c>
      <c r="AI130" s="57">
        <v>0</v>
      </c>
      <c r="AJ130" s="57">
        <v>0</v>
      </c>
      <c r="AK130" s="57">
        <v>0</v>
      </c>
      <c r="AL130" s="57">
        <v>0</v>
      </c>
      <c r="AM130" s="57">
        <v>0</v>
      </c>
      <c r="AN130" s="57">
        <v>0</v>
      </c>
      <c r="AO130" s="57">
        <v>0</v>
      </c>
      <c r="AP130" s="57">
        <f t="shared" si="11"/>
        <v>0</v>
      </c>
      <c r="AQ130" s="57">
        <v>0</v>
      </c>
      <c r="AR130" s="57">
        <v>0</v>
      </c>
      <c r="AS130" s="57">
        <v>0</v>
      </c>
      <c r="AT130" s="57">
        <v>0</v>
      </c>
      <c r="AU130" s="57">
        <v>0</v>
      </c>
      <c r="AV130" s="57">
        <v>0</v>
      </c>
      <c r="AW130" s="57">
        <v>0</v>
      </c>
      <c r="AX130" s="57">
        <v>0</v>
      </c>
      <c r="AY130" s="57">
        <v>0</v>
      </c>
      <c r="AZ130" s="57">
        <v>0</v>
      </c>
      <c r="BA130" s="57">
        <v>0</v>
      </c>
      <c r="BB130" s="58">
        <v>0</v>
      </c>
    </row>
    <row r="131" spans="1:54">
      <c r="A131" s="61" t="s">
        <v>220</v>
      </c>
      <c r="B131" s="62" t="s">
        <v>221</v>
      </c>
      <c r="C131" s="57">
        <f t="shared" si="8"/>
        <v>0</v>
      </c>
      <c r="D131" s="57">
        <v>0</v>
      </c>
      <c r="E131" s="57">
        <v>0</v>
      </c>
      <c r="F131" s="57">
        <v>0</v>
      </c>
      <c r="G131" s="57">
        <v>0</v>
      </c>
      <c r="H131" s="57">
        <v>0</v>
      </c>
      <c r="I131" s="57">
        <v>0</v>
      </c>
      <c r="J131" s="57">
        <v>0</v>
      </c>
      <c r="K131" s="57">
        <v>0</v>
      </c>
      <c r="L131" s="57">
        <v>0</v>
      </c>
      <c r="M131" s="57">
        <v>0</v>
      </c>
      <c r="N131" s="57">
        <v>0</v>
      </c>
      <c r="O131" s="57">
        <v>0</v>
      </c>
      <c r="P131" s="57">
        <f t="shared" si="9"/>
        <v>0</v>
      </c>
      <c r="Q131" s="57">
        <v>0</v>
      </c>
      <c r="R131" s="57">
        <v>0</v>
      </c>
      <c r="S131" s="57">
        <v>0</v>
      </c>
      <c r="T131" s="57">
        <v>0</v>
      </c>
      <c r="U131" s="57">
        <v>0</v>
      </c>
      <c r="V131" s="57">
        <v>0</v>
      </c>
      <c r="W131" s="57">
        <v>0</v>
      </c>
      <c r="X131" s="57">
        <v>0</v>
      </c>
      <c r="Y131" s="57">
        <v>0</v>
      </c>
      <c r="Z131" s="57">
        <v>0</v>
      </c>
      <c r="AA131" s="57">
        <v>0</v>
      </c>
      <c r="AB131" s="57">
        <v>0</v>
      </c>
      <c r="AC131" s="57">
        <f t="shared" si="10"/>
        <v>0</v>
      </c>
      <c r="AD131" s="57">
        <v>0</v>
      </c>
      <c r="AE131" s="57">
        <v>0</v>
      </c>
      <c r="AF131" s="57">
        <v>0</v>
      </c>
      <c r="AG131" s="57">
        <v>0</v>
      </c>
      <c r="AH131" s="57">
        <v>0</v>
      </c>
      <c r="AI131" s="57">
        <v>0</v>
      </c>
      <c r="AJ131" s="57">
        <v>0</v>
      </c>
      <c r="AK131" s="57">
        <v>0</v>
      </c>
      <c r="AL131" s="57">
        <v>0</v>
      </c>
      <c r="AM131" s="57">
        <v>0</v>
      </c>
      <c r="AN131" s="57">
        <v>0</v>
      </c>
      <c r="AO131" s="57">
        <v>0</v>
      </c>
      <c r="AP131" s="57">
        <f t="shared" si="11"/>
        <v>0</v>
      </c>
      <c r="AQ131" s="57">
        <v>0</v>
      </c>
      <c r="AR131" s="57">
        <v>0</v>
      </c>
      <c r="AS131" s="57">
        <v>0</v>
      </c>
      <c r="AT131" s="57">
        <v>0</v>
      </c>
      <c r="AU131" s="57">
        <v>0</v>
      </c>
      <c r="AV131" s="57">
        <v>0</v>
      </c>
      <c r="AW131" s="57">
        <v>0</v>
      </c>
      <c r="AX131" s="57">
        <v>0</v>
      </c>
      <c r="AY131" s="57">
        <v>0</v>
      </c>
      <c r="AZ131" s="57">
        <v>0</v>
      </c>
      <c r="BA131" s="57">
        <v>0</v>
      </c>
      <c r="BB131" s="58">
        <v>0</v>
      </c>
    </row>
    <row r="132" spans="1:54">
      <c r="A132" s="71" t="s">
        <v>222</v>
      </c>
      <c r="B132" s="72" t="s">
        <v>223</v>
      </c>
      <c r="C132" s="73">
        <f t="shared" ref="C132:BB132" si="12">+C4-C86+C93</f>
        <v>-1924.8803424205689</v>
      </c>
      <c r="D132" s="73">
        <f t="shared" si="12"/>
        <v>-439.79149655934225</v>
      </c>
      <c r="E132" s="73">
        <f t="shared" si="12"/>
        <v>-249.73295227732297</v>
      </c>
      <c r="F132" s="73">
        <f t="shared" si="12"/>
        <v>213.16860175257398</v>
      </c>
      <c r="G132" s="73">
        <f t="shared" si="12"/>
        <v>107.77330666512535</v>
      </c>
      <c r="H132" s="73">
        <f t="shared" si="12"/>
        <v>81.552625728264047</v>
      </c>
      <c r="I132" s="73">
        <f t="shared" si="12"/>
        <v>-993.80532574704102</v>
      </c>
      <c r="J132" s="73">
        <f t="shared" si="12"/>
        <v>-264.74882484817408</v>
      </c>
      <c r="K132" s="73">
        <f t="shared" si="12"/>
        <v>476.10736040983011</v>
      </c>
      <c r="L132" s="73">
        <f t="shared" si="12"/>
        <v>358.39287021059954</v>
      </c>
      <c r="M132" s="73">
        <f t="shared" si="12"/>
        <v>-75.058744628417571</v>
      </c>
      <c r="N132" s="73">
        <f t="shared" si="12"/>
        <v>-473.57676374136463</v>
      </c>
      <c r="O132" s="73">
        <f t="shared" si="12"/>
        <v>-665.16099938529533</v>
      </c>
      <c r="P132" s="73">
        <f t="shared" ref="P132" si="13">+P4-P86+P93</f>
        <v>-3393.9082119498271</v>
      </c>
      <c r="Q132" s="73">
        <f t="shared" si="12"/>
        <v>-209.42221735199246</v>
      </c>
      <c r="R132" s="73">
        <f t="shared" si="12"/>
        <v>369.88982213999952</v>
      </c>
      <c r="S132" s="73">
        <f t="shared" si="12"/>
        <v>-324.3663664300002</v>
      </c>
      <c r="T132" s="73">
        <f t="shared" si="12"/>
        <v>-220.80616085897964</v>
      </c>
      <c r="U132" s="73">
        <f t="shared" si="12"/>
        <v>-173.02918190250966</v>
      </c>
      <c r="V132" s="73">
        <f t="shared" si="12"/>
        <v>-950.48126308788051</v>
      </c>
      <c r="W132" s="73">
        <f t="shared" si="12"/>
        <v>-924.00196604999974</v>
      </c>
      <c r="X132" s="73">
        <f t="shared" si="12"/>
        <v>-142.99720060000027</v>
      </c>
      <c r="Y132" s="73">
        <f t="shared" si="12"/>
        <v>-1685.805390978885</v>
      </c>
      <c r="Z132" s="73">
        <f t="shared" si="12"/>
        <v>-82.212679570077398</v>
      </c>
      <c r="AA132" s="73">
        <f t="shared" si="12"/>
        <v>148.98186701999975</v>
      </c>
      <c r="AB132" s="73">
        <f t="shared" si="12"/>
        <v>800.34252572049627</v>
      </c>
      <c r="AC132" s="73">
        <f t="shared" si="12"/>
        <v>12922.521802591182</v>
      </c>
      <c r="AD132" s="73">
        <f t="shared" si="12"/>
        <v>-1262.33518372564</v>
      </c>
      <c r="AE132" s="73">
        <f t="shared" si="12"/>
        <v>-63.910698053866327</v>
      </c>
      <c r="AF132" s="73">
        <f t="shared" si="12"/>
        <v>1322.9348380330757</v>
      </c>
      <c r="AG132" s="73">
        <f t="shared" si="12"/>
        <v>-716.2307741405798</v>
      </c>
      <c r="AH132" s="73">
        <f t="shared" si="12"/>
        <v>-172.02267710380966</v>
      </c>
      <c r="AI132" s="73">
        <f t="shared" si="12"/>
        <v>569.7072537296408</v>
      </c>
      <c r="AJ132" s="73">
        <f t="shared" si="12"/>
        <v>-1419.6604941469996</v>
      </c>
      <c r="AK132" s="73">
        <f t="shared" si="12"/>
        <v>280.81233121214018</v>
      </c>
      <c r="AL132" s="73">
        <f t="shared" si="12"/>
        <v>1056.0681548425523</v>
      </c>
      <c r="AM132" s="73">
        <f t="shared" si="12"/>
        <v>597.97292280310785</v>
      </c>
      <c r="AN132" s="73">
        <f t="shared" si="12"/>
        <v>1349.7103897784082</v>
      </c>
      <c r="AO132" s="73">
        <f t="shared" si="12"/>
        <v>11379.475739363152</v>
      </c>
      <c r="AP132" s="73">
        <f t="shared" ref="AP132" si="14">+AP4-AP86+AP93</f>
        <v>-4821.897222102627</v>
      </c>
      <c r="AQ132" s="73">
        <f t="shared" si="12"/>
        <v>-723.11349621600039</v>
      </c>
      <c r="AR132" s="73">
        <f t="shared" si="12"/>
        <v>587.28988362200062</v>
      </c>
      <c r="AS132" s="73">
        <f t="shared" si="12"/>
        <v>-278.09068594499877</v>
      </c>
      <c r="AT132" s="73">
        <f t="shared" si="12"/>
        <v>-309.63315202099966</v>
      </c>
      <c r="AU132" s="73">
        <f t="shared" si="12"/>
        <v>-1290.6034131300007</v>
      </c>
      <c r="AV132" s="73">
        <f t="shared" si="12"/>
        <v>-443.05019867599913</v>
      </c>
      <c r="AW132" s="73">
        <f t="shared" si="12"/>
        <v>-195.60612011000057</v>
      </c>
      <c r="AX132" s="73">
        <f t="shared" si="12"/>
        <v>178.65433024000095</v>
      </c>
      <c r="AY132" s="73">
        <f t="shared" si="12"/>
        <v>631.07588323547316</v>
      </c>
      <c r="AZ132" s="73">
        <f t="shared" si="12"/>
        <v>1725.5492915266054</v>
      </c>
      <c r="BA132" s="73">
        <f t="shared" si="12"/>
        <v>979.92507562729452</v>
      </c>
      <c r="BB132" s="74">
        <f t="shared" si="12"/>
        <v>-5684.2946202560033</v>
      </c>
    </row>
    <row r="133" spans="1:54">
      <c r="A133" s="71" t="s">
        <v>224</v>
      </c>
      <c r="B133" s="72" t="s">
        <v>225</v>
      </c>
      <c r="C133" s="73">
        <f t="shared" ref="C133:BB133" si="15">+C4-C86</f>
        <v>-1924.8803424205689</v>
      </c>
      <c r="D133" s="73">
        <f t="shared" si="15"/>
        <v>-439.79149655934225</v>
      </c>
      <c r="E133" s="73">
        <f t="shared" si="15"/>
        <v>-249.73295227732297</v>
      </c>
      <c r="F133" s="73">
        <f t="shared" si="15"/>
        <v>213.16860175257398</v>
      </c>
      <c r="G133" s="73">
        <f t="shared" si="15"/>
        <v>107.77330666512535</v>
      </c>
      <c r="H133" s="73">
        <f t="shared" si="15"/>
        <v>81.552625728264047</v>
      </c>
      <c r="I133" s="73">
        <f t="shared" si="15"/>
        <v>-993.80532574704102</v>
      </c>
      <c r="J133" s="73">
        <f t="shared" si="15"/>
        <v>-264.74882484817408</v>
      </c>
      <c r="K133" s="73">
        <f t="shared" si="15"/>
        <v>476.10736040983011</v>
      </c>
      <c r="L133" s="73">
        <f t="shared" si="15"/>
        <v>358.39287021059954</v>
      </c>
      <c r="M133" s="73">
        <f t="shared" si="15"/>
        <v>-75.058744628417571</v>
      </c>
      <c r="N133" s="73">
        <f t="shared" si="15"/>
        <v>-473.57676374136463</v>
      </c>
      <c r="O133" s="73">
        <f t="shared" si="15"/>
        <v>-665.16099938529533</v>
      </c>
      <c r="P133" s="73">
        <f t="shared" ref="P133" si="16">+P4-P86</f>
        <v>-3393.9082119498271</v>
      </c>
      <c r="Q133" s="73">
        <f t="shared" si="15"/>
        <v>-209.42221735199246</v>
      </c>
      <c r="R133" s="73">
        <f t="shared" si="15"/>
        <v>369.88982213999952</v>
      </c>
      <c r="S133" s="73">
        <f t="shared" si="15"/>
        <v>-324.3663664300002</v>
      </c>
      <c r="T133" s="73">
        <f t="shared" si="15"/>
        <v>-220.80616085897964</v>
      </c>
      <c r="U133" s="73">
        <f t="shared" si="15"/>
        <v>-173.02918190250966</v>
      </c>
      <c r="V133" s="73">
        <f t="shared" si="15"/>
        <v>-950.48126308788051</v>
      </c>
      <c r="W133" s="73">
        <f t="shared" si="15"/>
        <v>-924.00196604999974</v>
      </c>
      <c r="X133" s="73">
        <f t="shared" si="15"/>
        <v>-142.99720060000027</v>
      </c>
      <c r="Y133" s="73">
        <f t="shared" si="15"/>
        <v>-1685.805390978885</v>
      </c>
      <c r="Z133" s="73">
        <f t="shared" si="15"/>
        <v>-82.212679570077398</v>
      </c>
      <c r="AA133" s="73">
        <f t="shared" si="15"/>
        <v>148.98186701999975</v>
      </c>
      <c r="AB133" s="73">
        <f t="shared" si="15"/>
        <v>800.34252572049627</v>
      </c>
      <c r="AC133" s="73">
        <f t="shared" si="15"/>
        <v>12922.521802591182</v>
      </c>
      <c r="AD133" s="73">
        <f t="shared" si="15"/>
        <v>-1262.33518372564</v>
      </c>
      <c r="AE133" s="73">
        <f t="shared" si="15"/>
        <v>-63.910698053866327</v>
      </c>
      <c r="AF133" s="73">
        <f t="shared" si="15"/>
        <v>1322.9348380330757</v>
      </c>
      <c r="AG133" s="73">
        <f t="shared" si="15"/>
        <v>-716.2307741405798</v>
      </c>
      <c r="AH133" s="73">
        <f t="shared" si="15"/>
        <v>-172.02267710380966</v>
      </c>
      <c r="AI133" s="73">
        <f t="shared" si="15"/>
        <v>569.7072537296408</v>
      </c>
      <c r="AJ133" s="73">
        <f t="shared" si="15"/>
        <v>-1419.6604941469996</v>
      </c>
      <c r="AK133" s="73">
        <f t="shared" si="15"/>
        <v>280.81233121214018</v>
      </c>
      <c r="AL133" s="73">
        <f t="shared" si="15"/>
        <v>1056.0681548425523</v>
      </c>
      <c r="AM133" s="73">
        <f t="shared" si="15"/>
        <v>597.97292280310785</v>
      </c>
      <c r="AN133" s="73">
        <f t="shared" si="15"/>
        <v>1349.7103897784082</v>
      </c>
      <c r="AO133" s="73">
        <f t="shared" si="15"/>
        <v>11379.475739363152</v>
      </c>
      <c r="AP133" s="73">
        <f t="shared" ref="AP133" si="17">+AP4-AP86</f>
        <v>-4821.897222102627</v>
      </c>
      <c r="AQ133" s="73">
        <f t="shared" si="15"/>
        <v>-723.11349621600039</v>
      </c>
      <c r="AR133" s="73">
        <f t="shared" si="15"/>
        <v>587.28988362200062</v>
      </c>
      <c r="AS133" s="73">
        <f t="shared" si="15"/>
        <v>-278.09068594499877</v>
      </c>
      <c r="AT133" s="73">
        <f t="shared" si="15"/>
        <v>-309.63315202099966</v>
      </c>
      <c r="AU133" s="73">
        <f t="shared" si="15"/>
        <v>-1290.6034131300007</v>
      </c>
      <c r="AV133" s="73">
        <f t="shared" si="15"/>
        <v>-443.05019867599913</v>
      </c>
      <c r="AW133" s="73">
        <f t="shared" si="15"/>
        <v>-195.60612011000057</v>
      </c>
      <c r="AX133" s="73">
        <f t="shared" si="15"/>
        <v>178.65433024000095</v>
      </c>
      <c r="AY133" s="73">
        <f t="shared" si="15"/>
        <v>631.07588323547316</v>
      </c>
      <c r="AZ133" s="73">
        <f t="shared" si="15"/>
        <v>1725.5492915266054</v>
      </c>
      <c r="BA133" s="73">
        <f t="shared" si="15"/>
        <v>979.92507562729452</v>
      </c>
      <c r="BB133" s="74">
        <f t="shared" si="15"/>
        <v>-5684.2946202560033</v>
      </c>
    </row>
    <row r="134" spans="1:54" s="1" customFormat="1" ht="13.2">
      <c r="A134" s="75"/>
      <c r="B134" s="1" t="s">
        <v>226</v>
      </c>
      <c r="BB134" s="76"/>
    </row>
    <row r="135" spans="1:54">
      <c r="A135" s="67" t="s">
        <v>227</v>
      </c>
      <c r="B135" s="49" t="s">
        <v>228</v>
      </c>
      <c r="C135" s="77">
        <f t="shared" ref="C135:C147" si="18">SUM(D135:O135)</f>
        <v>1746.6364136340505</v>
      </c>
      <c r="D135" s="77">
        <v>0</v>
      </c>
      <c r="E135" s="77">
        <v>1.2447123200000716</v>
      </c>
      <c r="F135" s="77">
        <v>-6.5670911123000257</v>
      </c>
      <c r="G135" s="77">
        <v>33.240745880000006</v>
      </c>
      <c r="H135" s="77">
        <v>56.454341929999998</v>
      </c>
      <c r="I135" s="77">
        <v>216.16017251999997</v>
      </c>
      <c r="J135" s="77">
        <v>94.749801850000111</v>
      </c>
      <c r="K135" s="77">
        <v>287.38032583530594</v>
      </c>
      <c r="L135" s="77">
        <v>470.88026420469402</v>
      </c>
      <c r="M135" s="77">
        <v>79.978101739999957</v>
      </c>
      <c r="N135" s="77">
        <v>146.24517149000002</v>
      </c>
      <c r="O135" s="77">
        <v>366.86986697635029</v>
      </c>
      <c r="P135" s="77">
        <f t="shared" ref="P135:P147" si="19">SUM(Q135:AB135)</f>
        <v>1915.3675814500002</v>
      </c>
      <c r="Q135" s="77">
        <v>-83.57200748999999</v>
      </c>
      <c r="R135" s="77">
        <v>55.845714559999827</v>
      </c>
      <c r="S135" s="77">
        <v>23.634780340000137</v>
      </c>
      <c r="T135" s="77">
        <v>281.93615521999999</v>
      </c>
      <c r="U135" s="77">
        <v>83.352460489999984</v>
      </c>
      <c r="V135" s="77">
        <v>-37.604424939999987</v>
      </c>
      <c r="W135" s="77">
        <v>107.21571834</v>
      </c>
      <c r="X135" s="77">
        <v>26.671167380000025</v>
      </c>
      <c r="Y135" s="77">
        <v>98.625850289999832</v>
      </c>
      <c r="Z135" s="77">
        <v>67.971358580000114</v>
      </c>
      <c r="AA135" s="77">
        <v>67.681417209999992</v>
      </c>
      <c r="AB135" s="77">
        <v>1223.6093914700002</v>
      </c>
      <c r="AC135" s="77">
        <f t="shared" ref="AC135:AC147" si="20">SUM(AD135:AO135)</f>
        <v>7489.5226237600009</v>
      </c>
      <c r="AD135" s="77">
        <v>-2.935388339999959</v>
      </c>
      <c r="AE135" s="77">
        <v>474.74192398000014</v>
      </c>
      <c r="AF135" s="77">
        <v>1659.3505862900001</v>
      </c>
      <c r="AG135" s="77">
        <v>19.751909909999931</v>
      </c>
      <c r="AH135" s="77">
        <v>103.89325738999983</v>
      </c>
      <c r="AI135" s="77">
        <v>118.59176833000033</v>
      </c>
      <c r="AJ135" s="77">
        <v>583.14165671000001</v>
      </c>
      <c r="AK135" s="77">
        <v>-117.40299655</v>
      </c>
      <c r="AL135" s="77">
        <v>173.51042831999996</v>
      </c>
      <c r="AM135" s="77">
        <v>58.403577140000067</v>
      </c>
      <c r="AN135" s="77">
        <v>347.11706377999997</v>
      </c>
      <c r="AO135" s="77">
        <v>4071.3588368000005</v>
      </c>
      <c r="AP135" s="77">
        <f t="shared" ref="AP135:AP147" si="21">SUM(AQ135:BB135)</f>
        <v>3544.2149736000001</v>
      </c>
      <c r="AQ135" s="77">
        <v>3.2027013900000001</v>
      </c>
      <c r="AR135" s="77">
        <v>129.59281014999999</v>
      </c>
      <c r="AS135" s="77">
        <v>16.226513099999998</v>
      </c>
      <c r="AT135" s="77">
        <v>17.569101719999999</v>
      </c>
      <c r="AU135" s="77">
        <v>65.599244519999985</v>
      </c>
      <c r="AV135" s="77">
        <v>84.408717999999993</v>
      </c>
      <c r="AW135" s="77">
        <v>141.97490501000001</v>
      </c>
      <c r="AX135" s="77">
        <v>46.09669203</v>
      </c>
      <c r="AY135" s="77">
        <v>76.873923789999992</v>
      </c>
      <c r="AZ135" s="77">
        <v>191.52812873000002</v>
      </c>
      <c r="BA135" s="77">
        <v>254.72678728</v>
      </c>
      <c r="BB135" s="78">
        <v>2516.4154478800001</v>
      </c>
    </row>
    <row r="136" spans="1:54">
      <c r="A136" s="59" t="s">
        <v>229</v>
      </c>
      <c r="B136" s="79" t="s">
        <v>230</v>
      </c>
      <c r="C136" s="57">
        <f t="shared" si="18"/>
        <v>1579.2867011140502</v>
      </c>
      <c r="D136" s="57">
        <v>0</v>
      </c>
      <c r="E136" s="57">
        <v>2.7447123200000005</v>
      </c>
      <c r="F136" s="57">
        <v>4.2329088876999998</v>
      </c>
      <c r="G136" s="57">
        <v>26.661433059999997</v>
      </c>
      <c r="H136" s="57">
        <v>54.105029120000005</v>
      </c>
      <c r="I136" s="57">
        <v>231.93676467</v>
      </c>
      <c r="J136" s="57">
        <v>51.789801850000011</v>
      </c>
      <c r="K136" s="57">
        <v>268.02691797530605</v>
      </c>
      <c r="L136" s="57">
        <v>441.48026420469398</v>
      </c>
      <c r="M136" s="57">
        <v>45.278101740000004</v>
      </c>
      <c r="N136" s="57">
        <v>104.34517148999996</v>
      </c>
      <c r="O136" s="57">
        <v>348.6855957963503</v>
      </c>
      <c r="P136" s="57">
        <f t="shared" si="19"/>
        <v>1844.4181218799999</v>
      </c>
      <c r="Q136" s="57">
        <v>1.02799251</v>
      </c>
      <c r="R136" s="57">
        <v>0.84571456</v>
      </c>
      <c r="S136" s="57">
        <v>6.4347803399999997</v>
      </c>
      <c r="T136" s="57">
        <v>281.93615521999999</v>
      </c>
      <c r="U136" s="57">
        <v>43.552460490000001</v>
      </c>
      <c r="V136" s="57">
        <v>7.6955750600000004</v>
      </c>
      <c r="W136" s="57">
        <v>107.21571834</v>
      </c>
      <c r="X136" s="57">
        <v>25.271167379999998</v>
      </c>
      <c r="Y136" s="57">
        <v>100.17009045999998</v>
      </c>
      <c r="Z136" s="57">
        <v>4.2521184100000005</v>
      </c>
      <c r="AA136" s="57">
        <v>74.925796640000002</v>
      </c>
      <c r="AB136" s="57">
        <v>1191.0905524700001</v>
      </c>
      <c r="AC136" s="57">
        <f t="shared" si="20"/>
        <v>7232.0702809100003</v>
      </c>
      <c r="AD136" s="57">
        <v>0.76862962999999995</v>
      </c>
      <c r="AE136" s="57">
        <v>466.42714159000002</v>
      </c>
      <c r="AF136" s="57">
        <v>1654.3611854200001</v>
      </c>
      <c r="AG136" s="57">
        <v>14.546154269999999</v>
      </c>
      <c r="AH136" s="57">
        <v>38.859257389999833</v>
      </c>
      <c r="AI136" s="57">
        <v>155.63168926000029</v>
      </c>
      <c r="AJ136" s="57">
        <v>520.97613928999999</v>
      </c>
      <c r="AK136" s="57">
        <v>-107.19589340999998</v>
      </c>
      <c r="AL136" s="57">
        <v>180.7688426</v>
      </c>
      <c r="AM136" s="57">
        <v>78.197586010000009</v>
      </c>
      <c r="AN136" s="57">
        <v>231.77656149999999</v>
      </c>
      <c r="AO136" s="57">
        <v>3996.9529873600004</v>
      </c>
      <c r="AP136" s="57">
        <f t="shared" si="21"/>
        <v>3211.4918503700001</v>
      </c>
      <c r="AQ136" s="57">
        <v>3.2027013900000001</v>
      </c>
      <c r="AR136" s="57">
        <v>129.59281014999999</v>
      </c>
      <c r="AS136" s="57">
        <v>16.226513099999998</v>
      </c>
      <c r="AT136" s="57">
        <v>17.569101719999999</v>
      </c>
      <c r="AU136" s="57">
        <v>65.599244519999985</v>
      </c>
      <c r="AV136" s="57">
        <v>84.34393759999999</v>
      </c>
      <c r="AW136" s="57">
        <v>141.97490501000001</v>
      </c>
      <c r="AX136" s="57">
        <v>46.09669203</v>
      </c>
      <c r="AY136" s="57">
        <v>76.873923789999992</v>
      </c>
      <c r="AZ136" s="57">
        <v>191.52812873000002</v>
      </c>
      <c r="BA136" s="57">
        <v>254.72678728</v>
      </c>
      <c r="BB136" s="58">
        <v>2183.7571050500001</v>
      </c>
    </row>
    <row r="137" spans="1:54">
      <c r="A137" s="61" t="s">
        <v>231</v>
      </c>
      <c r="B137" s="62" t="s">
        <v>232</v>
      </c>
      <c r="C137" s="57">
        <f t="shared" si="18"/>
        <v>878.41595443405015</v>
      </c>
      <c r="D137" s="57">
        <v>0</v>
      </c>
      <c r="E137" s="57">
        <v>2.4108727200000004</v>
      </c>
      <c r="F137" s="57">
        <v>3.3292557377000001</v>
      </c>
      <c r="G137" s="57">
        <v>22.276625359999997</v>
      </c>
      <c r="H137" s="57">
        <v>6.6971782700000011</v>
      </c>
      <c r="I137" s="57">
        <v>230.21203649</v>
      </c>
      <c r="J137" s="57">
        <v>50.980261660000011</v>
      </c>
      <c r="K137" s="57">
        <v>13.959540775306003</v>
      </c>
      <c r="L137" s="57">
        <v>432.29956427469398</v>
      </c>
      <c r="M137" s="57">
        <v>44.243893350000008</v>
      </c>
      <c r="N137" s="57">
        <v>23.463592909999996</v>
      </c>
      <c r="O137" s="57">
        <v>48.543132886350278</v>
      </c>
      <c r="P137" s="57">
        <f t="shared" si="19"/>
        <v>1664.2588480300001</v>
      </c>
      <c r="Q137" s="57">
        <v>0</v>
      </c>
      <c r="R137" s="57">
        <v>0.17386435</v>
      </c>
      <c r="S137" s="57">
        <v>6.1980249899999995</v>
      </c>
      <c r="T137" s="57">
        <v>281.70282729000002</v>
      </c>
      <c r="U137" s="57">
        <v>15.486031350000001</v>
      </c>
      <c r="V137" s="57">
        <v>3.33397751</v>
      </c>
      <c r="W137" s="57">
        <v>7.1785367099999995</v>
      </c>
      <c r="X137" s="57">
        <v>19.671968249999999</v>
      </c>
      <c r="Y137" s="57">
        <v>91.481718079999993</v>
      </c>
      <c r="Z137" s="57">
        <v>0.51285778000000004</v>
      </c>
      <c r="AA137" s="57">
        <v>66.787618039999998</v>
      </c>
      <c r="AB137" s="57">
        <v>1171.73142368</v>
      </c>
      <c r="AC137" s="57">
        <f t="shared" si="20"/>
        <v>1613.12026429</v>
      </c>
      <c r="AD137" s="57">
        <v>0</v>
      </c>
      <c r="AE137" s="57">
        <v>5.2118247200000001</v>
      </c>
      <c r="AF137" s="57">
        <v>593.40355387</v>
      </c>
      <c r="AG137" s="57">
        <v>13.34200545</v>
      </c>
      <c r="AH137" s="57">
        <v>12.686505009999999</v>
      </c>
      <c r="AI137" s="57">
        <v>87.140268419999998</v>
      </c>
      <c r="AJ137" s="57">
        <v>502.00495474999997</v>
      </c>
      <c r="AK137" s="57">
        <v>-118.67044007999999</v>
      </c>
      <c r="AL137" s="57">
        <v>152.02928421000001</v>
      </c>
      <c r="AM137" s="57">
        <v>75.607146189999995</v>
      </c>
      <c r="AN137" s="57">
        <v>216.34365777999997</v>
      </c>
      <c r="AO137" s="57">
        <v>74.021503969999998</v>
      </c>
      <c r="AP137" s="57">
        <f t="shared" si="21"/>
        <v>1888.6859108500003</v>
      </c>
      <c r="AQ137" s="57">
        <v>3.0807981099999999</v>
      </c>
      <c r="AR137" s="57">
        <v>129.06282112</v>
      </c>
      <c r="AS137" s="57">
        <v>14.9120542</v>
      </c>
      <c r="AT137" s="57">
        <v>16.28074024</v>
      </c>
      <c r="AU137" s="57">
        <v>57.350454179999993</v>
      </c>
      <c r="AV137" s="57">
        <v>79.83552899</v>
      </c>
      <c r="AW137" s="57">
        <v>128.24945285000001</v>
      </c>
      <c r="AX137" s="57">
        <v>39.494655190000003</v>
      </c>
      <c r="AY137" s="57">
        <v>52.670972319999997</v>
      </c>
      <c r="AZ137" s="57">
        <v>91.481308700000014</v>
      </c>
      <c r="BA137" s="57">
        <v>151.40220396000001</v>
      </c>
      <c r="BB137" s="58">
        <v>1124.8649209900002</v>
      </c>
    </row>
    <row r="138" spans="1:54">
      <c r="A138" s="61" t="s">
        <v>233</v>
      </c>
      <c r="B138" s="62" t="s">
        <v>234</v>
      </c>
      <c r="C138" s="57">
        <f t="shared" si="18"/>
        <v>675.06272259000002</v>
      </c>
      <c r="D138" s="57">
        <v>0</v>
      </c>
      <c r="E138" s="57">
        <v>0.25425960000000003</v>
      </c>
      <c r="F138" s="57">
        <v>0.49775787000000005</v>
      </c>
      <c r="G138" s="57">
        <v>1.1550166000000002</v>
      </c>
      <c r="H138" s="57">
        <v>39.66473766</v>
      </c>
      <c r="I138" s="57">
        <v>0.44210046000000003</v>
      </c>
      <c r="J138" s="57">
        <v>0.80954018999999988</v>
      </c>
      <c r="K138" s="57">
        <v>253.94285698000002</v>
      </c>
      <c r="L138" s="57">
        <v>6.6098285199999989</v>
      </c>
      <c r="M138" s="57">
        <v>0.96920839000000003</v>
      </c>
      <c r="N138" s="57">
        <v>80.483287409999974</v>
      </c>
      <c r="O138" s="57">
        <v>290.23412890999998</v>
      </c>
      <c r="P138" s="57">
        <f t="shared" si="19"/>
        <v>177.57884510000002</v>
      </c>
      <c r="Q138" s="57">
        <v>0.82040000000000002</v>
      </c>
      <c r="R138" s="57">
        <v>0.5634576</v>
      </c>
      <c r="S138" s="57">
        <v>0.11777327999999999</v>
      </c>
      <c r="T138" s="57">
        <v>0.23332793000000002</v>
      </c>
      <c r="U138" s="57">
        <v>28.008017929999998</v>
      </c>
      <c r="V138" s="57">
        <v>4.0918666300000002</v>
      </c>
      <c r="W138" s="57">
        <v>99.796744229999987</v>
      </c>
      <c r="X138" s="57">
        <v>5.2623006800000001</v>
      </c>
      <c r="Y138" s="57">
        <v>8.5638521599999997</v>
      </c>
      <c r="Z138" s="57">
        <v>3.61474041</v>
      </c>
      <c r="AA138" s="57">
        <v>7.7496891999999997</v>
      </c>
      <c r="AB138" s="57">
        <v>18.756675049999998</v>
      </c>
      <c r="AC138" s="57">
        <f t="shared" si="20"/>
        <v>5593.1300942300004</v>
      </c>
      <c r="AD138" s="57">
        <v>0.76862962999999995</v>
      </c>
      <c r="AE138" s="57">
        <v>461.02189777000001</v>
      </c>
      <c r="AF138" s="57">
        <v>1060.8331113300001</v>
      </c>
      <c r="AG138" s="57">
        <v>0.74051661999999929</v>
      </c>
      <c r="AH138" s="57">
        <v>25.237910069999835</v>
      </c>
      <c r="AI138" s="57">
        <v>58.490110180000286</v>
      </c>
      <c r="AJ138" s="57">
        <v>18.504134240000003</v>
      </c>
      <c r="AK138" s="57">
        <v>11.064275860000002</v>
      </c>
      <c r="AL138" s="57">
        <v>26.09675549</v>
      </c>
      <c r="AM138" s="57">
        <v>2.5329531100000011</v>
      </c>
      <c r="AN138" s="57">
        <v>10.396849789999999</v>
      </c>
      <c r="AO138" s="57">
        <v>3917.4429501400004</v>
      </c>
      <c r="AP138" s="57">
        <f t="shared" si="21"/>
        <v>1250.9943848899998</v>
      </c>
      <c r="AQ138" s="57">
        <v>0</v>
      </c>
      <c r="AR138" s="57">
        <v>0.50523595999999993</v>
      </c>
      <c r="AS138" s="57">
        <v>1.3144588999999998</v>
      </c>
      <c r="AT138" s="57">
        <v>1.2589214900000001</v>
      </c>
      <c r="AU138" s="57">
        <v>6.8428511499999995</v>
      </c>
      <c r="AV138" s="57">
        <v>3.9587815299999995</v>
      </c>
      <c r="AW138" s="57">
        <v>13.543933030000002</v>
      </c>
      <c r="AX138" s="57">
        <v>6.2773127500000001</v>
      </c>
      <c r="AY138" s="57">
        <v>12.209456419999999</v>
      </c>
      <c r="AZ138" s="57">
        <v>100.02445677999999</v>
      </c>
      <c r="BA138" s="57">
        <v>78.996392690000008</v>
      </c>
      <c r="BB138" s="58">
        <v>1026.0625841899998</v>
      </c>
    </row>
    <row r="139" spans="1:54">
      <c r="A139" s="61" t="s">
        <v>235</v>
      </c>
      <c r="B139" s="62" t="s">
        <v>236</v>
      </c>
      <c r="C139" s="57">
        <f t="shared" si="18"/>
        <v>25.808024090000004</v>
      </c>
      <c r="D139" s="57">
        <v>0</v>
      </c>
      <c r="E139" s="57">
        <v>7.9579999999999998E-2</v>
      </c>
      <c r="F139" s="57">
        <v>0.40589527999999997</v>
      </c>
      <c r="G139" s="57">
        <v>3.2297910999999999</v>
      </c>
      <c r="H139" s="57">
        <v>7.7431131899999999</v>
      </c>
      <c r="I139" s="57">
        <v>1.28262772</v>
      </c>
      <c r="J139" s="57">
        <v>0</v>
      </c>
      <c r="K139" s="57">
        <v>0.12452022</v>
      </c>
      <c r="L139" s="57">
        <v>2.5708714100000001</v>
      </c>
      <c r="M139" s="57">
        <v>6.5000000000000002E-2</v>
      </c>
      <c r="N139" s="57">
        <v>0.39829116999999997</v>
      </c>
      <c r="O139" s="57">
        <v>9.908334</v>
      </c>
      <c r="P139" s="57">
        <f t="shared" si="19"/>
        <v>2.5804287499999998</v>
      </c>
      <c r="Q139" s="57">
        <v>0.20759251000000001</v>
      </c>
      <c r="R139" s="57">
        <v>0.10839261</v>
      </c>
      <c r="S139" s="57">
        <v>0.11898207</v>
      </c>
      <c r="T139" s="57">
        <v>0</v>
      </c>
      <c r="U139" s="57">
        <v>5.8411209999999998E-2</v>
      </c>
      <c r="V139" s="57">
        <v>0.26973091999999999</v>
      </c>
      <c r="W139" s="57">
        <v>0.2404374</v>
      </c>
      <c r="X139" s="57">
        <v>0.33689844999999996</v>
      </c>
      <c r="Y139" s="57">
        <v>0.12452022</v>
      </c>
      <c r="Z139" s="57">
        <v>0.12452022</v>
      </c>
      <c r="AA139" s="57">
        <v>0.38848939999999998</v>
      </c>
      <c r="AB139" s="57">
        <v>0.60245373999999996</v>
      </c>
      <c r="AC139" s="57">
        <f t="shared" si="20"/>
        <v>25.593166540000002</v>
      </c>
      <c r="AD139" s="57">
        <v>0</v>
      </c>
      <c r="AE139" s="57">
        <v>0.19341910000000001</v>
      </c>
      <c r="AF139" s="57">
        <v>0.12452022</v>
      </c>
      <c r="AG139" s="57">
        <v>0.46363220000000011</v>
      </c>
      <c r="AH139" s="57">
        <v>0.93484231000000007</v>
      </c>
      <c r="AI139" s="57">
        <v>10.00131066</v>
      </c>
      <c r="AJ139" s="57">
        <v>0.46705030000000003</v>
      </c>
      <c r="AK139" s="57">
        <v>0.41027081000000004</v>
      </c>
      <c r="AL139" s="57">
        <v>2.41604705</v>
      </c>
      <c r="AM139" s="57">
        <v>5.748671000000069E-2</v>
      </c>
      <c r="AN139" s="57">
        <v>5.0360539299999996</v>
      </c>
      <c r="AO139" s="57">
        <v>5.4885332500000006</v>
      </c>
      <c r="AP139" s="57">
        <f t="shared" si="21"/>
        <v>71.811554630000003</v>
      </c>
      <c r="AQ139" s="57">
        <v>0.12190328</v>
      </c>
      <c r="AR139" s="57">
        <v>2.4753069999999999E-2</v>
      </c>
      <c r="AS139" s="57">
        <v>0</v>
      </c>
      <c r="AT139" s="57">
        <v>2.9439990000000003E-2</v>
      </c>
      <c r="AU139" s="57">
        <v>1.40593919</v>
      </c>
      <c r="AV139" s="57">
        <v>0.54962708000000005</v>
      </c>
      <c r="AW139" s="57">
        <v>0.18151913000000003</v>
      </c>
      <c r="AX139" s="57">
        <v>0.32472409000000002</v>
      </c>
      <c r="AY139" s="57">
        <v>11.99349505</v>
      </c>
      <c r="AZ139" s="57">
        <v>2.2363249999999998E-2</v>
      </c>
      <c r="BA139" s="57">
        <v>24.328190629999998</v>
      </c>
      <c r="BB139" s="58">
        <v>32.829599870000003</v>
      </c>
    </row>
    <row r="140" spans="1:54">
      <c r="A140" s="61" t="s">
        <v>237</v>
      </c>
      <c r="B140" s="62" t="s">
        <v>238</v>
      </c>
      <c r="C140" s="57">
        <f t="shared" si="18"/>
        <v>0</v>
      </c>
      <c r="D140" s="57">
        <v>0</v>
      </c>
      <c r="E140" s="57">
        <v>0</v>
      </c>
      <c r="F140" s="57">
        <v>0</v>
      </c>
      <c r="G140" s="57">
        <v>0</v>
      </c>
      <c r="H140" s="57">
        <v>0</v>
      </c>
      <c r="I140" s="57">
        <v>0</v>
      </c>
      <c r="J140" s="57">
        <v>0</v>
      </c>
      <c r="K140" s="57">
        <v>0</v>
      </c>
      <c r="L140" s="57">
        <v>0</v>
      </c>
      <c r="M140" s="57">
        <v>0</v>
      </c>
      <c r="N140" s="57">
        <v>0</v>
      </c>
      <c r="O140" s="57">
        <v>0</v>
      </c>
      <c r="P140" s="57">
        <f t="shared" si="19"/>
        <v>0</v>
      </c>
      <c r="Q140" s="57">
        <v>0</v>
      </c>
      <c r="R140" s="57">
        <v>0</v>
      </c>
      <c r="S140" s="57">
        <v>0</v>
      </c>
      <c r="T140" s="57">
        <v>0</v>
      </c>
      <c r="U140" s="57">
        <v>0</v>
      </c>
      <c r="V140" s="57">
        <v>0</v>
      </c>
      <c r="W140" s="57">
        <v>0</v>
      </c>
      <c r="X140" s="57">
        <v>0</v>
      </c>
      <c r="Y140" s="57">
        <v>0</v>
      </c>
      <c r="Z140" s="57">
        <v>0</v>
      </c>
      <c r="AA140" s="57">
        <v>0</v>
      </c>
      <c r="AB140" s="57">
        <v>0</v>
      </c>
      <c r="AC140" s="57">
        <f t="shared" si="20"/>
        <v>0.22675585000000001</v>
      </c>
      <c r="AD140" s="57">
        <v>0</v>
      </c>
      <c r="AE140" s="57">
        <v>0</v>
      </c>
      <c r="AF140" s="57">
        <v>0</v>
      </c>
      <c r="AG140" s="57">
        <v>0</v>
      </c>
      <c r="AH140" s="57">
        <v>0</v>
      </c>
      <c r="AI140" s="57">
        <v>0</v>
      </c>
      <c r="AJ140" s="57">
        <v>0</v>
      </c>
      <c r="AK140" s="57">
        <v>0</v>
      </c>
      <c r="AL140" s="57">
        <v>0.22675585000000001</v>
      </c>
      <c r="AM140" s="57">
        <v>0</v>
      </c>
      <c r="AN140" s="57">
        <v>0</v>
      </c>
      <c r="AO140" s="57">
        <v>0</v>
      </c>
      <c r="AP140" s="57">
        <f t="shared" si="21"/>
        <v>0</v>
      </c>
      <c r="AQ140" s="57">
        <v>0</v>
      </c>
      <c r="AR140" s="57">
        <v>0</v>
      </c>
      <c r="AS140" s="57">
        <v>0</v>
      </c>
      <c r="AT140" s="57">
        <v>0</v>
      </c>
      <c r="AU140" s="57">
        <v>0</v>
      </c>
      <c r="AV140" s="57">
        <v>0</v>
      </c>
      <c r="AW140" s="57">
        <v>0</v>
      </c>
      <c r="AX140" s="57">
        <v>0</v>
      </c>
      <c r="AY140" s="57">
        <v>0</v>
      </c>
      <c r="AZ140" s="57">
        <v>0</v>
      </c>
      <c r="BA140" s="57">
        <v>0</v>
      </c>
      <c r="BB140" s="58">
        <v>0</v>
      </c>
    </row>
    <row r="141" spans="1:54">
      <c r="A141" s="59" t="s">
        <v>239</v>
      </c>
      <c r="B141" s="79" t="s">
        <v>240</v>
      </c>
      <c r="C141" s="57">
        <f t="shared" si="18"/>
        <v>121.70000000000009</v>
      </c>
      <c r="D141" s="57">
        <v>0</v>
      </c>
      <c r="E141" s="57">
        <v>-1.4999999999999289</v>
      </c>
      <c r="F141" s="57">
        <v>-10.800000000000026</v>
      </c>
      <c r="G141" s="57">
        <v>1.2000000000000099</v>
      </c>
      <c r="H141" s="57">
        <v>-3.0300000000000082</v>
      </c>
      <c r="I141" s="57">
        <v>-29.33000000000002</v>
      </c>
      <c r="J141" s="57">
        <v>42.9600000000001</v>
      </c>
      <c r="K141" s="57">
        <v>5.7999999999999119</v>
      </c>
      <c r="L141" s="57">
        <v>29.400000000000041</v>
      </c>
      <c r="M141" s="57">
        <v>34.699999999999953</v>
      </c>
      <c r="N141" s="57">
        <v>41.900000000000063</v>
      </c>
      <c r="O141" s="57">
        <v>10.399999999999991</v>
      </c>
      <c r="P141" s="57">
        <f t="shared" si="19"/>
        <v>70.918838999999906</v>
      </c>
      <c r="Q141" s="57">
        <v>-84.6</v>
      </c>
      <c r="R141" s="57">
        <v>54.999999999999829</v>
      </c>
      <c r="S141" s="57">
        <v>17.200000000000138</v>
      </c>
      <c r="T141" s="57">
        <v>0</v>
      </c>
      <c r="U141" s="57">
        <v>39.799999999999983</v>
      </c>
      <c r="V141" s="57">
        <v>-45.29999999999999</v>
      </c>
      <c r="W141" s="57">
        <v>0</v>
      </c>
      <c r="X141" s="57">
        <v>1.400000000000027</v>
      </c>
      <c r="Y141" s="57">
        <v>-1.5442401700001502</v>
      </c>
      <c r="Z141" s="57">
        <v>63.71924017000012</v>
      </c>
      <c r="AA141" s="57">
        <v>-7.275000000000011</v>
      </c>
      <c r="AB141" s="57">
        <v>32.518838999999964</v>
      </c>
      <c r="AC141" s="57">
        <f t="shared" si="20"/>
        <v>257.45234285000015</v>
      </c>
      <c r="AD141" s="57">
        <v>-3.7040179699999589</v>
      </c>
      <c r="AE141" s="57">
        <v>8.3147823900000937</v>
      </c>
      <c r="AF141" s="57">
        <v>4.9894008699999688</v>
      </c>
      <c r="AG141" s="57">
        <v>5.2057556399999321</v>
      </c>
      <c r="AH141" s="57">
        <v>65.033999999999992</v>
      </c>
      <c r="AI141" s="57">
        <v>-37.039920929999951</v>
      </c>
      <c r="AJ141" s="57">
        <v>62.165517419999979</v>
      </c>
      <c r="AK141" s="57">
        <v>-10.207103140000015</v>
      </c>
      <c r="AL141" s="57">
        <v>-7.2584142800000322</v>
      </c>
      <c r="AM141" s="57">
        <v>-19.794008869999942</v>
      </c>
      <c r="AN141" s="57">
        <v>115.34050227999995</v>
      </c>
      <c r="AO141" s="57">
        <v>74.405849440000111</v>
      </c>
      <c r="AP141" s="57">
        <f t="shared" si="21"/>
        <v>331.66702928000018</v>
      </c>
      <c r="AQ141" s="57">
        <v>0</v>
      </c>
      <c r="AR141" s="57">
        <v>0</v>
      </c>
      <c r="AS141" s="57">
        <v>0</v>
      </c>
      <c r="AT141" s="57">
        <v>0</v>
      </c>
      <c r="AU141" s="57">
        <v>0</v>
      </c>
      <c r="AV141" s="57">
        <v>0</v>
      </c>
      <c r="AW141" s="57">
        <v>0</v>
      </c>
      <c r="AX141" s="57">
        <v>0</v>
      </c>
      <c r="AY141" s="57">
        <v>0</v>
      </c>
      <c r="AZ141" s="57">
        <v>0</v>
      </c>
      <c r="BA141" s="57">
        <v>0</v>
      </c>
      <c r="BB141" s="58">
        <v>331.66702928000018</v>
      </c>
    </row>
    <row r="142" spans="1:54">
      <c r="A142" s="59" t="s">
        <v>241</v>
      </c>
      <c r="B142" s="79" t="s">
        <v>242</v>
      </c>
      <c r="C142" s="57">
        <f t="shared" si="18"/>
        <v>0</v>
      </c>
      <c r="D142" s="57">
        <v>0</v>
      </c>
      <c r="E142" s="57">
        <v>0</v>
      </c>
      <c r="F142" s="57">
        <v>0</v>
      </c>
      <c r="G142" s="57">
        <v>0</v>
      </c>
      <c r="H142" s="57">
        <v>0</v>
      </c>
      <c r="I142" s="57">
        <v>0</v>
      </c>
      <c r="J142" s="57">
        <v>0</v>
      </c>
      <c r="K142" s="57">
        <v>0</v>
      </c>
      <c r="L142" s="57">
        <v>0</v>
      </c>
      <c r="M142" s="57">
        <v>0</v>
      </c>
      <c r="N142" s="57">
        <v>0</v>
      </c>
      <c r="O142" s="57">
        <v>0</v>
      </c>
      <c r="P142" s="57">
        <f t="shared" si="19"/>
        <v>0</v>
      </c>
      <c r="Q142" s="57">
        <v>0</v>
      </c>
      <c r="R142" s="57">
        <v>0</v>
      </c>
      <c r="S142" s="57">
        <v>0</v>
      </c>
      <c r="T142" s="57">
        <v>0</v>
      </c>
      <c r="U142" s="57">
        <v>0</v>
      </c>
      <c r="V142" s="57">
        <v>0</v>
      </c>
      <c r="W142" s="57">
        <v>0</v>
      </c>
      <c r="X142" s="57">
        <v>0</v>
      </c>
      <c r="Y142" s="57">
        <v>0</v>
      </c>
      <c r="Z142" s="57">
        <v>0</v>
      </c>
      <c r="AA142" s="57">
        <v>0</v>
      </c>
      <c r="AB142" s="57">
        <v>0</v>
      </c>
      <c r="AC142" s="57">
        <f t="shared" si="20"/>
        <v>0</v>
      </c>
      <c r="AD142" s="57">
        <v>0</v>
      </c>
      <c r="AE142" s="57">
        <v>0</v>
      </c>
      <c r="AF142" s="57">
        <v>0</v>
      </c>
      <c r="AG142" s="57">
        <v>0</v>
      </c>
      <c r="AH142" s="57">
        <v>0</v>
      </c>
      <c r="AI142" s="57">
        <v>0</v>
      </c>
      <c r="AJ142" s="57">
        <v>0</v>
      </c>
      <c r="AK142" s="57">
        <v>0</v>
      </c>
      <c r="AL142" s="57">
        <v>0</v>
      </c>
      <c r="AM142" s="57">
        <v>0</v>
      </c>
      <c r="AN142" s="57">
        <v>0</v>
      </c>
      <c r="AO142" s="57">
        <v>0</v>
      </c>
      <c r="AP142" s="57">
        <f t="shared" si="21"/>
        <v>0</v>
      </c>
      <c r="AQ142" s="57">
        <v>0</v>
      </c>
      <c r="AR142" s="57">
        <v>0</v>
      </c>
      <c r="AS142" s="57">
        <v>0</v>
      </c>
      <c r="AT142" s="57">
        <v>0</v>
      </c>
      <c r="AU142" s="57">
        <v>0</v>
      </c>
      <c r="AV142" s="57">
        <v>0</v>
      </c>
      <c r="AW142" s="57">
        <v>0</v>
      </c>
      <c r="AX142" s="57">
        <v>0</v>
      </c>
      <c r="AY142" s="57">
        <v>0</v>
      </c>
      <c r="AZ142" s="57">
        <v>0</v>
      </c>
      <c r="BA142" s="57">
        <v>0</v>
      </c>
      <c r="BB142" s="58">
        <v>0</v>
      </c>
    </row>
    <row r="143" spans="1:54">
      <c r="A143" s="59" t="s">
        <v>243</v>
      </c>
      <c r="B143" s="79" t="s">
        <v>244</v>
      </c>
      <c r="C143" s="57">
        <f t="shared" si="18"/>
        <v>45.649712519999994</v>
      </c>
      <c r="D143" s="57">
        <v>0</v>
      </c>
      <c r="E143" s="57">
        <v>0</v>
      </c>
      <c r="F143" s="57">
        <v>0</v>
      </c>
      <c r="G143" s="57">
        <v>5.37931282</v>
      </c>
      <c r="H143" s="57">
        <v>5.3793128099999992</v>
      </c>
      <c r="I143" s="57">
        <v>13.553407849999999</v>
      </c>
      <c r="J143" s="57">
        <v>0</v>
      </c>
      <c r="K143" s="57">
        <v>13.55340786</v>
      </c>
      <c r="L143" s="57">
        <v>0</v>
      </c>
      <c r="M143" s="57">
        <v>0</v>
      </c>
      <c r="N143" s="57">
        <v>0</v>
      </c>
      <c r="O143" s="57">
        <v>7.7842711799999993</v>
      </c>
      <c r="P143" s="57">
        <f t="shared" si="19"/>
        <v>3.062057E-2</v>
      </c>
      <c r="Q143" s="57">
        <v>0</v>
      </c>
      <c r="R143" s="57">
        <v>0</v>
      </c>
      <c r="S143" s="57">
        <v>0</v>
      </c>
      <c r="T143" s="57">
        <v>0</v>
      </c>
      <c r="U143" s="57">
        <v>0</v>
      </c>
      <c r="V143" s="57">
        <v>0</v>
      </c>
      <c r="W143" s="57">
        <v>0</v>
      </c>
      <c r="X143" s="57">
        <v>0</v>
      </c>
      <c r="Y143" s="57">
        <v>0</v>
      </c>
      <c r="Z143" s="57">
        <v>0</v>
      </c>
      <c r="AA143" s="57">
        <v>3.062057E-2</v>
      </c>
      <c r="AB143" s="57">
        <v>0</v>
      </c>
      <c r="AC143" s="57">
        <f t="shared" si="20"/>
        <v>0</v>
      </c>
      <c r="AD143" s="57">
        <v>0</v>
      </c>
      <c r="AE143" s="57">
        <v>0</v>
      </c>
      <c r="AF143" s="57">
        <v>0</v>
      </c>
      <c r="AG143" s="57">
        <v>0</v>
      </c>
      <c r="AH143" s="57">
        <v>0</v>
      </c>
      <c r="AI143" s="57">
        <v>0</v>
      </c>
      <c r="AJ143" s="57">
        <v>0</v>
      </c>
      <c r="AK143" s="57">
        <v>0</v>
      </c>
      <c r="AL143" s="57">
        <v>0</v>
      </c>
      <c r="AM143" s="57">
        <v>0</v>
      </c>
      <c r="AN143" s="57">
        <v>0</v>
      </c>
      <c r="AO143" s="57">
        <v>0</v>
      </c>
      <c r="AP143" s="57">
        <f t="shared" si="21"/>
        <v>1.0560939500000002</v>
      </c>
      <c r="AQ143" s="57">
        <v>0</v>
      </c>
      <c r="AR143" s="57">
        <v>0</v>
      </c>
      <c r="AS143" s="57">
        <v>0</v>
      </c>
      <c r="AT143" s="57">
        <v>0</v>
      </c>
      <c r="AU143" s="57">
        <v>0</v>
      </c>
      <c r="AV143" s="57">
        <v>6.4780400000000002E-2</v>
      </c>
      <c r="AW143" s="57">
        <v>0</v>
      </c>
      <c r="AX143" s="57">
        <v>0</v>
      </c>
      <c r="AY143" s="57">
        <v>0</v>
      </c>
      <c r="AZ143" s="57">
        <v>0</v>
      </c>
      <c r="BA143" s="57">
        <v>0</v>
      </c>
      <c r="BB143" s="58">
        <v>0.9913135500000001</v>
      </c>
    </row>
    <row r="144" spans="1:54">
      <c r="A144" s="61" t="s">
        <v>245</v>
      </c>
      <c r="B144" s="62" t="s">
        <v>246</v>
      </c>
      <c r="C144" s="57">
        <f t="shared" si="18"/>
        <v>45.649712519999994</v>
      </c>
      <c r="D144" s="57">
        <v>0</v>
      </c>
      <c r="E144" s="57">
        <v>0</v>
      </c>
      <c r="F144" s="57">
        <v>0</v>
      </c>
      <c r="G144" s="57">
        <v>5.37931282</v>
      </c>
      <c r="H144" s="57">
        <v>5.3793128099999992</v>
      </c>
      <c r="I144" s="57">
        <v>13.553407849999999</v>
      </c>
      <c r="J144" s="57">
        <v>0</v>
      </c>
      <c r="K144" s="57">
        <v>13.55340786</v>
      </c>
      <c r="L144" s="57">
        <v>0</v>
      </c>
      <c r="M144" s="57">
        <v>0</v>
      </c>
      <c r="N144" s="57">
        <v>0</v>
      </c>
      <c r="O144" s="57">
        <v>7.7842711799999993</v>
      </c>
      <c r="P144" s="57">
        <f t="shared" si="19"/>
        <v>3.062057E-2</v>
      </c>
      <c r="Q144" s="57">
        <v>0</v>
      </c>
      <c r="R144" s="57">
        <v>0</v>
      </c>
      <c r="S144" s="57">
        <v>0</v>
      </c>
      <c r="T144" s="57">
        <v>0</v>
      </c>
      <c r="U144" s="57">
        <v>0</v>
      </c>
      <c r="V144" s="57">
        <v>0</v>
      </c>
      <c r="W144" s="57">
        <v>0</v>
      </c>
      <c r="X144" s="57">
        <v>0</v>
      </c>
      <c r="Y144" s="57">
        <v>0</v>
      </c>
      <c r="Z144" s="57">
        <v>0</v>
      </c>
      <c r="AA144" s="57">
        <v>3.062057E-2</v>
      </c>
      <c r="AB144" s="57">
        <v>0</v>
      </c>
      <c r="AC144" s="57">
        <f t="shared" si="20"/>
        <v>0</v>
      </c>
      <c r="AD144" s="57">
        <v>0</v>
      </c>
      <c r="AE144" s="57">
        <v>0</v>
      </c>
      <c r="AF144" s="57">
        <v>0</v>
      </c>
      <c r="AG144" s="57">
        <v>0</v>
      </c>
      <c r="AH144" s="57">
        <v>0</v>
      </c>
      <c r="AI144" s="57">
        <v>0</v>
      </c>
      <c r="AJ144" s="57">
        <v>0</v>
      </c>
      <c r="AK144" s="57">
        <v>0</v>
      </c>
      <c r="AL144" s="57">
        <v>0</v>
      </c>
      <c r="AM144" s="57">
        <v>0</v>
      </c>
      <c r="AN144" s="57">
        <v>0</v>
      </c>
      <c r="AO144" s="57">
        <v>0</v>
      </c>
      <c r="AP144" s="57">
        <f t="shared" si="21"/>
        <v>1.0560939500000002</v>
      </c>
      <c r="AQ144" s="57">
        <v>0</v>
      </c>
      <c r="AR144" s="57">
        <v>0</v>
      </c>
      <c r="AS144" s="57">
        <v>0</v>
      </c>
      <c r="AT144" s="57">
        <v>0</v>
      </c>
      <c r="AU144" s="57">
        <v>0</v>
      </c>
      <c r="AV144" s="57">
        <v>6.4780400000000002E-2</v>
      </c>
      <c r="AW144" s="57">
        <v>0</v>
      </c>
      <c r="AX144" s="57">
        <v>0</v>
      </c>
      <c r="AY144" s="57">
        <v>0</v>
      </c>
      <c r="AZ144" s="57">
        <v>0</v>
      </c>
      <c r="BA144" s="57">
        <v>0</v>
      </c>
      <c r="BB144" s="58">
        <v>0.9913135500000001</v>
      </c>
    </row>
    <row r="145" spans="1:54">
      <c r="A145" s="61" t="s">
        <v>247</v>
      </c>
      <c r="B145" s="62" t="s">
        <v>248</v>
      </c>
      <c r="C145" s="57">
        <f t="shared" si="18"/>
        <v>0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7">
        <v>0</v>
      </c>
      <c r="M145" s="57">
        <v>0</v>
      </c>
      <c r="N145" s="57">
        <v>0</v>
      </c>
      <c r="O145" s="57">
        <v>0</v>
      </c>
      <c r="P145" s="57">
        <f t="shared" si="19"/>
        <v>0</v>
      </c>
      <c r="Q145" s="57">
        <v>0</v>
      </c>
      <c r="R145" s="57">
        <v>0</v>
      </c>
      <c r="S145" s="57">
        <v>0</v>
      </c>
      <c r="T145" s="57">
        <v>0</v>
      </c>
      <c r="U145" s="57">
        <v>0</v>
      </c>
      <c r="V145" s="57">
        <v>0</v>
      </c>
      <c r="W145" s="57">
        <v>0</v>
      </c>
      <c r="X145" s="57">
        <v>0</v>
      </c>
      <c r="Y145" s="57">
        <v>0</v>
      </c>
      <c r="Z145" s="57">
        <v>0</v>
      </c>
      <c r="AA145" s="57">
        <v>0</v>
      </c>
      <c r="AB145" s="57">
        <v>0</v>
      </c>
      <c r="AC145" s="57">
        <f t="shared" si="20"/>
        <v>0</v>
      </c>
      <c r="AD145" s="57">
        <v>0</v>
      </c>
      <c r="AE145" s="57">
        <v>0</v>
      </c>
      <c r="AF145" s="57">
        <v>0</v>
      </c>
      <c r="AG145" s="57">
        <v>0</v>
      </c>
      <c r="AH145" s="57">
        <v>0</v>
      </c>
      <c r="AI145" s="57">
        <v>0</v>
      </c>
      <c r="AJ145" s="57">
        <v>0</v>
      </c>
      <c r="AK145" s="57">
        <v>0</v>
      </c>
      <c r="AL145" s="57">
        <v>0</v>
      </c>
      <c r="AM145" s="57">
        <v>0</v>
      </c>
      <c r="AN145" s="57">
        <v>0</v>
      </c>
      <c r="AO145" s="57">
        <v>0</v>
      </c>
      <c r="AP145" s="57">
        <f t="shared" si="21"/>
        <v>0</v>
      </c>
      <c r="AQ145" s="57">
        <v>0</v>
      </c>
      <c r="AR145" s="57">
        <v>0</v>
      </c>
      <c r="AS145" s="57">
        <v>0</v>
      </c>
      <c r="AT145" s="57">
        <v>0</v>
      </c>
      <c r="AU145" s="57">
        <v>0</v>
      </c>
      <c r="AV145" s="57">
        <v>0</v>
      </c>
      <c r="AW145" s="57">
        <v>0</v>
      </c>
      <c r="AX145" s="57">
        <v>0</v>
      </c>
      <c r="AY145" s="57">
        <v>0</v>
      </c>
      <c r="AZ145" s="57">
        <v>0</v>
      </c>
      <c r="BA145" s="57">
        <v>0</v>
      </c>
      <c r="BB145" s="58">
        <v>0</v>
      </c>
    </row>
    <row r="146" spans="1:54">
      <c r="A146" s="61" t="s">
        <v>249</v>
      </c>
      <c r="B146" s="62" t="s">
        <v>250</v>
      </c>
      <c r="C146" s="57">
        <f t="shared" si="18"/>
        <v>0</v>
      </c>
      <c r="D146" s="57">
        <v>0</v>
      </c>
      <c r="E146" s="57">
        <v>0</v>
      </c>
      <c r="F146" s="57">
        <v>0</v>
      </c>
      <c r="G146" s="57">
        <v>0</v>
      </c>
      <c r="H146" s="57">
        <v>0</v>
      </c>
      <c r="I146" s="57">
        <v>0</v>
      </c>
      <c r="J146" s="57">
        <v>0</v>
      </c>
      <c r="K146" s="57">
        <v>0</v>
      </c>
      <c r="L146" s="57">
        <v>0</v>
      </c>
      <c r="M146" s="57">
        <v>0</v>
      </c>
      <c r="N146" s="57">
        <v>0</v>
      </c>
      <c r="O146" s="57">
        <v>0</v>
      </c>
      <c r="P146" s="57">
        <f t="shared" si="19"/>
        <v>0</v>
      </c>
      <c r="Q146" s="57">
        <v>0</v>
      </c>
      <c r="R146" s="57">
        <v>0</v>
      </c>
      <c r="S146" s="57">
        <v>0</v>
      </c>
      <c r="T146" s="57">
        <v>0</v>
      </c>
      <c r="U146" s="57">
        <v>0</v>
      </c>
      <c r="V146" s="57">
        <v>0</v>
      </c>
      <c r="W146" s="57">
        <v>0</v>
      </c>
      <c r="X146" s="57">
        <v>0</v>
      </c>
      <c r="Y146" s="57">
        <v>0</v>
      </c>
      <c r="Z146" s="57">
        <v>0</v>
      </c>
      <c r="AA146" s="57">
        <v>0</v>
      </c>
      <c r="AB146" s="57">
        <v>0</v>
      </c>
      <c r="AC146" s="57">
        <f t="shared" si="20"/>
        <v>0</v>
      </c>
      <c r="AD146" s="57">
        <v>0</v>
      </c>
      <c r="AE146" s="57">
        <v>0</v>
      </c>
      <c r="AF146" s="57">
        <v>0</v>
      </c>
      <c r="AG146" s="57">
        <v>0</v>
      </c>
      <c r="AH146" s="57">
        <v>0</v>
      </c>
      <c r="AI146" s="57">
        <v>0</v>
      </c>
      <c r="AJ146" s="57">
        <v>0</v>
      </c>
      <c r="AK146" s="57">
        <v>0</v>
      </c>
      <c r="AL146" s="57">
        <v>0</v>
      </c>
      <c r="AM146" s="57">
        <v>0</v>
      </c>
      <c r="AN146" s="57">
        <v>0</v>
      </c>
      <c r="AO146" s="57">
        <v>0</v>
      </c>
      <c r="AP146" s="57">
        <f t="shared" si="21"/>
        <v>0</v>
      </c>
      <c r="AQ146" s="57">
        <v>0</v>
      </c>
      <c r="AR146" s="57">
        <v>0</v>
      </c>
      <c r="AS146" s="57">
        <v>0</v>
      </c>
      <c r="AT146" s="57">
        <v>0</v>
      </c>
      <c r="AU146" s="57">
        <v>0</v>
      </c>
      <c r="AV146" s="57">
        <v>0</v>
      </c>
      <c r="AW146" s="57">
        <v>0</v>
      </c>
      <c r="AX146" s="57">
        <v>0</v>
      </c>
      <c r="AY146" s="57">
        <v>0</v>
      </c>
      <c r="AZ146" s="57">
        <v>0</v>
      </c>
      <c r="BA146" s="57">
        <v>0</v>
      </c>
      <c r="BB146" s="58">
        <v>0</v>
      </c>
    </row>
    <row r="147" spans="1:54">
      <c r="A147" s="61" t="s">
        <v>251</v>
      </c>
      <c r="B147" s="62" t="s">
        <v>252</v>
      </c>
      <c r="C147" s="57">
        <f t="shared" si="18"/>
        <v>0</v>
      </c>
      <c r="D147" s="57">
        <v>0</v>
      </c>
      <c r="E147" s="57">
        <v>0</v>
      </c>
      <c r="F147" s="57">
        <v>0</v>
      </c>
      <c r="G147" s="57">
        <v>0</v>
      </c>
      <c r="H147" s="57">
        <v>0</v>
      </c>
      <c r="I147" s="57">
        <v>0</v>
      </c>
      <c r="J147" s="57">
        <v>0</v>
      </c>
      <c r="K147" s="57">
        <v>0</v>
      </c>
      <c r="L147" s="57">
        <v>0</v>
      </c>
      <c r="M147" s="57">
        <v>0</v>
      </c>
      <c r="N147" s="57">
        <v>0</v>
      </c>
      <c r="O147" s="57">
        <v>0</v>
      </c>
      <c r="P147" s="57">
        <f t="shared" si="19"/>
        <v>0</v>
      </c>
      <c r="Q147" s="57">
        <v>0</v>
      </c>
      <c r="R147" s="57">
        <v>0</v>
      </c>
      <c r="S147" s="57">
        <v>0</v>
      </c>
      <c r="T147" s="57">
        <v>0</v>
      </c>
      <c r="U147" s="57">
        <v>0</v>
      </c>
      <c r="V147" s="57">
        <v>0</v>
      </c>
      <c r="W147" s="57">
        <v>0</v>
      </c>
      <c r="X147" s="57">
        <v>0</v>
      </c>
      <c r="Y147" s="57">
        <v>0</v>
      </c>
      <c r="Z147" s="57">
        <v>0</v>
      </c>
      <c r="AA147" s="57">
        <v>0</v>
      </c>
      <c r="AB147" s="57">
        <v>0</v>
      </c>
      <c r="AC147" s="57">
        <f t="shared" si="20"/>
        <v>0</v>
      </c>
      <c r="AD147" s="57">
        <v>0</v>
      </c>
      <c r="AE147" s="57">
        <v>0</v>
      </c>
      <c r="AF147" s="57">
        <v>0</v>
      </c>
      <c r="AG147" s="57">
        <v>0</v>
      </c>
      <c r="AH147" s="57">
        <v>0</v>
      </c>
      <c r="AI147" s="57">
        <v>0</v>
      </c>
      <c r="AJ147" s="57">
        <v>0</v>
      </c>
      <c r="AK147" s="57">
        <v>0</v>
      </c>
      <c r="AL147" s="57">
        <v>0</v>
      </c>
      <c r="AM147" s="57">
        <v>0</v>
      </c>
      <c r="AN147" s="57">
        <v>0</v>
      </c>
      <c r="AO147" s="57">
        <v>0</v>
      </c>
      <c r="AP147" s="57">
        <f t="shared" si="21"/>
        <v>0</v>
      </c>
      <c r="AQ147" s="57">
        <v>0</v>
      </c>
      <c r="AR147" s="57">
        <v>0</v>
      </c>
      <c r="AS147" s="57">
        <v>0</v>
      </c>
      <c r="AT147" s="57">
        <v>0</v>
      </c>
      <c r="AU147" s="57">
        <v>0</v>
      </c>
      <c r="AV147" s="57">
        <v>0</v>
      </c>
      <c r="AW147" s="57">
        <v>0</v>
      </c>
      <c r="AX147" s="57">
        <v>0</v>
      </c>
      <c r="AY147" s="57">
        <v>0</v>
      </c>
      <c r="AZ147" s="57">
        <v>0</v>
      </c>
      <c r="BA147" s="57">
        <v>0</v>
      </c>
      <c r="BB147" s="58">
        <v>0</v>
      </c>
    </row>
    <row r="148" spans="1:54">
      <c r="A148" s="71" t="s">
        <v>253</v>
      </c>
      <c r="B148" s="72" t="s">
        <v>254</v>
      </c>
      <c r="C148" s="80">
        <f t="shared" ref="C148:BB148" si="22">+C86+C135</f>
        <v>39224.015453274616</v>
      </c>
      <c r="D148" s="80">
        <f t="shared" si="22"/>
        <v>2773.6639441893426</v>
      </c>
      <c r="E148" s="80">
        <f t="shared" si="22"/>
        <v>2865.9908915073233</v>
      </c>
      <c r="F148" s="80">
        <f t="shared" si="22"/>
        <v>2600.710354535126</v>
      </c>
      <c r="G148" s="80">
        <f t="shared" si="22"/>
        <v>2724.3440080348742</v>
      </c>
      <c r="H148" s="80">
        <f t="shared" si="22"/>
        <v>2901.6563910317359</v>
      </c>
      <c r="I148" s="80">
        <f t="shared" si="22"/>
        <v>4002.3341712370416</v>
      </c>
      <c r="J148" s="80">
        <f t="shared" si="22"/>
        <v>3262.2229316681737</v>
      </c>
      <c r="K148" s="80">
        <f t="shared" si="22"/>
        <v>3107.9007463054763</v>
      </c>
      <c r="L148" s="80">
        <f t="shared" si="22"/>
        <v>3378.5028383340946</v>
      </c>
      <c r="M148" s="80">
        <f t="shared" si="22"/>
        <v>3481.1302705384178</v>
      </c>
      <c r="N148" s="80">
        <f t="shared" si="22"/>
        <v>3495.6175457513641</v>
      </c>
      <c r="O148" s="80">
        <f t="shared" si="22"/>
        <v>4629.9413601416454</v>
      </c>
      <c r="P148" s="80">
        <f t="shared" ref="P148" si="23">+P86+P135</f>
        <v>48008.320531909339</v>
      </c>
      <c r="Q148" s="80">
        <f t="shared" si="22"/>
        <v>3239.8229608219926</v>
      </c>
      <c r="R148" s="80">
        <f t="shared" si="22"/>
        <v>2791.0178618300001</v>
      </c>
      <c r="S148" s="80">
        <f t="shared" si="22"/>
        <v>3455.5419115600007</v>
      </c>
      <c r="T148" s="80">
        <f t="shared" si="22"/>
        <v>3724.7200644689797</v>
      </c>
      <c r="U148" s="80">
        <f t="shared" si="22"/>
        <v>3335.4725071125099</v>
      </c>
      <c r="V148" s="80">
        <f t="shared" si="22"/>
        <v>4053.3294596078804</v>
      </c>
      <c r="W148" s="80">
        <f t="shared" si="22"/>
        <v>4099.4116059400003</v>
      </c>
      <c r="X148" s="80">
        <f t="shared" si="22"/>
        <v>3604.8313973700001</v>
      </c>
      <c r="Y148" s="80">
        <f t="shared" si="22"/>
        <v>6389.8744896788849</v>
      </c>
      <c r="Z148" s="80">
        <f t="shared" si="22"/>
        <v>3298.5868838900778</v>
      </c>
      <c r="AA148" s="80">
        <f t="shared" si="22"/>
        <v>3012.1456765000003</v>
      </c>
      <c r="AB148" s="80">
        <f t="shared" si="22"/>
        <v>7003.5657131290109</v>
      </c>
      <c r="AC148" s="80">
        <f t="shared" si="22"/>
        <v>52542.374220918813</v>
      </c>
      <c r="AD148" s="80">
        <f t="shared" si="22"/>
        <v>3700.92479196564</v>
      </c>
      <c r="AE148" s="80">
        <f t="shared" si="22"/>
        <v>3746.9216078838663</v>
      </c>
      <c r="AF148" s="80">
        <f t="shared" si="22"/>
        <v>5629.3791195669255</v>
      </c>
      <c r="AG148" s="80">
        <f t="shared" si="22"/>
        <v>3645.7593317205797</v>
      </c>
      <c r="AH148" s="80">
        <f t="shared" si="22"/>
        <v>3641.8792500238092</v>
      </c>
      <c r="AI148" s="80">
        <f t="shared" si="22"/>
        <v>4913.7430132603604</v>
      </c>
      <c r="AJ148" s="80">
        <f t="shared" si="22"/>
        <v>5104.852426337</v>
      </c>
      <c r="AK148" s="80">
        <f t="shared" si="22"/>
        <v>3261.4162282378597</v>
      </c>
      <c r="AL148" s="80">
        <f t="shared" si="22"/>
        <v>3583.8586160674472</v>
      </c>
      <c r="AM148" s="80">
        <f t="shared" si="22"/>
        <v>3203.7207954368919</v>
      </c>
      <c r="AN148" s="80">
        <f t="shared" si="22"/>
        <v>3268.2454046615908</v>
      </c>
      <c r="AO148" s="80">
        <f t="shared" si="22"/>
        <v>8841.6736357568479</v>
      </c>
      <c r="AP148" s="80">
        <f t="shared" ref="AP148" si="24">+AP86+AP135</f>
        <v>58279.153735152628</v>
      </c>
      <c r="AQ148" s="80">
        <f t="shared" si="22"/>
        <v>3515.6145469860007</v>
      </c>
      <c r="AR148" s="80">
        <f t="shared" si="22"/>
        <v>3108.7744044179999</v>
      </c>
      <c r="AS148" s="80">
        <f t="shared" si="22"/>
        <v>3850.3087461249993</v>
      </c>
      <c r="AT148" s="80">
        <f t="shared" si="22"/>
        <v>4355.3162176709993</v>
      </c>
      <c r="AU148" s="80">
        <f t="shared" si="22"/>
        <v>5406.7350560000004</v>
      </c>
      <c r="AV148" s="80">
        <f t="shared" si="22"/>
        <v>4457.9353992759989</v>
      </c>
      <c r="AW148" s="80">
        <f t="shared" si="22"/>
        <v>4344.3735757600007</v>
      </c>
      <c r="AX148" s="80">
        <f t="shared" si="22"/>
        <v>3766.8629057999992</v>
      </c>
      <c r="AY148" s="80">
        <f t="shared" si="22"/>
        <v>3874.2830237045273</v>
      </c>
      <c r="AZ148" s="80">
        <f t="shared" si="22"/>
        <v>2967.9311948233944</v>
      </c>
      <c r="BA148" s="80">
        <f t="shared" si="22"/>
        <v>3875.5092234227059</v>
      </c>
      <c r="BB148" s="81">
        <f t="shared" si="22"/>
        <v>14755.509441166003</v>
      </c>
    </row>
    <row r="149" spans="1:54">
      <c r="A149" s="71" t="s">
        <v>255</v>
      </c>
      <c r="B149" s="72" t="s">
        <v>256</v>
      </c>
      <c r="C149" s="80">
        <f t="shared" ref="C149:BB149" si="25">+C4-C148</f>
        <v>-3671.5167560546179</v>
      </c>
      <c r="D149" s="80">
        <f t="shared" si="25"/>
        <v>-439.79149655934225</v>
      </c>
      <c r="E149" s="80">
        <f t="shared" si="25"/>
        <v>-250.97766459732293</v>
      </c>
      <c r="F149" s="80">
        <f t="shared" si="25"/>
        <v>219.73569286487418</v>
      </c>
      <c r="G149" s="80">
        <f t="shared" si="25"/>
        <v>74.532560785125497</v>
      </c>
      <c r="H149" s="80">
        <f t="shared" si="25"/>
        <v>25.09828379826422</v>
      </c>
      <c r="I149" s="80">
        <f t="shared" si="25"/>
        <v>-1209.9654982670409</v>
      </c>
      <c r="J149" s="80">
        <f t="shared" si="25"/>
        <v>-359.49862669817412</v>
      </c>
      <c r="K149" s="80">
        <f t="shared" si="25"/>
        <v>188.72703457452417</v>
      </c>
      <c r="L149" s="80">
        <f t="shared" si="25"/>
        <v>-112.48739399409442</v>
      </c>
      <c r="M149" s="80">
        <f t="shared" si="25"/>
        <v>-155.03684636841763</v>
      </c>
      <c r="N149" s="80">
        <f t="shared" si="25"/>
        <v>-619.82193523136448</v>
      </c>
      <c r="O149" s="80">
        <f t="shared" si="25"/>
        <v>-1032.0308663616452</v>
      </c>
      <c r="P149" s="80">
        <f t="shared" si="25"/>
        <v>-5309.2757933998291</v>
      </c>
      <c r="Q149" s="80">
        <f t="shared" si="25"/>
        <v>-125.85020986199243</v>
      </c>
      <c r="R149" s="80">
        <f t="shared" si="25"/>
        <v>314.04410757999949</v>
      </c>
      <c r="S149" s="80">
        <f t="shared" si="25"/>
        <v>-348.00114677000056</v>
      </c>
      <c r="T149" s="80">
        <f t="shared" si="25"/>
        <v>-502.74231607897946</v>
      </c>
      <c r="U149" s="80">
        <f t="shared" si="25"/>
        <v>-256.38164239250955</v>
      </c>
      <c r="V149" s="80">
        <f t="shared" si="25"/>
        <v>-912.87683814788033</v>
      </c>
      <c r="W149" s="80">
        <f t="shared" si="25"/>
        <v>-1031.2176843900002</v>
      </c>
      <c r="X149" s="80">
        <f t="shared" si="25"/>
        <v>-169.66836798000031</v>
      </c>
      <c r="Y149" s="80">
        <f t="shared" si="25"/>
        <v>-1784.4312412688851</v>
      </c>
      <c r="Z149" s="80">
        <f t="shared" si="25"/>
        <v>-150.18403815007741</v>
      </c>
      <c r="AA149" s="80">
        <f t="shared" si="25"/>
        <v>81.300449809999918</v>
      </c>
      <c r="AB149" s="80">
        <f t="shared" si="25"/>
        <v>-423.26686574950418</v>
      </c>
      <c r="AC149" s="80">
        <f t="shared" si="25"/>
        <v>5432.9991788311818</v>
      </c>
      <c r="AD149" s="80">
        <f t="shared" si="25"/>
        <v>-1259.3997953856401</v>
      </c>
      <c r="AE149" s="80">
        <f t="shared" si="25"/>
        <v>-538.65262203386646</v>
      </c>
      <c r="AF149" s="80">
        <f t="shared" si="25"/>
        <v>-336.41574825692442</v>
      </c>
      <c r="AG149" s="80">
        <f t="shared" si="25"/>
        <v>-735.98268405057979</v>
      </c>
      <c r="AH149" s="80">
        <f t="shared" si="25"/>
        <v>-275.91593449380935</v>
      </c>
      <c r="AI149" s="80">
        <f t="shared" si="25"/>
        <v>451.11548539964042</v>
      </c>
      <c r="AJ149" s="80">
        <f t="shared" si="25"/>
        <v>-2002.802150857</v>
      </c>
      <c r="AK149" s="80">
        <f t="shared" si="25"/>
        <v>398.21532776214008</v>
      </c>
      <c r="AL149" s="80">
        <f t="shared" si="25"/>
        <v>882.55772652255246</v>
      </c>
      <c r="AM149" s="80">
        <f t="shared" si="25"/>
        <v>539.56934566310792</v>
      </c>
      <c r="AN149" s="80">
        <f t="shared" si="25"/>
        <v>1002.5933259984081</v>
      </c>
      <c r="AO149" s="80">
        <f t="shared" si="25"/>
        <v>7308.1169025631516</v>
      </c>
      <c r="AP149" s="80">
        <f t="shared" si="25"/>
        <v>-8366.1121957026262</v>
      </c>
      <c r="AQ149" s="80">
        <f t="shared" si="25"/>
        <v>-726.31619760600051</v>
      </c>
      <c r="AR149" s="80">
        <f t="shared" si="25"/>
        <v>457.69707347200074</v>
      </c>
      <c r="AS149" s="80">
        <f t="shared" si="25"/>
        <v>-294.31719904499869</v>
      </c>
      <c r="AT149" s="80">
        <f t="shared" si="25"/>
        <v>-327.20225374099937</v>
      </c>
      <c r="AU149" s="80">
        <f t="shared" si="25"/>
        <v>-1356.2026576500007</v>
      </c>
      <c r="AV149" s="80">
        <f t="shared" si="25"/>
        <v>-527.45891667599881</v>
      </c>
      <c r="AW149" s="80">
        <f t="shared" si="25"/>
        <v>-337.5810251200005</v>
      </c>
      <c r="AX149" s="80">
        <f t="shared" si="25"/>
        <v>132.55763821000073</v>
      </c>
      <c r="AY149" s="80">
        <f t="shared" si="25"/>
        <v>554.20195944547322</v>
      </c>
      <c r="AZ149" s="80">
        <f t="shared" si="25"/>
        <v>1534.0211627966055</v>
      </c>
      <c r="BA149" s="80">
        <f t="shared" si="25"/>
        <v>725.19828834729469</v>
      </c>
      <c r="BB149" s="81">
        <f t="shared" si="25"/>
        <v>-8200.7100681360025</v>
      </c>
    </row>
    <row r="150" spans="1:54">
      <c r="A150" s="82"/>
      <c r="B150" s="83" t="s">
        <v>257</v>
      </c>
      <c r="BB150" s="84"/>
    </row>
    <row r="151" spans="1:54">
      <c r="A151" s="67" t="s">
        <v>258</v>
      </c>
      <c r="B151" s="49" t="s">
        <v>259</v>
      </c>
      <c r="BB151" s="84"/>
    </row>
    <row r="152" spans="1:54">
      <c r="A152" s="85">
        <v>321</v>
      </c>
      <c r="B152" s="86" t="s">
        <v>260</v>
      </c>
      <c r="BB152" s="84"/>
    </row>
    <row r="153" spans="1:54">
      <c r="A153" s="85">
        <v>3211</v>
      </c>
      <c r="B153" s="87" t="s">
        <v>261</v>
      </c>
      <c r="BB153" s="84"/>
    </row>
    <row r="154" spans="1:54">
      <c r="A154" s="85">
        <v>3212</v>
      </c>
      <c r="B154" s="87" t="s">
        <v>262</v>
      </c>
      <c r="BB154" s="84"/>
    </row>
    <row r="155" spans="1:54">
      <c r="A155" s="85">
        <v>3213</v>
      </c>
      <c r="B155" s="87" t="s">
        <v>263</v>
      </c>
      <c r="BB155" s="84"/>
    </row>
    <row r="156" spans="1:54">
      <c r="A156" s="85">
        <v>3214</v>
      </c>
      <c r="B156" s="87" t="s">
        <v>264</v>
      </c>
      <c r="BB156" s="84"/>
    </row>
    <row r="157" spans="1:54">
      <c r="A157" s="85">
        <v>3215</v>
      </c>
      <c r="B157" s="87" t="s">
        <v>265</v>
      </c>
      <c r="BB157" s="84"/>
    </row>
    <row r="158" spans="1:54">
      <c r="A158" s="85">
        <v>3216</v>
      </c>
      <c r="B158" s="87" t="s">
        <v>266</v>
      </c>
      <c r="BB158" s="84"/>
    </row>
    <row r="159" spans="1:54">
      <c r="A159" s="85">
        <v>3217</v>
      </c>
      <c r="B159" s="87" t="s">
        <v>267</v>
      </c>
      <c r="BB159" s="84"/>
    </row>
    <row r="160" spans="1:54">
      <c r="A160" s="85">
        <v>3218</v>
      </c>
      <c r="B160" s="87" t="s">
        <v>268</v>
      </c>
      <c r="BB160" s="84"/>
    </row>
    <row r="161" spans="1:54">
      <c r="A161" s="88" t="s">
        <v>269</v>
      </c>
      <c r="B161" s="86" t="s">
        <v>270</v>
      </c>
      <c r="BB161" s="84"/>
    </row>
    <row r="162" spans="1:54">
      <c r="A162" s="85">
        <v>3221</v>
      </c>
      <c r="B162" s="87" t="s">
        <v>261</v>
      </c>
      <c r="BB162" s="84"/>
    </row>
    <row r="163" spans="1:54">
      <c r="A163" s="85">
        <v>3222</v>
      </c>
      <c r="B163" s="87" t="s">
        <v>262</v>
      </c>
      <c r="BB163" s="84"/>
    </row>
    <row r="164" spans="1:54">
      <c r="A164" s="85">
        <v>3223</v>
      </c>
      <c r="B164" s="87" t="s">
        <v>263</v>
      </c>
      <c r="BB164" s="84"/>
    </row>
    <row r="165" spans="1:54">
      <c r="A165" s="85">
        <v>3224</v>
      </c>
      <c r="B165" s="87" t="s">
        <v>264</v>
      </c>
      <c r="BB165" s="84"/>
    </row>
    <row r="166" spans="1:54">
      <c r="A166" s="85">
        <v>3225</v>
      </c>
      <c r="B166" s="87" t="s">
        <v>265</v>
      </c>
      <c r="BB166" s="84"/>
    </row>
    <row r="167" spans="1:54">
      <c r="A167" s="85">
        <v>3226</v>
      </c>
      <c r="B167" s="87" t="s">
        <v>266</v>
      </c>
      <c r="BB167" s="84"/>
    </row>
    <row r="168" spans="1:54">
      <c r="A168" s="85">
        <v>3227</v>
      </c>
      <c r="B168" s="87" t="s">
        <v>267</v>
      </c>
      <c r="BB168" s="84"/>
    </row>
    <row r="169" spans="1:54">
      <c r="A169" s="85">
        <v>3228</v>
      </c>
      <c r="B169" s="87" t="s">
        <v>268</v>
      </c>
      <c r="BB169" s="84"/>
    </row>
    <row r="170" spans="1:54">
      <c r="A170" s="85"/>
      <c r="B170" s="87"/>
      <c r="BB170" s="84"/>
    </row>
    <row r="171" spans="1:54">
      <c r="A171" s="54" t="s">
        <v>271</v>
      </c>
      <c r="B171" s="55" t="s">
        <v>272</v>
      </c>
      <c r="BB171" s="84"/>
    </row>
    <row r="172" spans="1:54">
      <c r="A172" s="88" t="s">
        <v>273</v>
      </c>
      <c r="B172" s="86" t="s">
        <v>274</v>
      </c>
      <c r="BB172" s="84"/>
    </row>
    <row r="173" spans="1:54">
      <c r="A173" s="85">
        <v>3312</v>
      </c>
      <c r="B173" s="87" t="s">
        <v>262</v>
      </c>
      <c r="BB173" s="84"/>
    </row>
    <row r="174" spans="1:54">
      <c r="A174" s="85" t="s">
        <v>275</v>
      </c>
      <c r="B174" s="87" t="s">
        <v>276</v>
      </c>
      <c r="BB174" s="84"/>
    </row>
    <row r="175" spans="1:54">
      <c r="A175" s="85" t="s">
        <v>277</v>
      </c>
      <c r="B175" s="87" t="s">
        <v>264</v>
      </c>
      <c r="BB175" s="84"/>
    </row>
    <row r="176" spans="1:54">
      <c r="A176" s="85" t="s">
        <v>278</v>
      </c>
      <c r="B176" s="87" t="s">
        <v>265</v>
      </c>
      <c r="BB176" s="84"/>
    </row>
    <row r="177" spans="1:54">
      <c r="A177" s="85" t="s">
        <v>279</v>
      </c>
      <c r="B177" s="87" t="s">
        <v>266</v>
      </c>
      <c r="BB177" s="84"/>
    </row>
    <row r="178" spans="1:54">
      <c r="A178" s="85" t="s">
        <v>280</v>
      </c>
      <c r="B178" s="87" t="s">
        <v>267</v>
      </c>
      <c r="BB178" s="84"/>
    </row>
    <row r="179" spans="1:54">
      <c r="A179" s="85" t="s">
        <v>281</v>
      </c>
      <c r="B179" s="87" t="s">
        <v>282</v>
      </c>
      <c r="BB179" s="84"/>
    </row>
    <row r="180" spans="1:54">
      <c r="A180" s="88" t="s">
        <v>283</v>
      </c>
      <c r="B180" s="86" t="s">
        <v>284</v>
      </c>
      <c r="BB180" s="84"/>
    </row>
    <row r="181" spans="1:54">
      <c r="A181" s="85">
        <v>3321</v>
      </c>
      <c r="B181" s="87" t="s">
        <v>285</v>
      </c>
      <c r="BB181" s="84"/>
    </row>
    <row r="182" spans="1:54">
      <c r="A182" s="85">
        <v>3322</v>
      </c>
      <c r="B182" s="87" t="s">
        <v>262</v>
      </c>
      <c r="BB182" s="84"/>
    </row>
    <row r="183" spans="1:54">
      <c r="A183" s="85">
        <v>3323</v>
      </c>
      <c r="B183" s="87" t="s">
        <v>276</v>
      </c>
      <c r="BB183" s="84"/>
    </row>
    <row r="184" spans="1:54">
      <c r="A184" s="85">
        <v>3324</v>
      </c>
      <c r="B184" s="87" t="s">
        <v>264</v>
      </c>
      <c r="BB184" s="84"/>
    </row>
    <row r="185" spans="1:54">
      <c r="A185" s="85">
        <v>3325</v>
      </c>
      <c r="B185" s="87" t="s">
        <v>265</v>
      </c>
      <c r="BB185" s="84"/>
    </row>
    <row r="186" spans="1:54">
      <c r="A186" s="85">
        <v>3326</v>
      </c>
      <c r="B186" s="87" t="s">
        <v>266</v>
      </c>
      <c r="BB186" s="84"/>
    </row>
    <row r="187" spans="1:54">
      <c r="A187" s="85">
        <v>3327</v>
      </c>
      <c r="B187" s="87" t="s">
        <v>267</v>
      </c>
      <c r="BB187" s="84"/>
    </row>
    <row r="188" spans="1:54">
      <c r="A188" s="85">
        <v>3328</v>
      </c>
      <c r="B188" s="87" t="s">
        <v>282</v>
      </c>
      <c r="BB188" s="84"/>
    </row>
    <row r="189" spans="1:54">
      <c r="A189" s="85"/>
      <c r="B189" s="87"/>
      <c r="BB189" s="84"/>
    </row>
    <row r="190" spans="1:54">
      <c r="A190" s="89" t="s">
        <v>286</v>
      </c>
      <c r="B190" s="2" t="s">
        <v>287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90"/>
    </row>
  </sheetData>
  <phoneticPr fontId="21" type="noConversion"/>
  <pageMargins left="0.7" right="0.7" top="0.75" bottom="0.75" header="0.3" footer="0.3"/>
  <ignoredErrors>
    <ignoredError sqref="A79:A169 A4:A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Milagro Michel Duron Lavaire</cp:lastModifiedBy>
  <dcterms:created xsi:type="dcterms:W3CDTF">2025-06-09T04:44:33Z</dcterms:created>
  <dcterms:modified xsi:type="dcterms:W3CDTF">2025-09-11T17:01:15Z</dcterms:modified>
</cp:coreProperties>
</file>