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fin1-my.sharepoint.com/personal/mmduron_sefin_gob_hn/Documents/Imágenes/Escritorio/EFP SEFIN/"/>
    </mc:Choice>
  </mc:AlternateContent>
  <xr:revisionPtr revIDLastSave="52" documentId="8_{07E7314B-A6B3-4DBB-8F21-D4501B5D14C7}" xr6:coauthVersionLast="47" xr6:coauthVersionMax="47" xr10:uidLastSave="{4522AFD5-5BB6-4DD4-953A-78727CDD791D}"/>
  <bookViews>
    <workbookView xWindow="-108" yWindow="-108" windowWidth="23256" windowHeight="12456" activeTab="1" xr2:uid="{31D80B11-87C8-48FB-AC19-665EF8E8AA0B}"/>
  </bookViews>
  <sheets>
    <sheet name="Resumen Transacciones" sheetId="4" r:id="rId1"/>
    <sheet name="Transacciones" sheetId="1" r:id="rId2"/>
  </sheets>
  <externalReferences>
    <externalReference r:id="rId3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2" i="1" l="1"/>
  <c r="D132" i="1"/>
  <c r="E132" i="1"/>
  <c r="F132" i="1"/>
  <c r="C133" i="1"/>
  <c r="D133" i="1"/>
  <c r="E133" i="1"/>
  <c r="F133" i="1"/>
  <c r="P133" i="1"/>
  <c r="P148" i="1"/>
  <c r="P149" i="1" l="1"/>
  <c r="P132" i="1"/>
  <c r="E33" i="4" l="1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F25" i="4"/>
  <c r="G25" i="4"/>
  <c r="H25" i="4"/>
  <c r="I25" i="4"/>
  <c r="J25" i="4"/>
  <c r="K25" i="4"/>
  <c r="L25" i="4"/>
  <c r="M25" i="4"/>
  <c r="N25" i="4"/>
  <c r="O25" i="4"/>
  <c r="P25" i="4"/>
  <c r="Q25" i="4"/>
  <c r="S25" i="4"/>
  <c r="T25" i="4"/>
  <c r="F26" i="4"/>
  <c r="G26" i="4"/>
  <c r="H26" i="4"/>
  <c r="I26" i="4"/>
  <c r="J26" i="4"/>
  <c r="K26" i="4"/>
  <c r="L26" i="4"/>
  <c r="M26" i="4"/>
  <c r="N26" i="4"/>
  <c r="O26" i="4"/>
  <c r="P26" i="4"/>
  <c r="Q26" i="4"/>
  <c r="S26" i="4"/>
  <c r="T26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F28" i="4"/>
  <c r="G28" i="4"/>
  <c r="H28" i="4"/>
  <c r="I28" i="4"/>
  <c r="J28" i="4"/>
  <c r="K28" i="4"/>
  <c r="L28" i="4"/>
  <c r="M28" i="4"/>
  <c r="N28" i="4"/>
  <c r="O28" i="4"/>
  <c r="P28" i="4"/>
  <c r="Q28" i="4"/>
  <c r="S28" i="4"/>
  <c r="T28" i="4"/>
  <c r="F29" i="4"/>
  <c r="G29" i="4"/>
  <c r="H29" i="4"/>
  <c r="I29" i="4"/>
  <c r="J29" i="4"/>
  <c r="K29" i="4"/>
  <c r="L29" i="4"/>
  <c r="M29" i="4"/>
  <c r="N29" i="4"/>
  <c r="O29" i="4"/>
  <c r="P29" i="4"/>
  <c r="Q29" i="4"/>
  <c r="S29" i="4"/>
  <c r="T29" i="4"/>
  <c r="F8" i="4"/>
  <c r="G8" i="4"/>
  <c r="H8" i="4"/>
  <c r="I8" i="4"/>
  <c r="J8" i="4"/>
  <c r="K8" i="4"/>
  <c r="L8" i="4"/>
  <c r="M8" i="4"/>
  <c r="N8" i="4"/>
  <c r="O8" i="4"/>
  <c r="P8" i="4"/>
  <c r="Q8" i="4"/>
  <c r="S8" i="4"/>
  <c r="T8" i="4"/>
  <c r="F9" i="4"/>
  <c r="G9" i="4"/>
  <c r="H9" i="4"/>
  <c r="I9" i="4"/>
  <c r="J9" i="4"/>
  <c r="K9" i="4"/>
  <c r="L9" i="4"/>
  <c r="M9" i="4"/>
  <c r="N9" i="4"/>
  <c r="O9" i="4"/>
  <c r="P9" i="4"/>
  <c r="Q9" i="4"/>
  <c r="S9" i="4"/>
  <c r="T9" i="4"/>
  <c r="F10" i="4"/>
  <c r="G10" i="4"/>
  <c r="H10" i="4"/>
  <c r="I10" i="4"/>
  <c r="J10" i="4"/>
  <c r="K10" i="4"/>
  <c r="L10" i="4"/>
  <c r="M10" i="4"/>
  <c r="N10" i="4"/>
  <c r="O10" i="4"/>
  <c r="P10" i="4"/>
  <c r="Q10" i="4"/>
  <c r="S10" i="4"/>
  <c r="T10" i="4"/>
  <c r="F11" i="4"/>
  <c r="G11" i="4"/>
  <c r="H11" i="4"/>
  <c r="I11" i="4"/>
  <c r="J11" i="4"/>
  <c r="K11" i="4"/>
  <c r="L11" i="4"/>
  <c r="M11" i="4"/>
  <c r="N11" i="4"/>
  <c r="O11" i="4"/>
  <c r="P11" i="4"/>
  <c r="Q11" i="4"/>
  <c r="S11" i="4"/>
  <c r="T11" i="4"/>
  <c r="F12" i="4"/>
  <c r="G12" i="4"/>
  <c r="H12" i="4"/>
  <c r="I12" i="4"/>
  <c r="J12" i="4"/>
  <c r="K12" i="4"/>
  <c r="L12" i="4"/>
  <c r="M12" i="4"/>
  <c r="N12" i="4"/>
  <c r="O12" i="4"/>
  <c r="P12" i="4"/>
  <c r="Q12" i="4"/>
  <c r="S12" i="4"/>
  <c r="T12" i="4"/>
  <c r="F13" i="4"/>
  <c r="F30" i="4" s="1"/>
  <c r="G13" i="4"/>
  <c r="G30" i="4" s="1"/>
  <c r="H13" i="4"/>
  <c r="H30" i="4" s="1"/>
  <c r="H31" i="4" s="1"/>
  <c r="I13" i="4"/>
  <c r="J13" i="4"/>
  <c r="K13" i="4"/>
  <c r="L13" i="4"/>
  <c r="M13" i="4"/>
  <c r="N13" i="4"/>
  <c r="O13" i="4"/>
  <c r="P13" i="4"/>
  <c r="Q13" i="4"/>
  <c r="S13" i="4"/>
  <c r="S30" i="4" s="1"/>
  <c r="T13" i="4"/>
  <c r="T30" i="4" s="1"/>
  <c r="F14" i="4"/>
  <c r="G14" i="4"/>
  <c r="H14" i="4"/>
  <c r="I14" i="4"/>
  <c r="J14" i="4"/>
  <c r="K14" i="4"/>
  <c r="L14" i="4"/>
  <c r="M14" i="4"/>
  <c r="N14" i="4"/>
  <c r="O14" i="4"/>
  <c r="P14" i="4"/>
  <c r="Q14" i="4"/>
  <c r="S14" i="4"/>
  <c r="T14" i="4"/>
  <c r="F15" i="4"/>
  <c r="G15" i="4"/>
  <c r="H15" i="4"/>
  <c r="I15" i="4"/>
  <c r="J15" i="4"/>
  <c r="K15" i="4"/>
  <c r="L15" i="4"/>
  <c r="M15" i="4"/>
  <c r="N15" i="4"/>
  <c r="O15" i="4"/>
  <c r="P15" i="4"/>
  <c r="Q15" i="4"/>
  <c r="S15" i="4"/>
  <c r="T15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F18" i="4"/>
  <c r="G18" i="4"/>
  <c r="H18" i="4"/>
  <c r="I18" i="4"/>
  <c r="J18" i="4"/>
  <c r="K18" i="4"/>
  <c r="L18" i="4"/>
  <c r="M18" i="4"/>
  <c r="N18" i="4"/>
  <c r="O18" i="4"/>
  <c r="P18" i="4"/>
  <c r="Q18" i="4"/>
  <c r="S18" i="4"/>
  <c r="T18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F20" i="4"/>
  <c r="G20" i="4"/>
  <c r="H20" i="4"/>
  <c r="I20" i="4"/>
  <c r="J20" i="4"/>
  <c r="K20" i="4"/>
  <c r="L20" i="4"/>
  <c r="M20" i="4"/>
  <c r="N20" i="4"/>
  <c r="O20" i="4"/>
  <c r="P20" i="4"/>
  <c r="Q20" i="4"/>
  <c r="S20" i="4"/>
  <c r="T20" i="4"/>
  <c r="F21" i="4"/>
  <c r="G21" i="4"/>
  <c r="H21" i="4"/>
  <c r="I21" i="4"/>
  <c r="J21" i="4"/>
  <c r="K21" i="4"/>
  <c r="L21" i="4"/>
  <c r="M21" i="4"/>
  <c r="N21" i="4"/>
  <c r="O21" i="4"/>
  <c r="P21" i="4"/>
  <c r="Q21" i="4"/>
  <c r="S21" i="4"/>
  <c r="T21" i="4"/>
  <c r="D148" i="1"/>
  <c r="D149" i="1" s="1"/>
  <c r="E148" i="1"/>
  <c r="E149" i="1" s="1"/>
  <c r="F148" i="1"/>
  <c r="F149" i="1" s="1"/>
  <c r="G148" i="1"/>
  <c r="G149" i="1" s="1"/>
  <c r="H148" i="1"/>
  <c r="H149" i="1" s="1"/>
  <c r="I148" i="1"/>
  <c r="I149" i="1" s="1"/>
  <c r="J148" i="1"/>
  <c r="J149" i="1" s="1"/>
  <c r="K148" i="1"/>
  <c r="K149" i="1" s="1"/>
  <c r="L148" i="1"/>
  <c r="L149" i="1" s="1"/>
  <c r="M148" i="1"/>
  <c r="M149" i="1" s="1"/>
  <c r="N148" i="1"/>
  <c r="N149" i="1" s="1"/>
  <c r="O148" i="1"/>
  <c r="O149" i="1" s="1"/>
  <c r="Q148" i="1"/>
  <c r="Q149" i="1" s="1"/>
  <c r="R148" i="1"/>
  <c r="R149" i="1" s="1"/>
  <c r="R29" i="4"/>
  <c r="R28" i="4"/>
  <c r="R26" i="4"/>
  <c r="R25" i="4"/>
  <c r="E29" i="4"/>
  <c r="E28" i="4"/>
  <c r="E27" i="4"/>
  <c r="E26" i="4"/>
  <c r="E25" i="4"/>
  <c r="G133" i="1"/>
  <c r="H133" i="1"/>
  <c r="I133" i="1"/>
  <c r="J133" i="1"/>
  <c r="K133" i="1"/>
  <c r="L133" i="1"/>
  <c r="M133" i="1"/>
  <c r="N133" i="1"/>
  <c r="O133" i="1"/>
  <c r="Q133" i="1"/>
  <c r="R133" i="1"/>
  <c r="G132" i="1"/>
  <c r="H132" i="1"/>
  <c r="I132" i="1"/>
  <c r="J132" i="1"/>
  <c r="K132" i="1"/>
  <c r="L132" i="1"/>
  <c r="M132" i="1"/>
  <c r="N132" i="1"/>
  <c r="O132" i="1"/>
  <c r="Q132" i="1"/>
  <c r="R132" i="1"/>
  <c r="R21" i="4"/>
  <c r="R20" i="4"/>
  <c r="R18" i="4"/>
  <c r="R15" i="4"/>
  <c r="R14" i="4"/>
  <c r="E21" i="4"/>
  <c r="E20" i="4"/>
  <c r="E19" i="4"/>
  <c r="E18" i="4"/>
  <c r="E17" i="4"/>
  <c r="E16" i="4"/>
  <c r="E15" i="4"/>
  <c r="E14" i="4"/>
  <c r="C148" i="1"/>
  <c r="R12" i="4"/>
  <c r="R11" i="4"/>
  <c r="R10" i="4"/>
  <c r="R9" i="4"/>
  <c r="E12" i="4"/>
  <c r="E11" i="4"/>
  <c r="E10" i="4"/>
  <c r="E9" i="4"/>
  <c r="I30" i="4" l="1"/>
  <c r="I31" i="4" s="1"/>
  <c r="O23" i="4"/>
  <c r="P23" i="4"/>
  <c r="N23" i="4"/>
  <c r="M23" i="4"/>
  <c r="T31" i="4"/>
  <c r="G31" i="4"/>
  <c r="S31" i="4"/>
  <c r="N30" i="4"/>
  <c r="N31" i="4" s="1"/>
  <c r="M30" i="4"/>
  <c r="M31" i="4" s="1"/>
  <c r="J30" i="4"/>
  <c r="J31" i="4" s="1"/>
  <c r="O30" i="4"/>
  <c r="O31" i="4" s="1"/>
  <c r="P30" i="4"/>
  <c r="P31" i="4" s="1"/>
  <c r="Q30" i="4"/>
  <c r="Q31" i="4" s="1"/>
  <c r="C149" i="1"/>
  <c r="F31" i="4"/>
  <c r="R13" i="4"/>
  <c r="R30" i="4" s="1"/>
  <c r="E13" i="4"/>
  <c r="E30" i="4" s="1"/>
  <c r="R8" i="4"/>
  <c r="E8" i="4"/>
  <c r="K30" i="4"/>
  <c r="K31" i="4" s="1"/>
  <c r="L30" i="4"/>
  <c r="L31" i="4" s="1"/>
  <c r="N22" i="4"/>
  <c r="Q23" i="4"/>
  <c r="M22" i="4"/>
  <c r="O22" i="4"/>
  <c r="F23" i="4"/>
  <c r="P22" i="4"/>
  <c r="G23" i="4"/>
  <c r="S23" i="4"/>
  <c r="Q22" i="4"/>
  <c r="H23" i="4"/>
  <c r="T23" i="4"/>
  <c r="F22" i="4"/>
  <c r="I23" i="4"/>
  <c r="G22" i="4"/>
  <c r="S22" i="4"/>
  <c r="J23" i="4"/>
  <c r="H22" i="4"/>
  <c r="T22" i="4"/>
  <c r="K23" i="4"/>
  <c r="I22" i="4"/>
  <c r="L23" i="4"/>
  <c r="J22" i="4"/>
  <c r="K22" i="4"/>
  <c r="L22" i="4"/>
  <c r="E31" i="4" l="1"/>
  <c r="R23" i="4"/>
  <c r="E22" i="4"/>
  <c r="E23" i="4"/>
  <c r="R22" i="4"/>
  <c r="R31" i="4"/>
</calcChain>
</file>

<file path=xl/sharedStrings.xml><?xml version="1.0" encoding="utf-8"?>
<sst xmlns="http://schemas.openxmlformats.org/spreadsheetml/2006/main" count="475" uniqueCount="334">
  <si>
    <t>1</t>
  </si>
  <si>
    <t xml:space="preserve">INGRESO </t>
  </si>
  <si>
    <t>11</t>
  </si>
  <si>
    <t xml:space="preserve">Impuestos </t>
  </si>
  <si>
    <t>111</t>
  </si>
  <si>
    <t>Impuestos sobre el ingreso, las utilidades y las ganancias de capital</t>
  </si>
  <si>
    <t>1111</t>
  </si>
  <si>
    <t xml:space="preserve">Pagaderos por personas físicas </t>
  </si>
  <si>
    <t>1112</t>
  </si>
  <si>
    <t xml:space="preserve">Pagaderos por sociedades y otras empresas </t>
  </si>
  <si>
    <t>1113</t>
  </si>
  <si>
    <t xml:space="preserve">Otros </t>
  </si>
  <si>
    <t>112</t>
  </si>
  <si>
    <t xml:space="preserve">Impuestos sobre la nómina y la fuerza de trabajo </t>
  </si>
  <si>
    <t>113</t>
  </si>
  <si>
    <t xml:space="preserve">Impuestos sobre la propiedad </t>
  </si>
  <si>
    <t>1131</t>
  </si>
  <si>
    <t xml:space="preserve">Impuestos recurrentes sobre la propiedad inmueble </t>
  </si>
  <si>
    <t>1132</t>
  </si>
  <si>
    <t xml:space="preserve">Impuestos recurrentes sobre el patrimonio neto </t>
  </si>
  <si>
    <t>1133</t>
  </si>
  <si>
    <t xml:space="preserve">Impuestos sobre sucesiones, herencia y regalos </t>
  </si>
  <si>
    <t>1135</t>
  </si>
  <si>
    <t xml:space="preserve">Gravámenes sobre el capital </t>
  </si>
  <si>
    <t>1136</t>
  </si>
  <si>
    <t xml:space="preserve">Otros impuestos recurrentes sobre la propiedad </t>
  </si>
  <si>
    <t>114</t>
  </si>
  <si>
    <t xml:space="preserve">Impuestos sobre los bienes y servicios </t>
  </si>
  <si>
    <t>1141</t>
  </si>
  <si>
    <t xml:space="preserve">Impuestos generales sobre los bienes y servicios </t>
  </si>
  <si>
    <t>11411</t>
  </si>
  <si>
    <t xml:space="preserve">Impuestos sobre el valor agregado </t>
  </si>
  <si>
    <t>11412</t>
  </si>
  <si>
    <t xml:space="preserve">Impuestos sobre las ventas </t>
  </si>
  <si>
    <t>11413</t>
  </si>
  <si>
    <t xml:space="preserve">Impuestos sobre el volumen de ventas y otros impuestos generales sobre los bienes y servicios </t>
  </si>
  <si>
    <t>11414</t>
  </si>
  <si>
    <t xml:space="preserve">Impuestos sobre transacciones financieras y de capital </t>
  </si>
  <si>
    <t>1142</t>
  </si>
  <si>
    <t xml:space="preserve">Impuestos selectivos </t>
  </si>
  <si>
    <t>1143</t>
  </si>
  <si>
    <t xml:space="preserve">Utilidades de los monopolios fiscales </t>
  </si>
  <si>
    <t>1144</t>
  </si>
  <si>
    <t xml:space="preserve">Impuestos sobre servicios específicos </t>
  </si>
  <si>
    <t>1145</t>
  </si>
  <si>
    <t xml:space="preserve">Impuestos sobre el uso de bienes y sobre el permiso para usar bienes o realizar actividades </t>
  </si>
  <si>
    <t>11451</t>
  </si>
  <si>
    <t xml:space="preserve"> Impuestos sobre los vehículos automotores </t>
  </si>
  <si>
    <t>11452</t>
  </si>
  <si>
    <t>1146</t>
  </si>
  <si>
    <t xml:space="preserve">Otros impuestos sobre los bienes y servicios </t>
  </si>
  <si>
    <t>115</t>
  </si>
  <si>
    <t xml:space="preserve">Impuestos sobre el comercio y las transacciones internacionales </t>
  </si>
  <si>
    <t>1151</t>
  </si>
  <si>
    <t xml:space="preserve">Derechos de aduana y otros derechos de importación </t>
  </si>
  <si>
    <t>1152</t>
  </si>
  <si>
    <t xml:space="preserve">Impuestos sobre las exportaciones </t>
  </si>
  <si>
    <t>1153</t>
  </si>
  <si>
    <t xml:space="preserve">Utilidades de los monopolios de exportación o de importación </t>
  </si>
  <si>
    <t>1154</t>
  </si>
  <si>
    <t xml:space="preserve">Utilidades de operaciones cambiarias </t>
  </si>
  <si>
    <t>1155</t>
  </si>
  <si>
    <t xml:space="preserve">Impuestos sobre las operaciones cambiarias </t>
  </si>
  <si>
    <t>1156</t>
  </si>
  <si>
    <t xml:space="preserve">Otros impuestos sobre el comercio y las transacciones internacionales </t>
  </si>
  <si>
    <t>116</t>
  </si>
  <si>
    <t xml:space="preserve">Otros impuestos </t>
  </si>
  <si>
    <t>12</t>
  </si>
  <si>
    <t xml:space="preserve">Contribuciones sociales </t>
  </si>
  <si>
    <t>121</t>
  </si>
  <si>
    <t xml:space="preserve">Contribuciones a la seguridad social </t>
  </si>
  <si>
    <t>1211</t>
  </si>
  <si>
    <t xml:space="preserve">Contribuciones de los empleados </t>
  </si>
  <si>
    <t>1212</t>
  </si>
  <si>
    <t xml:space="preserve">Contribuciones de los empleadores </t>
  </si>
  <si>
    <t>1213</t>
  </si>
  <si>
    <t xml:space="preserve">Contribuciones de los trabajadores por cuenta propia o no empleados </t>
  </si>
  <si>
    <t>1214</t>
  </si>
  <si>
    <t xml:space="preserve">Contribuciones no clasificables </t>
  </si>
  <si>
    <t>122</t>
  </si>
  <si>
    <t xml:space="preserve">Otras contribuciones sociales </t>
  </si>
  <si>
    <t>1221</t>
  </si>
  <si>
    <t>1222</t>
  </si>
  <si>
    <t>1223</t>
  </si>
  <si>
    <t xml:space="preserve">Contribuciones imputadas </t>
  </si>
  <si>
    <t>13</t>
  </si>
  <si>
    <t xml:space="preserve">Donaciones </t>
  </si>
  <si>
    <t>131</t>
  </si>
  <si>
    <t xml:space="preserve">De gobiernos extranjeros </t>
  </si>
  <si>
    <t>1311</t>
  </si>
  <si>
    <t xml:space="preserve">Corrientes </t>
  </si>
  <si>
    <t>1312</t>
  </si>
  <si>
    <t xml:space="preserve">Capital </t>
  </si>
  <si>
    <t>132</t>
  </si>
  <si>
    <t>De organismos internacionales</t>
  </si>
  <si>
    <t>1321</t>
  </si>
  <si>
    <t>1322</t>
  </si>
  <si>
    <t>133</t>
  </si>
  <si>
    <t xml:space="preserve">De otras unidades del gobierno general </t>
  </si>
  <si>
    <t>1331</t>
  </si>
  <si>
    <t>1332</t>
  </si>
  <si>
    <t>14</t>
  </si>
  <si>
    <t xml:space="preserve">Otros ingresos </t>
  </si>
  <si>
    <t>141</t>
  </si>
  <si>
    <t xml:space="preserve">Rentas de la propiedad </t>
  </si>
  <si>
    <t>1411</t>
  </si>
  <si>
    <t xml:space="preserve">Intereses </t>
  </si>
  <si>
    <t>14111</t>
  </si>
  <si>
    <t>De no residentes</t>
  </si>
  <si>
    <t>14112</t>
  </si>
  <si>
    <t xml:space="preserve">De residentes distintos del gobierno general </t>
  </si>
  <si>
    <t>14113</t>
  </si>
  <si>
    <t>1412</t>
  </si>
  <si>
    <t xml:space="preserve">Dividendos  </t>
  </si>
  <si>
    <t>1413</t>
  </si>
  <si>
    <t xml:space="preserve">Retiros de los ingresos de las cuasisociedades </t>
  </si>
  <si>
    <t>1414</t>
  </si>
  <si>
    <t xml:space="preserve">Rentas de la propiedad relac con distribución de rentas de la inversión </t>
  </si>
  <si>
    <t>1415</t>
  </si>
  <si>
    <t xml:space="preserve">Arriendo de activos públicos naturales </t>
  </si>
  <si>
    <t>1416</t>
  </si>
  <si>
    <t xml:space="preserve">Utilidades reinvertidas en inversión extranjera directa </t>
  </si>
  <si>
    <t>142</t>
  </si>
  <si>
    <t xml:space="preserve">Venta de bienes y servicios  </t>
  </si>
  <si>
    <t>1421</t>
  </si>
  <si>
    <t xml:space="preserve">Ventas de establecimientos de mercado </t>
  </si>
  <si>
    <t>1422</t>
  </si>
  <si>
    <t xml:space="preserve">Derechos administrativos </t>
  </si>
  <si>
    <t>1423</t>
  </si>
  <si>
    <t xml:space="preserve">Ventas incidentales de establecimientos no de mercado </t>
  </si>
  <si>
    <t>1424</t>
  </si>
  <si>
    <t xml:space="preserve">Ventas imputadas de bienes y servicios </t>
  </si>
  <si>
    <t>143</t>
  </si>
  <si>
    <t xml:space="preserve">Multas, sanciones pecuniarias y depósitos en caución transferidos </t>
  </si>
  <si>
    <t>144</t>
  </si>
  <si>
    <t xml:space="preserve">Transferencias no clasificadas en otra parte </t>
  </si>
  <si>
    <t>1441</t>
  </si>
  <si>
    <t>1442</t>
  </si>
  <si>
    <t>145</t>
  </si>
  <si>
    <t xml:space="preserve">Primas, tasas y acreencias relacionadas con seguros no de vida y sistemas de garantías estandarizadas </t>
  </si>
  <si>
    <t>1451</t>
  </si>
  <si>
    <t xml:space="preserve">Primas, tasas y derechos corrientes </t>
  </si>
  <si>
    <t>14511</t>
  </si>
  <si>
    <t xml:space="preserve">Primas </t>
  </si>
  <si>
    <t>14512</t>
  </si>
  <si>
    <t xml:space="preserve">Tasas para sistemas de garantías estandarizadas  </t>
  </si>
  <si>
    <t>14513</t>
  </si>
  <si>
    <t xml:space="preserve">Derechos corrientes </t>
  </si>
  <si>
    <t>1452</t>
  </si>
  <si>
    <t xml:space="preserve">Indemnizaciones de capital </t>
  </si>
  <si>
    <t>2</t>
  </si>
  <si>
    <t xml:space="preserve">GASTO </t>
  </si>
  <si>
    <t>21</t>
  </si>
  <si>
    <t xml:space="preserve">Remuneración a los empleados </t>
  </si>
  <si>
    <t>211</t>
  </si>
  <si>
    <t xml:space="preserve">Sueldos y salarios </t>
  </si>
  <si>
    <t>212</t>
  </si>
  <si>
    <t xml:space="preserve">Contribuciones sociales de empleadores </t>
  </si>
  <si>
    <t>2121</t>
  </si>
  <si>
    <t xml:space="preserve">Contribuciones sociales efectivas de empleadores </t>
  </si>
  <si>
    <t>2122</t>
  </si>
  <si>
    <t xml:space="preserve">Contribuciones sociales imputadas de empleadores </t>
  </si>
  <si>
    <t>22</t>
  </si>
  <si>
    <t xml:space="preserve">Uso de bienes y servicios  </t>
  </si>
  <si>
    <t>23</t>
  </si>
  <si>
    <t>Consumo de capital fijo (Nota 1)</t>
  </si>
  <si>
    <t>24</t>
  </si>
  <si>
    <t>241</t>
  </si>
  <si>
    <t xml:space="preserve">A no residentes </t>
  </si>
  <si>
    <t>242</t>
  </si>
  <si>
    <t xml:space="preserve">A residentes distintos del gobierno general </t>
  </si>
  <si>
    <t>243</t>
  </si>
  <si>
    <t xml:space="preserve">A otras unidades del gobierno general </t>
  </si>
  <si>
    <t>25</t>
  </si>
  <si>
    <t xml:space="preserve">Subsidios </t>
  </si>
  <si>
    <t>251</t>
  </si>
  <si>
    <t xml:space="preserve">A corporaciones públicas </t>
  </si>
  <si>
    <t>252</t>
  </si>
  <si>
    <t xml:space="preserve">A empresas privadas </t>
  </si>
  <si>
    <t>253</t>
  </si>
  <si>
    <t xml:space="preserve">A otros sectores </t>
  </si>
  <si>
    <t>26</t>
  </si>
  <si>
    <t>261</t>
  </si>
  <si>
    <t xml:space="preserve">A gobiernos extranjeros </t>
  </si>
  <si>
    <t>2611</t>
  </si>
  <si>
    <t>2612</t>
  </si>
  <si>
    <t>262</t>
  </si>
  <si>
    <t xml:space="preserve">A organismos internacionales </t>
  </si>
  <si>
    <t>2621</t>
  </si>
  <si>
    <t>2622</t>
  </si>
  <si>
    <t>263</t>
  </si>
  <si>
    <t>2631</t>
  </si>
  <si>
    <t>2632</t>
  </si>
  <si>
    <t>27</t>
  </si>
  <si>
    <t xml:space="preserve">Prestaciones sociales </t>
  </si>
  <si>
    <t>271</t>
  </si>
  <si>
    <t xml:space="preserve">Prestaciones de la seguridad social </t>
  </si>
  <si>
    <t>272</t>
  </si>
  <si>
    <t xml:space="preserve">Prestaciones de asistencia social </t>
  </si>
  <si>
    <t>273</t>
  </si>
  <si>
    <t xml:space="preserve">Prestaciones sociales relacionadas al empleo </t>
  </si>
  <si>
    <t>28</t>
  </si>
  <si>
    <t xml:space="preserve">Otros gastos </t>
  </si>
  <si>
    <t>281</t>
  </si>
  <si>
    <t xml:space="preserve">Gasto de la propiedad distinto de intereses </t>
  </si>
  <si>
    <t>2811</t>
  </si>
  <si>
    <t xml:space="preserve">Dividendos </t>
  </si>
  <si>
    <t>2812</t>
  </si>
  <si>
    <t>2813</t>
  </si>
  <si>
    <t>2814</t>
  </si>
  <si>
    <t>2815</t>
  </si>
  <si>
    <t>282</t>
  </si>
  <si>
    <t>2821</t>
  </si>
  <si>
    <t>2822</t>
  </si>
  <si>
    <t>283</t>
  </si>
  <si>
    <t xml:space="preserve">Primas, tasas y derechos relacionados con seguros no de vida y sistemas de garantías estandarizadas </t>
  </si>
  <si>
    <t>2831</t>
  </si>
  <si>
    <t>28311</t>
  </si>
  <si>
    <t>28312</t>
  </si>
  <si>
    <t>28313</t>
  </si>
  <si>
    <t>2832</t>
  </si>
  <si>
    <t xml:space="preserve">Derechos de capital </t>
  </si>
  <si>
    <t>GOB</t>
  </si>
  <si>
    <t xml:space="preserve">Resultado operativo bruto   (1-2+23) </t>
  </si>
  <si>
    <t>NOB</t>
  </si>
  <si>
    <t xml:space="preserve">Resultado operativo neto       (1-2) </t>
  </si>
  <si>
    <t>TRANSACCIONES EN ACTIVOS NO FINANCIEROS:</t>
  </si>
  <si>
    <t>31</t>
  </si>
  <si>
    <t xml:space="preserve">Inversión neta/bruta en activos no financieros </t>
  </si>
  <si>
    <t>311</t>
  </si>
  <si>
    <t>Activos fijos (Nota 2)</t>
  </si>
  <si>
    <t>3111</t>
  </si>
  <si>
    <t xml:space="preserve">Edificios y estructuras </t>
  </si>
  <si>
    <t>3112</t>
  </si>
  <si>
    <t xml:space="preserve">Maquinaria y equipo </t>
  </si>
  <si>
    <t>3113</t>
  </si>
  <si>
    <t xml:space="preserve">Otros activos fijos </t>
  </si>
  <si>
    <t>3114</t>
  </si>
  <si>
    <t xml:space="preserve">Sistemas de armamentos </t>
  </si>
  <si>
    <t>312</t>
  </si>
  <si>
    <t xml:space="preserve">Existencias </t>
  </si>
  <si>
    <t>313</t>
  </si>
  <si>
    <t xml:space="preserve">Objetos de valor </t>
  </si>
  <si>
    <t>314</t>
  </si>
  <si>
    <t xml:space="preserve">Activos no producidos </t>
  </si>
  <si>
    <t>3141</t>
  </si>
  <si>
    <t xml:space="preserve">Tierras y terrenos </t>
  </si>
  <si>
    <t>3142</t>
  </si>
  <si>
    <t xml:space="preserve">Recursos minerales y energéticos </t>
  </si>
  <si>
    <t>3143</t>
  </si>
  <si>
    <t xml:space="preserve">Otros activos de origen natural </t>
  </si>
  <si>
    <t>3144</t>
  </si>
  <si>
    <t xml:space="preserve">Activos intangibles no producidos </t>
  </si>
  <si>
    <t>2M</t>
  </si>
  <si>
    <t xml:space="preserve">Erogación (2+31) </t>
  </si>
  <si>
    <t>NLB</t>
  </si>
  <si>
    <t xml:space="preserve">Préstamo neto (+) / endeudamiento neto (-) (1-2-31) o (1-2M) </t>
  </si>
  <si>
    <t>TRANSACCIONES EN ACTIVOS Y PASIVOS FINANCIEROS (FINANCIAMIENTO):</t>
  </si>
  <si>
    <t>32</t>
  </si>
  <si>
    <t xml:space="preserve">Adquisición neta de activos financieros </t>
  </si>
  <si>
    <t xml:space="preserve">Deudores internos </t>
  </si>
  <si>
    <t xml:space="preserve">   Oro monetario y Deg</t>
  </si>
  <si>
    <t xml:space="preserve">   Dinero legal y Depósitos</t>
  </si>
  <si>
    <t xml:space="preserve">   Títulos de Deuda</t>
  </si>
  <si>
    <t xml:space="preserve">   Préstamos</t>
  </si>
  <si>
    <t xml:space="preserve">   Participaciones de capital y en fondos de inversion</t>
  </si>
  <si>
    <t xml:space="preserve">   Seguros, pensiones y sistemas de garantias estandarizadas</t>
  </si>
  <si>
    <t xml:space="preserve">   Derivados fin. Y opciones de compra de acciones por parte de empleados</t>
  </si>
  <si>
    <t xml:space="preserve">   Otras cuentas por cobrar</t>
  </si>
  <si>
    <t>322</t>
  </si>
  <si>
    <t xml:space="preserve">Deudores externos </t>
  </si>
  <si>
    <t>33</t>
  </si>
  <si>
    <t xml:space="preserve">Incurrimiento neto de pasivos </t>
  </si>
  <si>
    <t>331</t>
  </si>
  <si>
    <t>Acreedores internos</t>
  </si>
  <si>
    <t>3313</t>
  </si>
  <si>
    <t xml:space="preserve">   Títulos de deuda </t>
  </si>
  <si>
    <t>3314</t>
  </si>
  <si>
    <t>3315</t>
  </si>
  <si>
    <t>3316</t>
  </si>
  <si>
    <t>3317</t>
  </si>
  <si>
    <t>3318</t>
  </si>
  <si>
    <t xml:space="preserve">   Otras cuentas por pagar </t>
  </si>
  <si>
    <t>332</t>
  </si>
  <si>
    <t xml:space="preserve">Acreedores externos </t>
  </si>
  <si>
    <t xml:space="preserve">   Derechos especiales de giro</t>
  </si>
  <si>
    <t>NLBz</t>
  </si>
  <si>
    <t>Discrepancia estadística global: Diferencia entre préstamo/endeudam neto y financiamiento (32-33-NLB)</t>
  </si>
  <si>
    <t xml:space="preserve">Estado de Operaciones </t>
  </si>
  <si>
    <t>ESTADO DE OPERACIONES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</si>
  <si>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</si>
  <si>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</si>
  <si>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</si>
  <si>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 xml:space="preserve">Impuestos .................................................................................................................................................................. </t>
  </si>
  <si>
    <t>Contribuciones sociales ...........................................................................................................................................</t>
  </si>
  <si>
    <t xml:space="preserve">Donaciones ............................................................................................................................................................ </t>
  </si>
  <si>
    <t>Otros ingresos..........................................................................................................................................................</t>
  </si>
  <si>
    <t>Gasto....................................................................................................................................................................................</t>
  </si>
  <si>
    <t xml:space="preserve">Remuneración a los empleados ............................................................................................................................................................ </t>
  </si>
  <si>
    <t xml:space="preserve">Uso de bienes y servicios ............................................................................................................................................................ </t>
  </si>
  <si>
    <t xml:space="preserve">Consumo de capital fijo ............................................................................................................................................................ </t>
  </si>
  <si>
    <t xml:space="preserve">Intereses ............................................................................................................................................................ </t>
  </si>
  <si>
    <t xml:space="preserve">Subsidios ............................................................................................................................................................ </t>
  </si>
  <si>
    <t xml:space="preserve">Prestaciones sociales ............................................................................................................................................................. </t>
  </si>
  <si>
    <t xml:space="preserve">Otros gastos ............................................................................................................................................................ </t>
  </si>
  <si>
    <t>Resultado operativo bruto   (1-2+23) ..................................................................................................................................</t>
  </si>
  <si>
    <t>Resultado operativo neto       (1-2) ...............................................................................................................................................</t>
  </si>
  <si>
    <t>x</t>
  </si>
  <si>
    <t>Inversión neta/bruta en activos no financieros .......................................................................................................................</t>
  </si>
  <si>
    <t>Activos fijos .............................................................................................................................................................................</t>
  </si>
  <si>
    <t>Existencias .............................................................................................................................................................................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</si>
  <si>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</si>
  <si>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..............................................................................................................................................................................</t>
  </si>
  <si>
    <t>Erogación (2+31) .........................................................................................................................................</t>
  </si>
  <si>
    <t>Préstamo neto (+) / endeudamiento neto (-) (1-2-31) o (1-2M) .........................................................................................................................................</t>
  </si>
  <si>
    <t>Adquisición neta de activos financieros ................................................................................................................................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</si>
  <si>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</si>
  <si>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</si>
  <si>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</si>
  <si>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</si>
  <si>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....................................................................................................................................................................................</t>
  </si>
  <si>
    <t>Acreedores externos ...................................................................................................................................................................................</t>
  </si>
  <si>
    <t>Discrepancia estadística global: Diferencia entre préstamo/endeudam. neto y financiamiento (32-33-NLB) ..................................................................................................................</t>
  </si>
  <si>
    <t>Otros .............................................................................................................................................................</t>
  </si>
  <si>
    <t>14412</t>
  </si>
  <si>
    <t>Subsidios .............................................................................................................................................................</t>
  </si>
  <si>
    <t>14411</t>
  </si>
  <si>
    <t>I</t>
  </si>
  <si>
    <t>II</t>
  </si>
  <si>
    <t>III</t>
  </si>
  <si>
    <t>IV</t>
  </si>
  <si>
    <t>EPNF Trimestral</t>
  </si>
  <si>
    <t>Millones de Lempiras</t>
  </si>
  <si>
    <t>Empresas Públicas No Financieras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</si>
</sst>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* #,##0.00_);_(* \(#,##0.00\);_(* &quot;-&quot;??_);_(@_)"/>
    <numFmt numFmtId="165" formatCode="_-&quot;₡&quot;* #,##0.00_-;\-&quot;₡&quot;* #,##0.00_-;_-&quot;₡&quot;* &quot;-&quot;??_-;_-@_-"/>
    <numFmt numFmtId="166" formatCode="#,##0.00_ ;[Red]\-#,##0.00\ "/>
    <numFmt numFmtId="167" formatCode="_-* #,##0.0_-;\-* #,##0.0_-;_-* &quot;-&quot;??_-;_-@_-"/>
    <numFmt numFmtId="168" formatCode="#,##0.0"/>
  </numFmts>
  <fonts count="3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1"/>
      <color theme="1"/>
      <name val="Aptos Narrow"/>
      <family val="2"/>
      <charset val="204"/>
      <scheme val="minor"/>
    </font>
    <font>
      <u/>
      <sz val="10"/>
      <color theme="10"/>
      <name val="Times New Roman"/>
      <family val="1"/>
    </font>
    <font>
      <b/>
      <sz val="14"/>
      <color theme="1"/>
      <name val="Aptos Narrow"/>
      <family val="2"/>
      <scheme val="minor"/>
    </font>
    <font>
      <u/>
      <sz val="11"/>
      <color theme="10"/>
      <name val="Calibri"/>
      <family val="2"/>
    </font>
    <font>
      <b/>
      <sz val="10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10"/>
      <color theme="0"/>
      <name val="Futura Lt BT"/>
      <family val="2"/>
    </font>
    <font>
      <b/>
      <sz val="12"/>
      <color theme="0"/>
      <name val="Futura Lt BT"/>
      <family val="2"/>
    </font>
    <font>
      <b/>
      <sz val="7.5"/>
      <name val="Futura Lt BT"/>
      <family val="2"/>
    </font>
    <font>
      <sz val="7.5"/>
      <name val="Futura Lt BT"/>
      <family val="2"/>
    </font>
    <font>
      <b/>
      <sz val="7.5"/>
      <color theme="1"/>
      <name val="Futura Lt BT"/>
    </font>
    <font>
      <sz val="7.5"/>
      <name val="Segoe Print"/>
      <family val="2"/>
    </font>
    <font>
      <b/>
      <sz val="11"/>
      <name val="Arial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0"/>
      <name val="Futura Lt BT"/>
    </font>
    <font>
      <b/>
      <sz val="10"/>
      <color theme="0"/>
      <name val="Futura Lt BT"/>
      <family val="2"/>
    </font>
    <font>
      <b/>
      <sz val="10"/>
      <color theme="0"/>
      <name val="Futura Lt BT"/>
    </font>
    <font>
      <b/>
      <i/>
      <sz val="7.5"/>
      <color theme="1"/>
      <name val="Futura Lt BT"/>
    </font>
    <font>
      <b/>
      <sz val="7.5"/>
      <name val="Futura Lt BT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83838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CECECE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6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7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4" fillId="0" borderId="0" xfId="1" applyFont="1" applyAlignment="1">
      <alignment horizontal="left" vertical="center"/>
    </xf>
    <xf numFmtId="166" fontId="5" fillId="0" borderId="1" xfId="1" applyNumberFormat="1" applyFont="1" applyBorder="1"/>
    <xf numFmtId="0" fontId="8" fillId="0" borderId="0" xfId="0" applyFont="1"/>
    <xf numFmtId="49" fontId="4" fillId="2" borderId="4" xfId="1" applyNumberFormat="1" applyFont="1" applyFill="1" applyBorder="1" applyAlignment="1">
      <alignment horizontal="left"/>
    </xf>
    <xf numFmtId="49" fontId="10" fillId="4" borderId="0" xfId="0" applyNumberFormat="1" applyFont="1" applyFill="1" applyAlignment="1">
      <alignment horizontal="left"/>
    </xf>
    <xf numFmtId="0" fontId="12" fillId="4" borderId="0" xfId="0" applyFont="1" applyFill="1"/>
    <xf numFmtId="0" fontId="13" fillId="4" borderId="0" xfId="0" applyFont="1" applyFill="1"/>
    <xf numFmtId="0" fontId="11" fillId="5" borderId="0" xfId="0" applyFont="1" applyFill="1"/>
    <xf numFmtId="0" fontId="15" fillId="5" borderId="0" xfId="0" applyFont="1" applyFill="1" applyAlignment="1">
      <alignment vertical="center"/>
    </xf>
    <xf numFmtId="0" fontId="15" fillId="5" borderId="5" xfId="0" applyFont="1" applyFill="1" applyBorder="1" applyAlignment="1">
      <alignment vertical="center"/>
    </xf>
    <xf numFmtId="0" fontId="27" fillId="5" borderId="8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left"/>
    </xf>
    <xf numFmtId="0" fontId="16" fillId="3" borderId="0" xfId="0" applyFont="1" applyFill="1"/>
    <xf numFmtId="0" fontId="17" fillId="3" borderId="0" xfId="0" applyFont="1" applyFill="1"/>
    <xf numFmtId="0" fontId="17" fillId="3" borderId="0" xfId="0" applyFont="1" applyFill="1" applyAlignment="1">
      <alignment horizontal="left" indent="1"/>
    </xf>
    <xf numFmtId="0" fontId="17" fillId="3" borderId="10" xfId="0" applyFont="1" applyFill="1" applyBorder="1" applyAlignment="1">
      <alignment horizontal="left" indent="1"/>
    </xf>
    <xf numFmtId="0" fontId="17" fillId="3" borderId="10" xfId="0" applyFont="1" applyFill="1" applyBorder="1"/>
    <xf numFmtId="49" fontId="28" fillId="6" borderId="4" xfId="0" applyNumberFormat="1" applyFont="1" applyFill="1" applyBorder="1" applyAlignment="1">
      <alignment horizontal="left"/>
    </xf>
    <xf numFmtId="0" fontId="28" fillId="6" borderId="0" xfId="0" applyFont="1" applyFill="1"/>
    <xf numFmtId="0" fontId="18" fillId="6" borderId="0" xfId="0" applyFont="1" applyFill="1"/>
    <xf numFmtId="49" fontId="28" fillId="6" borderId="11" xfId="0" applyNumberFormat="1" applyFont="1" applyFill="1" applyBorder="1" applyAlignment="1">
      <alignment horizontal="left"/>
    </xf>
    <xf numFmtId="0" fontId="28" fillId="6" borderId="12" xfId="0" applyFont="1" applyFill="1" applyBorder="1"/>
    <xf numFmtId="0" fontId="18" fillId="6" borderId="12" xfId="0" applyFont="1" applyFill="1" applyBorder="1"/>
    <xf numFmtId="49" fontId="16" fillId="0" borderId="4" xfId="0" applyNumberFormat="1" applyFont="1" applyBorder="1" applyAlignment="1">
      <alignment horizontal="left"/>
    </xf>
    <xf numFmtId="0" fontId="16" fillId="0" borderId="0" xfId="0" applyFont="1" applyAlignment="1">
      <alignment horizontal="left" vertical="center"/>
    </xf>
    <xf numFmtId="0" fontId="17" fillId="0" borderId="0" xfId="0" applyFont="1"/>
    <xf numFmtId="0" fontId="16" fillId="0" borderId="0" xfId="0" applyFont="1"/>
    <xf numFmtId="49" fontId="17" fillId="0" borderId="4" xfId="0" applyNumberFormat="1" applyFont="1" applyBorder="1" applyAlignment="1">
      <alignment horizontal="left"/>
    </xf>
    <xf numFmtId="0" fontId="17" fillId="0" borderId="0" xfId="0" applyFont="1" applyAlignment="1">
      <alignment horizontal="left" indent="1"/>
    </xf>
    <xf numFmtId="49" fontId="17" fillId="0" borderId="13" xfId="0" applyNumberFormat="1" applyFont="1" applyBorder="1" applyAlignment="1">
      <alignment horizontal="left"/>
    </xf>
    <xf numFmtId="0" fontId="17" fillId="0" borderId="10" xfId="0" applyFont="1" applyBorder="1" applyAlignment="1">
      <alignment horizontal="left" indent="1"/>
    </xf>
    <xf numFmtId="0" fontId="17" fillId="0" borderId="10" xfId="0" applyFont="1" applyBorder="1"/>
    <xf numFmtId="49" fontId="28" fillId="6" borderId="13" xfId="0" applyNumberFormat="1" applyFont="1" applyFill="1" applyBorder="1" applyAlignment="1">
      <alignment horizontal="left"/>
    </xf>
    <xf numFmtId="0" fontId="28" fillId="6" borderId="10" xfId="0" applyFont="1" applyFill="1" applyBorder="1"/>
    <xf numFmtId="0" fontId="18" fillId="6" borderId="10" xfId="0" applyFont="1" applyFill="1" applyBorder="1"/>
    <xf numFmtId="49" fontId="18" fillId="6" borderId="14" xfId="0" applyNumberFormat="1" applyFont="1" applyFill="1" applyBorder="1" applyAlignment="1">
      <alignment vertical="top" wrapText="1"/>
    </xf>
    <xf numFmtId="0" fontId="18" fillId="6" borderId="15" xfId="0" applyFont="1" applyFill="1" applyBorder="1" applyAlignment="1">
      <alignment vertical="center"/>
    </xf>
    <xf numFmtId="0" fontId="16" fillId="6" borderId="4" xfId="0" applyFont="1" applyFill="1" applyBorder="1" applyAlignment="1">
      <alignment horizontal="left"/>
    </xf>
    <xf numFmtId="0" fontId="17" fillId="6" borderId="0" xfId="0" applyFont="1" applyFill="1" applyAlignment="1">
      <alignment horizontal="left" indent="1"/>
    </xf>
    <xf numFmtId="0" fontId="17" fillId="6" borderId="0" xfId="0" applyFont="1" applyFill="1"/>
    <xf numFmtId="168" fontId="17" fillId="6" borderId="8" xfId="0" applyNumberFormat="1" applyFont="1" applyFill="1" applyBorder="1" applyAlignment="1">
      <alignment horizontal="right"/>
    </xf>
    <xf numFmtId="168" fontId="29" fillId="3" borderId="8" xfId="0" applyNumberFormat="1" applyFont="1" applyFill="1" applyBorder="1" applyAlignment="1">
      <alignment horizontal="right"/>
    </xf>
    <xf numFmtId="168" fontId="17" fillId="3" borderId="8" xfId="0" applyNumberFormat="1" applyFont="1" applyFill="1" applyBorder="1" applyAlignment="1">
      <alignment horizontal="right"/>
    </xf>
    <xf numFmtId="168" fontId="29" fillId="6" borderId="8" xfId="0" applyNumberFormat="1" applyFont="1" applyFill="1" applyBorder="1" applyAlignment="1">
      <alignment horizontal="right"/>
    </xf>
    <xf numFmtId="0" fontId="19" fillId="0" borderId="0" xfId="0" applyFont="1" applyAlignment="1">
      <alignment horizontal="right"/>
    </xf>
    <xf numFmtId="0" fontId="23" fillId="5" borderId="0" xfId="0" applyFont="1" applyFill="1"/>
    <xf numFmtId="0" fontId="23" fillId="5" borderId="17" xfId="0" applyFont="1" applyFill="1" applyBorder="1"/>
    <xf numFmtId="0" fontId="20" fillId="2" borderId="0" xfId="1" applyFont="1" applyFill="1"/>
    <xf numFmtId="167" fontId="24" fillId="2" borderId="0" xfId="0" applyNumberFormat="1" applyFont="1" applyFill="1" applyAlignment="1">
      <alignment horizontal="center"/>
    </xf>
    <xf numFmtId="167" fontId="24" fillId="2" borderId="0" xfId="22" applyNumberFormat="1" applyFont="1" applyFill="1" applyBorder="1" applyAlignment="1">
      <alignment horizontal="center"/>
    </xf>
    <xf numFmtId="167" fontId="24" fillId="2" borderId="17" xfId="22" applyNumberFormat="1" applyFont="1" applyFill="1" applyBorder="1" applyAlignment="1">
      <alignment horizontal="center"/>
    </xf>
    <xf numFmtId="49" fontId="4" fillId="0" borderId="4" xfId="1" applyNumberFormat="1" applyFont="1" applyBorder="1" applyAlignment="1">
      <alignment horizontal="left"/>
    </xf>
    <xf numFmtId="0" fontId="4" fillId="0" borderId="0" xfId="1" applyFont="1"/>
    <xf numFmtId="167" fontId="0" fillId="0" borderId="0" xfId="0" applyNumberFormat="1"/>
    <xf numFmtId="167" fontId="0" fillId="0" borderId="0" xfId="22" applyNumberFormat="1" applyFont="1" applyBorder="1"/>
    <xf numFmtId="167" fontId="0" fillId="0" borderId="17" xfId="22" applyNumberFormat="1" applyFont="1" applyBorder="1"/>
    <xf numFmtId="2" fontId="4" fillId="0" borderId="4" xfId="1" applyNumberFormat="1" applyFont="1" applyBorder="1" applyAlignment="1">
      <alignment horizontal="left"/>
    </xf>
    <xf numFmtId="0" fontId="4" fillId="0" borderId="0" xfId="1" applyFont="1" applyAlignment="1">
      <alignment horizontal="left" indent="1"/>
    </xf>
    <xf numFmtId="2" fontId="3" fillId="0" borderId="4" xfId="1" applyNumberFormat="1" applyFont="1" applyBorder="1" applyAlignment="1">
      <alignment horizontal="left"/>
    </xf>
    <xf numFmtId="0" fontId="3" fillId="0" borderId="0" xfId="1" applyFont="1" applyAlignment="1">
      <alignment horizontal="left" indent="2"/>
    </xf>
    <xf numFmtId="0" fontId="3" fillId="0" borderId="0" xfId="1" applyFont="1" applyAlignment="1">
      <alignment horizontal="left" indent="3"/>
    </xf>
    <xf numFmtId="0" fontId="3" fillId="0" borderId="0" xfId="1" applyFont="1" applyAlignment="1">
      <alignment horizontal="left" wrapText="1" indent="3"/>
    </xf>
    <xf numFmtId="0" fontId="3" fillId="0" borderId="0" xfId="1" applyFont="1"/>
    <xf numFmtId="0" fontId="4" fillId="0" borderId="0" xfId="1" applyFont="1" applyAlignment="1">
      <alignment horizontal="left" wrapText="1" indent="1"/>
    </xf>
    <xf numFmtId="0" fontId="4" fillId="2" borderId="0" xfId="1" applyFont="1" applyFill="1"/>
    <xf numFmtId="167" fontId="4" fillId="2" borderId="0" xfId="22" applyNumberFormat="1" applyFont="1" applyFill="1" applyBorder="1"/>
    <xf numFmtId="167" fontId="4" fillId="2" borderId="17" xfId="22" applyNumberFormat="1" applyFont="1" applyFill="1" applyBorder="1"/>
    <xf numFmtId="0" fontId="3" fillId="0" borderId="0" xfId="1" applyFont="1" applyAlignment="1">
      <alignment horizontal="left" indent="1"/>
    </xf>
    <xf numFmtId="2" fontId="5" fillId="2" borderId="4" xfId="1" applyNumberFormat="1" applyFont="1" applyFill="1" applyBorder="1" applyAlignment="1">
      <alignment horizontal="left"/>
    </xf>
    <xf numFmtId="0" fontId="5" fillId="2" borderId="0" xfId="1" applyFont="1" applyFill="1"/>
    <xf numFmtId="43" fontId="5" fillId="2" borderId="0" xfId="1" applyNumberFormat="1" applyFont="1" applyFill="1"/>
    <xf numFmtId="43" fontId="5" fillId="2" borderId="17" xfId="1" applyNumberFormat="1" applyFont="1" applyFill="1" applyBorder="1"/>
    <xf numFmtId="0" fontId="4" fillId="0" borderId="4" xfId="1" applyFont="1" applyBorder="1" applyAlignment="1">
      <alignment horizontal="left" vertical="center"/>
    </xf>
    <xf numFmtId="0" fontId="4" fillId="0" borderId="17" xfId="1" applyFont="1" applyBorder="1" applyAlignment="1">
      <alignment horizontal="left" vertical="center"/>
    </xf>
    <xf numFmtId="167" fontId="22" fillId="2" borderId="0" xfId="22" applyNumberFormat="1" applyFont="1" applyFill="1" applyBorder="1"/>
    <xf numFmtId="167" fontId="22" fillId="2" borderId="17" xfId="22" applyNumberFormat="1" applyFont="1" applyFill="1" applyBorder="1"/>
    <xf numFmtId="0" fontId="4" fillId="0" borderId="0" xfId="1" applyFont="1" applyAlignment="1">
      <alignment horizontal="left" indent="2"/>
    </xf>
    <xf numFmtId="43" fontId="22" fillId="2" borderId="0" xfId="0" applyNumberFormat="1" applyFont="1" applyFill="1"/>
    <xf numFmtId="43" fontId="22" fillId="2" borderId="17" xfId="0" applyNumberFormat="1" applyFont="1" applyFill="1" applyBorder="1"/>
    <xf numFmtId="0" fontId="4" fillId="2" borderId="4" xfId="1" applyFont="1" applyFill="1" applyBorder="1" applyAlignment="1">
      <alignment horizontal="left"/>
    </xf>
    <xf numFmtId="166" fontId="4" fillId="2" borderId="0" xfId="1" applyNumberFormat="1" applyFont="1" applyFill="1" applyAlignment="1">
      <alignment horizontal="left" vertical="center"/>
    </xf>
    <xf numFmtId="0" fontId="0" fillId="0" borderId="17" xfId="0" applyBorder="1"/>
    <xf numFmtId="0" fontId="3" fillId="0" borderId="4" xfId="1" applyFont="1" applyBorder="1" applyAlignment="1">
      <alignment horizontal="left"/>
    </xf>
    <xf numFmtId="166" fontId="4" fillId="0" borderId="0" xfId="1" applyNumberFormat="1" applyFont="1" applyAlignment="1">
      <alignment horizontal="left"/>
    </xf>
    <xf numFmtId="166" fontId="3" fillId="0" borderId="0" xfId="1" applyNumberFormat="1" applyFont="1" applyAlignment="1">
      <alignment horizontal="left"/>
    </xf>
    <xf numFmtId="0" fontId="4" fillId="0" borderId="4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166" fontId="5" fillId="0" borderId="16" xfId="1" applyNumberFormat="1" applyFont="1" applyBorder="1"/>
    <xf numFmtId="0" fontId="25" fillId="4" borderId="4" xfId="0" applyFont="1" applyFill="1" applyBorder="1" applyAlignment="1">
      <alignment horizontal="center" wrapText="1"/>
    </xf>
    <xf numFmtId="0" fontId="25" fillId="4" borderId="0" xfId="0" applyFont="1" applyFill="1" applyAlignment="1">
      <alignment horizontal="center" wrapText="1"/>
    </xf>
    <xf numFmtId="0" fontId="15" fillId="4" borderId="0" xfId="0" applyFont="1" applyFill="1" applyAlignment="1">
      <alignment horizontal="center" vertical="center"/>
    </xf>
    <xf numFmtId="0" fontId="26" fillId="4" borderId="4" xfId="0" applyFont="1" applyFill="1" applyBorder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  <xf numFmtId="0" fontId="26" fillId="4" borderId="5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7" fillId="5" borderId="16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left" wrapText="1"/>
    </xf>
    <xf numFmtId="0" fontId="23" fillId="4" borderId="3" xfId="0" applyFont="1" applyFill="1" applyBorder="1" applyAlignment="1">
      <alignment horizontal="left" wrapText="1"/>
    </xf>
    <xf numFmtId="0" fontId="23" fillId="4" borderId="4" xfId="0" applyFont="1" applyFill="1" applyBorder="1" applyAlignment="1">
      <alignment horizontal="left" wrapText="1"/>
    </xf>
    <xf numFmtId="0" fontId="23" fillId="4" borderId="0" xfId="0" applyFont="1" applyFill="1" applyAlignment="1">
      <alignment horizontal="left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</cellXfs>
  <cellStyles count="26">
    <cellStyle name="Comma 2" xfId="6" xr:uid="{AA1CB812-7094-4DD0-8165-D8AB75B44CD3}"/>
    <cellStyle name="Comma 2 2" xfId="7" xr:uid="{AE6C2C78-B502-4C70-884D-EF87CFC66F03}"/>
    <cellStyle name="Comma 3" xfId="2" xr:uid="{05D31044-734B-4673-9CE0-1B83FB852796}"/>
    <cellStyle name="Hipervínculo 2" xfId="23" xr:uid="{2B0F55D5-8555-47FF-8430-23CB9E6A6B7C}"/>
    <cellStyle name="Hipervínculo 2 2" xfId="25" xr:uid="{EBCC8D8B-4C82-4FB3-898A-34571E48B563}"/>
    <cellStyle name="Hyperlink" xfId="11" xr:uid="{9E0E508E-F691-4482-8278-53202121929C}"/>
    <cellStyle name="Millares" xfId="22" builtinId="3"/>
    <cellStyle name="Millares 2" xfId="20" xr:uid="{97086AA4-135D-4948-9876-9CEB94BCA3D7}"/>
    <cellStyle name="Millares 3" xfId="16" xr:uid="{B1CE7A20-3A32-42A5-9CA8-4ACC87EA1B36}"/>
    <cellStyle name="Millares 3 2" xfId="19" xr:uid="{A47A8B67-9BB4-4FDB-9004-50D3873D0F90}"/>
    <cellStyle name="Millares 4" xfId="12" xr:uid="{D5618F2E-2B4F-4FB0-8B40-F432F68CB561}"/>
    <cellStyle name="Millares 5" xfId="24" xr:uid="{3AA858CC-D599-496F-BF2B-042596BC5D46}"/>
    <cellStyle name="Moneda 2" xfId="13" xr:uid="{A747BA92-020E-451E-8BA2-38E7D27E3107}"/>
    <cellStyle name="Normal" xfId="0" builtinId="0"/>
    <cellStyle name="Normal 2" xfId="3" xr:uid="{3482AE13-8E3C-4E51-8A1C-9ABC2FDB9222}"/>
    <cellStyle name="Normal 3" xfId="5" xr:uid="{56DD9254-0976-4138-B79D-1590BEE3026B}"/>
    <cellStyle name="Normal 3 2" xfId="8" xr:uid="{31B41CCC-8A45-410D-BA5E-548761AA62E6}"/>
    <cellStyle name="Normal 3 3" xfId="17" xr:uid="{54C55E3A-DFC4-4C20-82F1-196DFDA92A11}"/>
    <cellStyle name="Normal 4" xfId="9" xr:uid="{05AC9B56-55FC-4DD1-BA8A-B6A32E30FF68}"/>
    <cellStyle name="Normal 4 2" xfId="18" xr:uid="{4BD21A52-8EBD-47E3-888B-1567D72602DA}"/>
    <cellStyle name="Normal 5" xfId="10" xr:uid="{83B00EA8-572D-4533-AC79-DEF7AE2FC7BF}"/>
    <cellStyle name="Normal 6" xfId="14" xr:uid="{058D3B81-F922-485E-AB42-9D117F1E78C4}"/>
    <cellStyle name="Normal 7" xfId="15" xr:uid="{31C6BDAD-5760-456E-B0C8-8EF4E0B05EC0}"/>
    <cellStyle name="Normal 8" xfId="1" xr:uid="{A9796D78-60B2-4A66-B0C6-F31254A1AAA5}"/>
    <cellStyle name="Percent 2" xfId="4" xr:uid="{08B37D03-FAED-42BF-9951-87E77F961F91}"/>
    <cellStyle name="Porcentaje 2" xfId="21" xr:uid="{2843B48B-541C-40F8-95EA-6F3998DB515E}"/>
  </cellStyles>
  <dxfs count="0"/>
  <tableStyles count="1" defaultTableStyle="TableStyleMedium2" defaultPivotStyle="PivotStyleLight16">
    <tableStyle name="Invisible" pivot="0" table="0" count="0" xr9:uid="{E762F64D-18F1-471A-B0F9-948A4D7F447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errera/Desktop/Trabajo/FMI/EFP/MEFP2014/Cuadros%20para%20entrega/Reuni&#243;n%20GTEFP%20marzo%202019/Copia%20de%20258GYQ14_2016%20(FINAL)%20Modelo%20Tablas%20estandarizadas%20E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>
        <row r="8">
          <cell r="I8" t="str">
            <v>Guatemala</v>
          </cell>
        </row>
        <row r="9">
          <cell r="I9" t="str">
            <v>258</v>
          </cell>
        </row>
        <row r="10">
          <cell r="I10" t="str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B932E-B494-4E6A-9223-122E4BE76253}">
  <dimension ref="B2:T40"/>
  <sheetViews>
    <sheetView showGridLines="0" zoomScale="106" zoomScaleNormal="106" workbookViewId="0">
      <pane xSplit="4" ySplit="1" topLeftCell="E2" activePane="bottomRight" state="frozen"/>
      <selection activeCell="E8" sqref="E8:BW1048576"/>
      <selection pane="topRight" activeCell="E8" sqref="E8:BW1048576"/>
      <selection pane="bottomLeft" activeCell="E8" sqref="E8:BW1048576"/>
      <selection pane="bottomRight" activeCell="C48" sqref="C48"/>
    </sheetView>
  </sheetViews>
  <sheetFormatPr baseColWidth="10" defaultRowHeight="14.4"/>
  <cols>
    <col min="2" max="2" width="8.5546875" customWidth="1"/>
    <col min="3" max="3" width="76.5546875" customWidth="1"/>
    <col min="4" max="4" width="7.33203125" customWidth="1"/>
  </cols>
  <sheetData>
    <row r="2" spans="2:20" ht="15.6">
      <c r="B2" s="5"/>
      <c r="C2" s="6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2:20" ht="15" customHeight="1">
      <c r="B3" s="89" t="s">
        <v>333</v>
      </c>
      <c r="C3" s="90"/>
      <c r="D3" s="90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2:20" ht="15" customHeight="1">
      <c r="B4" s="91" t="s">
        <v>332</v>
      </c>
      <c r="C4" s="91"/>
      <c r="D4" s="9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2:20" ht="14.4" customHeight="1">
      <c r="B5" s="92" t="s">
        <v>289</v>
      </c>
      <c r="C5" s="93"/>
      <c r="D5" s="93"/>
      <c r="E5" s="96">
        <v>2021</v>
      </c>
      <c r="F5" s="97"/>
      <c r="G5" s="97"/>
      <c r="H5" s="98"/>
      <c r="I5" s="96">
        <v>2022</v>
      </c>
      <c r="J5" s="97"/>
      <c r="K5" s="97"/>
      <c r="L5" s="98"/>
      <c r="M5" s="96">
        <v>2023</v>
      </c>
      <c r="N5" s="97"/>
      <c r="O5" s="97"/>
      <c r="P5" s="98"/>
      <c r="Q5" s="96">
        <v>2024</v>
      </c>
      <c r="R5" s="97"/>
      <c r="S5" s="97"/>
      <c r="T5" s="98"/>
    </row>
    <row r="6" spans="2:20">
      <c r="B6" s="94"/>
      <c r="C6" s="95"/>
      <c r="D6" s="95"/>
      <c r="E6" s="11" t="s">
        <v>327</v>
      </c>
      <c r="F6" s="11" t="s">
        <v>328</v>
      </c>
      <c r="G6" s="11" t="s">
        <v>329</v>
      </c>
      <c r="H6" s="11" t="s">
        <v>330</v>
      </c>
      <c r="I6" s="11" t="s">
        <v>327</v>
      </c>
      <c r="J6" s="11" t="s">
        <v>328</v>
      </c>
      <c r="K6" s="11" t="s">
        <v>329</v>
      </c>
      <c r="L6" s="11" t="s">
        <v>330</v>
      </c>
      <c r="M6" s="11" t="s">
        <v>327</v>
      </c>
      <c r="N6" s="11" t="s">
        <v>328</v>
      </c>
      <c r="O6" s="11" t="s">
        <v>329</v>
      </c>
      <c r="P6" s="11" t="s">
        <v>330</v>
      </c>
      <c r="Q6" s="11" t="s">
        <v>327</v>
      </c>
      <c r="R6" s="11" t="s">
        <v>328</v>
      </c>
      <c r="S6" s="11" t="s">
        <v>329</v>
      </c>
      <c r="T6" s="11" t="s">
        <v>330</v>
      </c>
    </row>
    <row r="7" spans="2:20" ht="32.25" customHeight="1">
      <c r="B7" s="99" t="s">
        <v>290</v>
      </c>
      <c r="C7" s="100"/>
      <c r="D7" s="10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spans="2:20">
      <c r="B8" s="12">
        <v>1</v>
      </c>
      <c r="C8" s="13" t="s">
        <v>291</v>
      </c>
      <c r="D8" s="14" t="s">
        <v>292</v>
      </c>
      <c r="E8" s="42">
        <f>+Transacciones!C4</f>
        <v>7769.3317219400014</v>
      </c>
      <c r="F8" s="42">
        <f>+Transacciones!D4</f>
        <v>8517.9999166199996</v>
      </c>
      <c r="G8" s="42">
        <f>+Transacciones!E4</f>
        <v>9465.3675301900003</v>
      </c>
      <c r="H8" s="42">
        <f>+Transacciones!F4</f>
        <v>9799.799528470001</v>
      </c>
      <c r="I8" s="42">
        <f>+Transacciones!G4</f>
        <v>9326.5754851599995</v>
      </c>
      <c r="J8" s="42">
        <f>+Transacciones!H4</f>
        <v>9441.521234570002</v>
      </c>
      <c r="K8" s="42">
        <f>+Transacciones!I4</f>
        <v>11108.80019935</v>
      </c>
      <c r="L8" s="42">
        <f>+Transacciones!J4</f>
        <v>12822.147819429507</v>
      </c>
      <c r="M8" s="42">
        <f>+Transacciones!K4</f>
        <v>10942.75735374</v>
      </c>
      <c r="N8" s="42">
        <f>+Transacciones!L4</f>
        <v>11640.598461860001</v>
      </c>
      <c r="O8" s="42">
        <f>+Transacciones!M4</f>
        <v>11228.098174070001</v>
      </c>
      <c r="P8" s="42">
        <f>+Transacciones!N4</f>
        <v>24163.919410079998</v>
      </c>
      <c r="Q8" s="42">
        <f>+Transacciones!O4</f>
        <v>9911.7613743500006</v>
      </c>
      <c r="R8" s="42">
        <f>+Transacciones!P4</f>
        <v>12009.122844879999</v>
      </c>
      <c r="S8" s="42">
        <f>+Transacciones!Q4</f>
        <v>12334.6980778</v>
      </c>
      <c r="T8" s="42">
        <f>+Transacciones!R4</f>
        <v>15657.459242420002</v>
      </c>
    </row>
    <row r="9" spans="2:20">
      <c r="B9" s="12" t="s">
        <v>2</v>
      </c>
      <c r="C9" s="15" t="s">
        <v>293</v>
      </c>
      <c r="D9" s="14" t="s">
        <v>292</v>
      </c>
      <c r="E9" s="43">
        <f>+Transacciones!C5</f>
        <v>0</v>
      </c>
      <c r="F9" s="43">
        <f>+Transacciones!D5</f>
        <v>0</v>
      </c>
      <c r="G9" s="43">
        <f>+Transacciones!E5</f>
        <v>0</v>
      </c>
      <c r="H9" s="43">
        <f>+Transacciones!F5</f>
        <v>0</v>
      </c>
      <c r="I9" s="43">
        <f>+Transacciones!G5</f>
        <v>0</v>
      </c>
      <c r="J9" s="43">
        <f>+Transacciones!H5</f>
        <v>0</v>
      </c>
      <c r="K9" s="43">
        <f>+Transacciones!I5</f>
        <v>0</v>
      </c>
      <c r="L9" s="43">
        <f>+Transacciones!J5</f>
        <v>0</v>
      </c>
      <c r="M9" s="43">
        <f>+Transacciones!K5</f>
        <v>0</v>
      </c>
      <c r="N9" s="43">
        <f>+Transacciones!L5</f>
        <v>0</v>
      </c>
      <c r="O9" s="43">
        <f>+Transacciones!M5</f>
        <v>0</v>
      </c>
      <c r="P9" s="43">
        <f>+Transacciones!N5</f>
        <v>0</v>
      </c>
      <c r="Q9" s="43">
        <f>+Transacciones!O5</f>
        <v>0</v>
      </c>
      <c r="R9" s="43">
        <f>+Transacciones!P5</f>
        <v>0</v>
      </c>
      <c r="S9" s="43">
        <f>+Transacciones!Q5</f>
        <v>0</v>
      </c>
      <c r="T9" s="43">
        <f>+Transacciones!R5</f>
        <v>0</v>
      </c>
    </row>
    <row r="10" spans="2:20">
      <c r="B10" s="12" t="s">
        <v>67</v>
      </c>
      <c r="C10" s="15" t="s">
        <v>294</v>
      </c>
      <c r="D10" s="14" t="s">
        <v>292</v>
      </c>
      <c r="E10" s="43">
        <f>+Transacciones!C38</f>
        <v>0</v>
      </c>
      <c r="F10" s="43">
        <f>+Transacciones!D38</f>
        <v>0</v>
      </c>
      <c r="G10" s="43">
        <f>+Transacciones!E38</f>
        <v>0</v>
      </c>
      <c r="H10" s="43">
        <f>+Transacciones!F38</f>
        <v>0</v>
      </c>
      <c r="I10" s="43">
        <f>+Transacciones!G38</f>
        <v>0</v>
      </c>
      <c r="J10" s="43">
        <f>+Transacciones!H38</f>
        <v>0</v>
      </c>
      <c r="K10" s="43">
        <f>+Transacciones!I38</f>
        <v>0</v>
      </c>
      <c r="L10" s="43">
        <f>+Transacciones!J38</f>
        <v>0</v>
      </c>
      <c r="M10" s="43">
        <f>+Transacciones!K38</f>
        <v>0</v>
      </c>
      <c r="N10" s="43">
        <f>+Transacciones!L38</f>
        <v>0</v>
      </c>
      <c r="O10" s="43">
        <f>+Transacciones!M38</f>
        <v>0</v>
      </c>
      <c r="P10" s="43">
        <f>+Transacciones!N38</f>
        <v>0</v>
      </c>
      <c r="Q10" s="43">
        <f>+Transacciones!O38</f>
        <v>0</v>
      </c>
      <c r="R10" s="43">
        <f>+Transacciones!P38</f>
        <v>0</v>
      </c>
      <c r="S10" s="43">
        <f>+Transacciones!Q38</f>
        <v>0</v>
      </c>
      <c r="T10" s="43">
        <f>+Transacciones!R38</f>
        <v>0</v>
      </c>
    </row>
    <row r="11" spans="2:20">
      <c r="B11" s="12" t="s">
        <v>85</v>
      </c>
      <c r="C11" s="15" t="s">
        <v>295</v>
      </c>
      <c r="D11" s="14" t="s">
        <v>292</v>
      </c>
      <c r="E11" s="43">
        <f>+Transacciones!C48</f>
        <v>0</v>
      </c>
      <c r="F11" s="43">
        <f>+Transacciones!D48</f>
        <v>0</v>
      </c>
      <c r="G11" s="43">
        <f>+Transacciones!E48</f>
        <v>0</v>
      </c>
      <c r="H11" s="43">
        <f>+Transacciones!F48</f>
        <v>14.946755969999998</v>
      </c>
      <c r="I11" s="43">
        <f>+Transacciones!G48</f>
        <v>0</v>
      </c>
      <c r="J11" s="43">
        <f>+Transacciones!H48</f>
        <v>0</v>
      </c>
      <c r="K11" s="43">
        <f>+Transacciones!I48</f>
        <v>0</v>
      </c>
      <c r="L11" s="43">
        <f>+Transacciones!J48</f>
        <v>0</v>
      </c>
      <c r="M11" s="43">
        <f>+Transacciones!K48</f>
        <v>0</v>
      </c>
      <c r="N11" s="43">
        <f>+Transacciones!L48</f>
        <v>0</v>
      </c>
      <c r="O11" s="43">
        <f>+Transacciones!M48</f>
        <v>0</v>
      </c>
      <c r="P11" s="43">
        <f>+Transacciones!N48</f>
        <v>0</v>
      </c>
      <c r="Q11" s="43">
        <f>+Transacciones!O48</f>
        <v>0</v>
      </c>
      <c r="R11" s="43">
        <f>+Transacciones!P48</f>
        <v>0</v>
      </c>
      <c r="S11" s="43">
        <f>+Transacciones!Q48</f>
        <v>0</v>
      </c>
      <c r="T11" s="43">
        <f>+Transacciones!R48</f>
        <v>0</v>
      </c>
    </row>
    <row r="12" spans="2:20">
      <c r="B12" s="12" t="s">
        <v>101</v>
      </c>
      <c r="C12" s="15" t="s">
        <v>296</v>
      </c>
      <c r="D12" s="14" t="s">
        <v>292</v>
      </c>
      <c r="E12" s="43">
        <f>+Transacciones!C58</f>
        <v>7769.3317219400014</v>
      </c>
      <c r="F12" s="43">
        <f>+Transacciones!D58</f>
        <v>8517.9999166199996</v>
      </c>
      <c r="G12" s="43">
        <f>+Transacciones!E58</f>
        <v>9465.3675301900003</v>
      </c>
      <c r="H12" s="43">
        <f>+Transacciones!F58</f>
        <v>9784.8527725000004</v>
      </c>
      <c r="I12" s="43">
        <f>+Transacciones!G58</f>
        <v>9326.5754851599995</v>
      </c>
      <c r="J12" s="43">
        <f>+Transacciones!H58</f>
        <v>9441.521234570002</v>
      </c>
      <c r="K12" s="43">
        <f>+Transacciones!I58</f>
        <v>11108.80019935</v>
      </c>
      <c r="L12" s="43">
        <f>+Transacciones!J58</f>
        <v>12822.147819429507</v>
      </c>
      <c r="M12" s="43">
        <f>+Transacciones!K58</f>
        <v>10942.75735374</v>
      </c>
      <c r="N12" s="43">
        <f>+Transacciones!L58</f>
        <v>11640.598461860001</v>
      </c>
      <c r="O12" s="43">
        <f>+Transacciones!M58</f>
        <v>11228.098174070001</v>
      </c>
      <c r="P12" s="43">
        <f>+Transacciones!N58</f>
        <v>24163.919410079998</v>
      </c>
      <c r="Q12" s="43">
        <f>+Transacciones!O58</f>
        <v>9911.7613743500006</v>
      </c>
      <c r="R12" s="43">
        <f>+Transacciones!P58</f>
        <v>12009.122844879999</v>
      </c>
      <c r="S12" s="43">
        <f>+Transacciones!Q58</f>
        <v>12334.6980778</v>
      </c>
      <c r="T12" s="43">
        <f>+Transacciones!R58</f>
        <v>15657.459242420002</v>
      </c>
    </row>
    <row r="13" spans="2:20">
      <c r="B13" s="12" t="s">
        <v>150</v>
      </c>
      <c r="C13" s="13" t="s">
        <v>297</v>
      </c>
      <c r="D13" s="14" t="s">
        <v>292</v>
      </c>
      <c r="E13" s="43">
        <f>+Transacciones!C86</f>
        <v>8245.6875690240922</v>
      </c>
      <c r="F13" s="43">
        <f>+Transacciones!D86</f>
        <v>9322.4793099736526</v>
      </c>
      <c r="G13" s="43">
        <f>+Transacciones!E86</f>
        <v>8895.6161244177438</v>
      </c>
      <c r="H13" s="43">
        <f>+Transacciones!F86</f>
        <v>11013.596036225077</v>
      </c>
      <c r="I13" s="43">
        <f>+Transacciones!G86</f>
        <v>9490.474246801994</v>
      </c>
      <c r="J13" s="43">
        <f>+Transacciones!H86</f>
        <v>10785.837840419372</v>
      </c>
      <c r="K13" s="43">
        <f>+Transacciones!I86</f>
        <v>13861.604756978884</v>
      </c>
      <c r="L13" s="43">
        <f>+Transacciones!J86</f>
        <v>11955.036106259089</v>
      </c>
      <c r="M13" s="43">
        <f>+Transacciones!K86</f>
        <v>10946.068397486431</v>
      </c>
      <c r="N13" s="43">
        <f>+Transacciones!L86</f>
        <v>11959.14465937475</v>
      </c>
      <c r="O13" s="43">
        <f>+Transacciones!M86</f>
        <v>11310.878182162307</v>
      </c>
      <c r="P13" s="43">
        <f>+Transacciones!N86</f>
        <v>10836.760358135331</v>
      </c>
      <c r="Q13" s="43">
        <f>+Transacciones!O86</f>
        <v>10325.675672889</v>
      </c>
      <c r="R13" s="43">
        <f>+Transacciones!P86</f>
        <v>14052.409608706999</v>
      </c>
      <c r="S13" s="43">
        <f>+Transacciones!Q86</f>
        <v>11720.573984434526</v>
      </c>
      <c r="T13" s="43">
        <f>+Transacciones!R86</f>
        <v>18636.279495522103</v>
      </c>
    </row>
    <row r="14" spans="2:20">
      <c r="B14" s="12" t="s">
        <v>152</v>
      </c>
      <c r="C14" s="15" t="s">
        <v>298</v>
      </c>
      <c r="D14" s="14" t="s">
        <v>292</v>
      </c>
      <c r="E14" s="42">
        <f>+Transacciones!C87</f>
        <v>1169.73619007</v>
      </c>
      <c r="F14" s="42">
        <f>+Transacciones!D87</f>
        <v>952.03871421999997</v>
      </c>
      <c r="G14" s="42">
        <f>+Transacciones!E87</f>
        <v>668.59095378999996</v>
      </c>
      <c r="H14" s="42">
        <f>+Transacciones!F87</f>
        <v>1579.9882481599998</v>
      </c>
      <c r="I14" s="42">
        <f>+Transacciones!G87</f>
        <v>786.05622798000002</v>
      </c>
      <c r="J14" s="42">
        <f>+Transacciones!H87</f>
        <v>970.23584388000017</v>
      </c>
      <c r="K14" s="42">
        <f>+Transacciones!I87</f>
        <v>886.66066916</v>
      </c>
      <c r="L14" s="42">
        <f>+Transacciones!J87</f>
        <v>1364.9539878400001</v>
      </c>
      <c r="M14" s="42">
        <f>+Transacciones!K87</f>
        <v>809.63237459999982</v>
      </c>
      <c r="N14" s="42">
        <f>+Transacciones!L87</f>
        <v>1011.8846882700001</v>
      </c>
      <c r="O14" s="42">
        <f>+Transacciones!M87</f>
        <v>857.41801347000001</v>
      </c>
      <c r="P14" s="42">
        <f>+Transacciones!N87</f>
        <v>1229.0882790699998</v>
      </c>
      <c r="Q14" s="42">
        <f>+Transacciones!O87</f>
        <v>800.83556300000009</v>
      </c>
      <c r="R14" s="42">
        <f>+Transacciones!P87</f>
        <v>972.54100910000011</v>
      </c>
      <c r="S14" s="42">
        <f>+Transacciones!Q87</f>
        <v>837.21461639999984</v>
      </c>
      <c r="T14" s="42">
        <f>+Transacciones!R87</f>
        <v>1159.7929795099999</v>
      </c>
    </row>
    <row r="15" spans="2:20">
      <c r="B15" s="12" t="s">
        <v>162</v>
      </c>
      <c r="C15" s="15" t="s">
        <v>299</v>
      </c>
      <c r="D15" s="14" t="s">
        <v>292</v>
      </c>
      <c r="E15" s="43">
        <f>+Transacciones!C92</f>
        <v>6265.9316029540914</v>
      </c>
      <c r="F15" s="43">
        <f>+Transacciones!D92</f>
        <v>7302.108600986292</v>
      </c>
      <c r="G15" s="43">
        <f>+Transacciones!E92</f>
        <v>7381.3608469371084</v>
      </c>
      <c r="H15" s="43">
        <f>+Transacciones!F92</f>
        <v>8731.4876515870601</v>
      </c>
      <c r="I15" s="43">
        <f>+Transacciones!G92</f>
        <v>7851.317325831993</v>
      </c>
      <c r="J15" s="43">
        <f>+Transacciones!H92</f>
        <v>8842.6504281614907</v>
      </c>
      <c r="K15" s="43">
        <f>+Transacciones!I92</f>
        <v>8437.7531104999998</v>
      </c>
      <c r="L15" s="43">
        <f>+Transacciones!J92</f>
        <v>8675.9868506260009</v>
      </c>
      <c r="M15" s="43">
        <f>+Transacciones!K92</f>
        <v>9180.0382325856863</v>
      </c>
      <c r="N15" s="43">
        <f>+Transacciones!L92</f>
        <v>9721.6666682127507</v>
      </c>
      <c r="O15" s="43">
        <f>+Transacciones!M92</f>
        <v>8949.3453923623074</v>
      </c>
      <c r="P15" s="43">
        <f>+Transacciones!N92</f>
        <v>8190.8137303331932</v>
      </c>
      <c r="Q15" s="43">
        <f>+Transacciones!O92</f>
        <v>8761.0139322790001</v>
      </c>
      <c r="R15" s="43">
        <f>+Transacciones!P92</f>
        <v>12368.296147537001</v>
      </c>
      <c r="S15" s="43">
        <f>+Transacciones!Q92</f>
        <v>10059.385615184527</v>
      </c>
      <c r="T15" s="43">
        <f>+Transacciones!R92</f>
        <v>13235.4889290721</v>
      </c>
    </row>
    <row r="16" spans="2:20">
      <c r="B16" s="12" t="s">
        <v>164</v>
      </c>
      <c r="C16" s="15" t="s">
        <v>300</v>
      </c>
      <c r="D16" s="14" t="s">
        <v>292</v>
      </c>
      <c r="E16" s="43">
        <f>+Transacciones!C93</f>
        <v>0</v>
      </c>
      <c r="F16" s="43">
        <f>+Transacciones!D93</f>
        <v>0</v>
      </c>
      <c r="G16" s="43">
        <f>+Transacciones!E93</f>
        <v>0</v>
      </c>
      <c r="H16" s="43">
        <f>+Transacciones!F93</f>
        <v>0</v>
      </c>
      <c r="I16" s="43">
        <f>+Transacciones!G93</f>
        <v>0</v>
      </c>
      <c r="J16" s="43">
        <f>+Transacciones!H93</f>
        <v>0</v>
      </c>
      <c r="K16" s="43">
        <f>+Transacciones!I93</f>
        <v>0</v>
      </c>
      <c r="L16" s="43">
        <f>+Transacciones!J93</f>
        <v>0</v>
      </c>
      <c r="M16" s="43">
        <f>+Transacciones!K93</f>
        <v>0</v>
      </c>
      <c r="N16" s="43">
        <f>+Transacciones!L93</f>
        <v>0</v>
      </c>
      <c r="O16" s="43">
        <f>+Transacciones!M93</f>
        <v>0</v>
      </c>
      <c r="P16" s="43">
        <f>+Transacciones!N93</f>
        <v>0</v>
      </c>
      <c r="Q16" s="43">
        <f>+Transacciones!O93</f>
        <v>0</v>
      </c>
      <c r="R16" s="43">
        <f>+Transacciones!P93</f>
        <v>0</v>
      </c>
      <c r="S16" s="43">
        <f>+Transacciones!Q93</f>
        <v>0</v>
      </c>
      <c r="T16" s="43">
        <f>+Transacciones!R93</f>
        <v>0</v>
      </c>
    </row>
    <row r="17" spans="2:20">
      <c r="B17" s="12" t="s">
        <v>166</v>
      </c>
      <c r="C17" s="15" t="s">
        <v>301</v>
      </c>
      <c r="D17" s="14" t="s">
        <v>292</v>
      </c>
      <c r="E17" s="43">
        <f>+Transacciones!C94</f>
        <v>787.30350007000004</v>
      </c>
      <c r="F17" s="43">
        <f>+Transacciones!D94</f>
        <v>970.69774652736078</v>
      </c>
      <c r="G17" s="43">
        <f>+Transacciones!E94</f>
        <v>791.8288417006371</v>
      </c>
      <c r="H17" s="43">
        <f>+Transacciones!F94</f>
        <v>637.31470052801808</v>
      </c>
      <c r="I17" s="43">
        <f>+Transacciones!G94</f>
        <v>801.83277051000005</v>
      </c>
      <c r="J17" s="43">
        <f>+Transacciones!H94</f>
        <v>879.37477173788</v>
      </c>
      <c r="K17" s="43">
        <f>+Transacciones!I94</f>
        <v>794.84738329888478</v>
      </c>
      <c r="L17" s="43">
        <f>+Transacciones!J94</f>
        <v>959.41874621308807</v>
      </c>
      <c r="M17" s="43">
        <f>+Transacciones!K94</f>
        <v>895.54906686074628</v>
      </c>
      <c r="N17" s="43">
        <f>+Transacciones!L94</f>
        <v>1158.576164002</v>
      </c>
      <c r="O17" s="43">
        <f>+Transacciones!M94</f>
        <v>760.23529387999997</v>
      </c>
      <c r="P17" s="43">
        <f>+Transacciones!N94</f>
        <v>1225.1966307721382</v>
      </c>
      <c r="Q17" s="43">
        <f>+Transacciones!O94</f>
        <v>543.06425233000004</v>
      </c>
      <c r="R17" s="43">
        <f>+Transacciones!P94</f>
        <v>422.99537289999995</v>
      </c>
      <c r="S17" s="43">
        <f>+Transacciones!Q94</f>
        <v>544.71833140000001</v>
      </c>
      <c r="T17" s="43">
        <f>+Transacciones!R94</f>
        <v>2468.0197971400003</v>
      </c>
    </row>
    <row r="18" spans="2:20">
      <c r="B18" s="12" t="s">
        <v>173</v>
      </c>
      <c r="C18" s="15" t="s">
        <v>302</v>
      </c>
      <c r="D18" s="14" t="s">
        <v>292</v>
      </c>
      <c r="E18" s="43">
        <f>+Transacciones!C98</f>
        <v>0</v>
      </c>
      <c r="F18" s="43">
        <f>+Transacciones!D98</f>
        <v>0</v>
      </c>
      <c r="G18" s="43">
        <f>+Transacciones!E98</f>
        <v>0</v>
      </c>
      <c r="H18" s="43">
        <f>+Transacciones!F98</f>
        <v>0</v>
      </c>
      <c r="I18" s="43">
        <f>+Transacciones!G98</f>
        <v>0</v>
      </c>
      <c r="J18" s="43">
        <f>+Transacciones!H98</f>
        <v>0</v>
      </c>
      <c r="K18" s="43">
        <f>+Transacciones!I98</f>
        <v>0</v>
      </c>
      <c r="L18" s="43">
        <f>+Transacciones!J98</f>
        <v>0</v>
      </c>
      <c r="M18" s="43">
        <f>+Transacciones!K98</f>
        <v>0</v>
      </c>
      <c r="N18" s="43">
        <f>+Transacciones!L98</f>
        <v>0</v>
      </c>
      <c r="O18" s="43">
        <f>+Transacciones!M98</f>
        <v>0</v>
      </c>
      <c r="P18" s="43">
        <f>+Transacciones!N98</f>
        <v>0</v>
      </c>
      <c r="Q18" s="43">
        <f>+Transacciones!O98</f>
        <v>0</v>
      </c>
      <c r="R18" s="43">
        <f>+Transacciones!P98</f>
        <v>0</v>
      </c>
      <c r="S18" s="43">
        <f>+Transacciones!Q98</f>
        <v>0</v>
      </c>
      <c r="T18" s="43">
        <f>+Transacciones!R98</f>
        <v>0</v>
      </c>
    </row>
    <row r="19" spans="2:20">
      <c r="B19" s="12" t="s">
        <v>181</v>
      </c>
      <c r="C19" s="15" t="s">
        <v>295</v>
      </c>
      <c r="D19" s="14" t="s">
        <v>292</v>
      </c>
      <c r="E19" s="43">
        <f>+Transacciones!C102</f>
        <v>13.176990029999999</v>
      </c>
      <c r="F19" s="43">
        <f>+Transacciones!D102</f>
        <v>83.794166419999996</v>
      </c>
      <c r="G19" s="43">
        <f>+Transacciones!E102</f>
        <v>42.281147879999999</v>
      </c>
      <c r="H19" s="43">
        <f>+Transacciones!F102</f>
        <v>49.055306059999999</v>
      </c>
      <c r="I19" s="43">
        <f>+Transacciones!G102</f>
        <v>42.686743820000004</v>
      </c>
      <c r="J19" s="43">
        <f>+Transacciones!H102</f>
        <v>80.151388600000004</v>
      </c>
      <c r="K19" s="43">
        <f>+Transacciones!I102</f>
        <v>56.515815649999993</v>
      </c>
      <c r="L19" s="43">
        <f>+Transacciones!J102</f>
        <v>44.892254749999992</v>
      </c>
      <c r="M19" s="43">
        <f>+Transacciones!K102</f>
        <v>51.450476850000001</v>
      </c>
      <c r="N19" s="43">
        <f>+Transacciones!L102</f>
        <v>52.736563720000007</v>
      </c>
      <c r="O19" s="43">
        <f>+Transacciones!M102</f>
        <v>90.847730399999989</v>
      </c>
      <c r="P19" s="43">
        <f>+Transacciones!N102</f>
        <v>56.507032460000005</v>
      </c>
      <c r="Q19" s="43">
        <f>+Transacciones!O102</f>
        <v>37.098963189999999</v>
      </c>
      <c r="R19" s="43">
        <f>+Transacciones!P102</f>
        <v>41.641962319999998</v>
      </c>
      <c r="S19" s="43">
        <f>+Transacciones!Q102</f>
        <v>59.646612849999997</v>
      </c>
      <c r="T19" s="43">
        <f>+Transacciones!R102</f>
        <v>71.037694200000004</v>
      </c>
    </row>
    <row r="20" spans="2:20">
      <c r="B20" s="12" t="s">
        <v>193</v>
      </c>
      <c r="C20" s="15" t="s">
        <v>303</v>
      </c>
      <c r="D20" s="14" t="s">
        <v>292</v>
      </c>
      <c r="E20" s="43">
        <f>+Transacciones!C112</f>
        <v>7.9953307799999997</v>
      </c>
      <c r="F20" s="43">
        <f>+Transacciones!D112</f>
        <v>12.87138182</v>
      </c>
      <c r="G20" s="43">
        <f>+Transacciones!E112</f>
        <v>9.1401441099999996</v>
      </c>
      <c r="H20" s="43">
        <f>+Transacciones!F112</f>
        <v>12.529634720000001</v>
      </c>
      <c r="I20" s="43">
        <f>+Transacciones!G112</f>
        <v>8.1956386600000002</v>
      </c>
      <c r="J20" s="43">
        <f>+Transacciones!H112</f>
        <v>13.28680804</v>
      </c>
      <c r="K20" s="43">
        <f>+Transacciones!I112</f>
        <v>8.15616451</v>
      </c>
      <c r="L20" s="43">
        <f>+Transacciones!J112</f>
        <v>16.950308959999997</v>
      </c>
      <c r="M20" s="43">
        <f>+Transacciones!K112</f>
        <v>8.9690465899999996</v>
      </c>
      <c r="N20" s="43">
        <f>+Transacciones!L112</f>
        <v>11.621315170000001</v>
      </c>
      <c r="O20" s="43">
        <f>+Transacciones!M112</f>
        <v>8.4655706599999991</v>
      </c>
      <c r="P20" s="43">
        <f>+Transacciones!N112</f>
        <v>12.264375399999999</v>
      </c>
      <c r="Q20" s="43">
        <f>+Transacciones!O112</f>
        <v>7.4373101399999992</v>
      </c>
      <c r="R20" s="43">
        <f>+Transacciones!P112</f>
        <v>12.097062579999999</v>
      </c>
      <c r="S20" s="43">
        <f>+Transacciones!Q112</f>
        <v>9.0462469299999988</v>
      </c>
      <c r="T20" s="43">
        <f>+Transacciones!R112</f>
        <v>11.81720909</v>
      </c>
    </row>
    <row r="21" spans="2:20">
      <c r="B21" s="12" t="s">
        <v>201</v>
      </c>
      <c r="C21" s="16" t="s">
        <v>304</v>
      </c>
      <c r="D21" s="17" t="s">
        <v>292</v>
      </c>
      <c r="E21" s="43">
        <f>+Transacciones!C116</f>
        <v>1.5439551200000001</v>
      </c>
      <c r="F21" s="43">
        <f>+Transacciones!D116</f>
        <v>0.96870000000000001</v>
      </c>
      <c r="G21" s="43">
        <f>+Transacciones!E116</f>
        <v>2.4141899999999996</v>
      </c>
      <c r="H21" s="43">
        <f>+Transacciones!F116</f>
        <v>3.2204951700000004</v>
      </c>
      <c r="I21" s="43">
        <f>+Transacciones!G116</f>
        <v>0.38553999999999994</v>
      </c>
      <c r="J21" s="43">
        <f>+Transacciones!H116</f>
        <v>0.13860000000000003</v>
      </c>
      <c r="K21" s="43">
        <f>+Transacciones!I116</f>
        <v>3677.6716138599995</v>
      </c>
      <c r="L21" s="43">
        <f>+Transacciones!J116</f>
        <v>892.83395787000063</v>
      </c>
      <c r="M21" s="43">
        <f>+Transacciones!K116</f>
        <v>0.42920000000000003</v>
      </c>
      <c r="N21" s="43">
        <f>+Transacciones!L116</f>
        <v>2.6592600000000002</v>
      </c>
      <c r="O21" s="43">
        <f>+Transacciones!M116</f>
        <v>644.56618138999988</v>
      </c>
      <c r="P21" s="43">
        <f>+Transacciones!N116</f>
        <v>122.89031010000011</v>
      </c>
      <c r="Q21" s="43">
        <f>+Transacciones!O116</f>
        <v>176.22565195000001</v>
      </c>
      <c r="R21" s="43">
        <f>+Transacciones!P116</f>
        <v>234.83805427000001</v>
      </c>
      <c r="S21" s="43">
        <f>+Transacciones!Q116</f>
        <v>210.56256166999998</v>
      </c>
      <c r="T21" s="43">
        <f>+Transacciones!R116</f>
        <v>1690.1228865100002</v>
      </c>
    </row>
    <row r="22" spans="2:20">
      <c r="B22" s="18" t="s">
        <v>222</v>
      </c>
      <c r="C22" s="19" t="s">
        <v>305</v>
      </c>
      <c r="D22" s="20" t="s">
        <v>292</v>
      </c>
      <c r="E22" s="44">
        <f t="shared" ref="E22:T22" si="0">+E8-E13+E16</f>
        <v>-476.35584708409078</v>
      </c>
      <c r="F22" s="44">
        <f t="shared" si="0"/>
        <v>-804.47939335365299</v>
      </c>
      <c r="G22" s="44">
        <f t="shared" si="0"/>
        <v>569.75140577225648</v>
      </c>
      <c r="H22" s="44">
        <f t="shared" si="0"/>
        <v>-1213.7965077550762</v>
      </c>
      <c r="I22" s="44">
        <f t="shared" si="0"/>
        <v>-163.8987616419945</v>
      </c>
      <c r="J22" s="44">
        <f t="shared" si="0"/>
        <v>-1344.3166058493698</v>
      </c>
      <c r="K22" s="44">
        <f t="shared" si="0"/>
        <v>-2752.8045576288841</v>
      </c>
      <c r="L22" s="44">
        <f t="shared" si="0"/>
        <v>867.11171317041772</v>
      </c>
      <c r="M22" s="44">
        <f t="shared" si="0"/>
        <v>-3.3110437464310962</v>
      </c>
      <c r="N22" s="44">
        <f t="shared" si="0"/>
        <v>-318.5461975147482</v>
      </c>
      <c r="O22" s="44">
        <f t="shared" si="0"/>
        <v>-82.780008092306161</v>
      </c>
      <c r="P22" s="44">
        <f t="shared" si="0"/>
        <v>13327.159051944667</v>
      </c>
      <c r="Q22" s="44">
        <f t="shared" si="0"/>
        <v>-413.91429853899899</v>
      </c>
      <c r="R22" s="44">
        <f t="shared" si="0"/>
        <v>-2043.286763827</v>
      </c>
      <c r="S22" s="44">
        <f t="shared" si="0"/>
        <v>614.12409336547353</v>
      </c>
      <c r="T22" s="44">
        <f t="shared" si="0"/>
        <v>-2978.8202531021016</v>
      </c>
    </row>
    <row r="23" spans="2:20">
      <c r="B23" s="21" t="s">
        <v>224</v>
      </c>
      <c r="C23" s="22" t="s">
        <v>306</v>
      </c>
      <c r="D23" s="23" t="s">
        <v>292</v>
      </c>
      <c r="E23" s="44">
        <f t="shared" ref="E23:T23" si="1">+E8-E13</f>
        <v>-476.35584708409078</v>
      </c>
      <c r="F23" s="44">
        <f t="shared" si="1"/>
        <v>-804.47939335365299</v>
      </c>
      <c r="G23" s="44">
        <f t="shared" si="1"/>
        <v>569.75140577225648</v>
      </c>
      <c r="H23" s="44">
        <f t="shared" si="1"/>
        <v>-1213.7965077550762</v>
      </c>
      <c r="I23" s="44">
        <f t="shared" si="1"/>
        <v>-163.8987616419945</v>
      </c>
      <c r="J23" s="44">
        <f t="shared" si="1"/>
        <v>-1344.3166058493698</v>
      </c>
      <c r="K23" s="44">
        <f t="shared" si="1"/>
        <v>-2752.8045576288841</v>
      </c>
      <c r="L23" s="44">
        <f t="shared" si="1"/>
        <v>867.11171317041772</v>
      </c>
      <c r="M23" s="44">
        <f t="shared" si="1"/>
        <v>-3.3110437464310962</v>
      </c>
      <c r="N23" s="44">
        <f t="shared" si="1"/>
        <v>-318.5461975147482</v>
      </c>
      <c r="O23" s="44">
        <f t="shared" si="1"/>
        <v>-82.780008092306161</v>
      </c>
      <c r="P23" s="44">
        <f t="shared" si="1"/>
        <v>13327.159051944667</v>
      </c>
      <c r="Q23" s="44">
        <f t="shared" si="1"/>
        <v>-413.91429853899899</v>
      </c>
      <c r="R23" s="44">
        <f t="shared" si="1"/>
        <v>-2043.286763827</v>
      </c>
      <c r="S23" s="44">
        <f t="shared" si="1"/>
        <v>614.12409336547353</v>
      </c>
      <c r="T23" s="44">
        <f t="shared" si="1"/>
        <v>-2978.8202531021016</v>
      </c>
    </row>
    <row r="24" spans="2:20">
      <c r="B24" s="24" t="s">
        <v>307</v>
      </c>
      <c r="C24" s="25" t="s">
        <v>226</v>
      </c>
      <c r="D24" s="26" t="s">
        <v>292</v>
      </c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</row>
    <row r="25" spans="2:20">
      <c r="B25" s="24" t="s">
        <v>227</v>
      </c>
      <c r="C25" s="27" t="s">
        <v>308</v>
      </c>
      <c r="D25" s="26" t="s">
        <v>292</v>
      </c>
      <c r="E25" s="43">
        <f>+Transacciones!C135</f>
        <v>-5.3223787922999541</v>
      </c>
      <c r="F25" s="43">
        <f>+Transacciones!D135</f>
        <v>305.85526032999996</v>
      </c>
      <c r="G25" s="43">
        <f>+Transacciones!E135</f>
        <v>853.01039189000005</v>
      </c>
      <c r="H25" s="43">
        <f>+Transacciones!F135</f>
        <v>593.0931402063502</v>
      </c>
      <c r="I25" s="43">
        <f>+Transacciones!G135</f>
        <v>-4.0915125900000255</v>
      </c>
      <c r="J25" s="43">
        <f>+Transacciones!H135</f>
        <v>327.68419076999999</v>
      </c>
      <c r="K25" s="43">
        <f>+Transacciones!I135</f>
        <v>232.51273600999986</v>
      </c>
      <c r="L25" s="43">
        <f>+Transacciones!J135</f>
        <v>1359.2621672600003</v>
      </c>
      <c r="M25" s="43">
        <f>+Transacciones!K135</f>
        <v>2131.1571219300004</v>
      </c>
      <c r="N25" s="43">
        <f>+Transacciones!L135</f>
        <v>242.23693563000012</v>
      </c>
      <c r="O25" s="43">
        <f>+Transacciones!M135</f>
        <v>639.24908847999995</v>
      </c>
      <c r="P25" s="43">
        <f>+Transacciones!N135</f>
        <v>4476.8794777200001</v>
      </c>
      <c r="Q25" s="43">
        <f>+Transacciones!O135</f>
        <v>149.02202463999998</v>
      </c>
      <c r="R25" s="43">
        <f>+Transacciones!P135</f>
        <v>167.57706423999997</v>
      </c>
      <c r="S25" s="43">
        <f>+Transacciones!Q135</f>
        <v>264.94552083000002</v>
      </c>
      <c r="T25" s="43">
        <f>+Transacciones!R135</f>
        <v>2962.6703638899999</v>
      </c>
    </row>
    <row r="26" spans="2:20">
      <c r="B26" s="28" t="s">
        <v>229</v>
      </c>
      <c r="C26" s="29" t="s">
        <v>309</v>
      </c>
      <c r="D26" s="26" t="s">
        <v>292</v>
      </c>
      <c r="E26" s="43">
        <f>+Transacciones!C136</f>
        <v>6.9776212077000004</v>
      </c>
      <c r="F26" s="43">
        <f>+Transacciones!D136</f>
        <v>312.70322685000002</v>
      </c>
      <c r="G26" s="43">
        <f>+Transacciones!E136</f>
        <v>761.29698402999998</v>
      </c>
      <c r="H26" s="43">
        <f>+Transacciones!F136</f>
        <v>498.30886902635029</v>
      </c>
      <c r="I26" s="43">
        <f>+Transacciones!G136</f>
        <v>8.3084874099999997</v>
      </c>
      <c r="J26" s="43">
        <f>+Transacciones!H136</f>
        <v>333.18419076999999</v>
      </c>
      <c r="K26" s="43">
        <f>+Transacciones!I136</f>
        <v>232.65697617999999</v>
      </c>
      <c r="L26" s="43">
        <f>+Transacciones!J136</f>
        <v>1270.2684675200001</v>
      </c>
      <c r="M26" s="43">
        <f>+Transacciones!K136</f>
        <v>2121.55695664</v>
      </c>
      <c r="N26" s="43">
        <f>+Transacciones!L136</f>
        <v>209.03710092000011</v>
      </c>
      <c r="O26" s="43">
        <f>+Transacciones!M136</f>
        <v>594.54908848000002</v>
      </c>
      <c r="P26" s="43">
        <f>+Transacciones!N136</f>
        <v>4306.9271348700004</v>
      </c>
      <c r="Q26" s="43">
        <f>+Transacciones!O136</f>
        <v>149.02202463999998</v>
      </c>
      <c r="R26" s="43">
        <f>+Transacciones!P136</f>
        <v>167.51228383999995</v>
      </c>
      <c r="S26" s="43">
        <f>+Transacciones!Q136</f>
        <v>264.94552083000002</v>
      </c>
      <c r="T26" s="43">
        <f>+Transacciones!R136</f>
        <v>2630.0120210599998</v>
      </c>
    </row>
    <row r="27" spans="2:20">
      <c r="B27" s="28" t="s">
        <v>239</v>
      </c>
      <c r="C27" s="29" t="s">
        <v>310</v>
      </c>
      <c r="D27" s="26" t="s">
        <v>292</v>
      </c>
      <c r="E27" s="43">
        <f>+Transacciones!C141</f>
        <v>-12.299999999999955</v>
      </c>
      <c r="F27" s="43">
        <f>+Transacciones!D141</f>
        <v>-31.160000000000018</v>
      </c>
      <c r="G27" s="43">
        <f>+Transacciones!E141</f>
        <v>78.160000000000053</v>
      </c>
      <c r="H27" s="43">
        <f>+Transacciones!F141</f>
        <v>87.000000000000014</v>
      </c>
      <c r="I27" s="43">
        <f>+Transacciones!G141</f>
        <v>-12.400000000000027</v>
      </c>
      <c r="J27" s="43">
        <f>+Transacciones!H141</f>
        <v>-5.5000000000000071</v>
      </c>
      <c r="K27" s="43">
        <f>+Transacciones!I141</f>
        <v>-0.14424017000012324</v>
      </c>
      <c r="L27" s="43">
        <f>+Transacciones!J141</f>
        <v>88.963079170000071</v>
      </c>
      <c r="M27" s="43">
        <f>+Transacciones!K141</f>
        <v>9.6001652900001027</v>
      </c>
      <c r="N27" s="43">
        <f>+Transacciones!L141</f>
        <v>33.199834709999976</v>
      </c>
      <c r="O27" s="43">
        <f>+Transacciones!M141</f>
        <v>44.699999999999932</v>
      </c>
      <c r="P27" s="43">
        <f>+Transacciones!N141</f>
        <v>169.95234285000012</v>
      </c>
      <c r="Q27" s="43">
        <f>+Transacciones!O141</f>
        <v>0</v>
      </c>
      <c r="R27" s="43">
        <f>+Transacciones!P141</f>
        <v>0</v>
      </c>
      <c r="S27" s="43">
        <f>+Transacciones!Q141</f>
        <v>0</v>
      </c>
      <c r="T27" s="43">
        <f>+Transacciones!R141</f>
        <v>331.66702928000018</v>
      </c>
    </row>
    <row r="28" spans="2:20">
      <c r="B28" s="28" t="s">
        <v>241</v>
      </c>
      <c r="C28" s="29" t="s">
        <v>311</v>
      </c>
      <c r="D28" s="26" t="s">
        <v>292</v>
      </c>
      <c r="E28" s="43">
        <f>+Transacciones!C142</f>
        <v>0</v>
      </c>
      <c r="F28" s="43">
        <f>+Transacciones!D142</f>
        <v>0</v>
      </c>
      <c r="G28" s="43">
        <f>+Transacciones!E142</f>
        <v>0</v>
      </c>
      <c r="H28" s="43">
        <f>+Transacciones!F142</f>
        <v>0</v>
      </c>
      <c r="I28" s="43">
        <f>+Transacciones!G142</f>
        <v>0</v>
      </c>
      <c r="J28" s="43">
        <f>+Transacciones!H142</f>
        <v>0</v>
      </c>
      <c r="K28" s="43">
        <f>+Transacciones!I142</f>
        <v>0</v>
      </c>
      <c r="L28" s="43">
        <f>+Transacciones!J142</f>
        <v>0</v>
      </c>
      <c r="M28" s="43">
        <f>+Transacciones!K142</f>
        <v>0</v>
      </c>
      <c r="N28" s="43">
        <f>+Transacciones!L142</f>
        <v>0</v>
      </c>
      <c r="O28" s="43">
        <f>+Transacciones!M142</f>
        <v>0</v>
      </c>
      <c r="P28" s="43">
        <f>+Transacciones!N142</f>
        <v>0</v>
      </c>
      <c r="Q28" s="43">
        <f>+Transacciones!O142</f>
        <v>0</v>
      </c>
      <c r="R28" s="43">
        <f>+Transacciones!P142</f>
        <v>0</v>
      </c>
      <c r="S28" s="43">
        <f>+Transacciones!Q142</f>
        <v>0</v>
      </c>
      <c r="T28" s="43">
        <f>+Transacciones!R142</f>
        <v>0</v>
      </c>
    </row>
    <row r="29" spans="2:20">
      <c r="B29" s="30" t="s">
        <v>243</v>
      </c>
      <c r="C29" s="31" t="s">
        <v>312</v>
      </c>
      <c r="D29" s="32" t="s">
        <v>292</v>
      </c>
      <c r="E29" s="43">
        <f>+Transacciones!C143</f>
        <v>0</v>
      </c>
      <c r="F29" s="43">
        <f>+Transacciones!D143</f>
        <v>24.312033479999997</v>
      </c>
      <c r="G29" s="43">
        <f>+Transacciones!E143</f>
        <v>13.55340786</v>
      </c>
      <c r="H29" s="43">
        <f>+Transacciones!F143</f>
        <v>7.7842711799999993</v>
      </c>
      <c r="I29" s="43">
        <f>+Transacciones!G143</f>
        <v>0</v>
      </c>
      <c r="J29" s="43">
        <f>+Transacciones!H143</f>
        <v>0</v>
      </c>
      <c r="K29" s="43">
        <f>+Transacciones!I143</f>
        <v>0</v>
      </c>
      <c r="L29" s="43">
        <f>+Transacciones!J143</f>
        <v>3.062057E-2</v>
      </c>
      <c r="M29" s="43">
        <f>+Transacciones!K143</f>
        <v>0</v>
      </c>
      <c r="N29" s="43">
        <f>+Transacciones!L143</f>
        <v>0</v>
      </c>
      <c r="O29" s="43">
        <f>+Transacciones!M143</f>
        <v>0</v>
      </c>
      <c r="P29" s="43">
        <f>+Transacciones!N143</f>
        <v>0</v>
      </c>
      <c r="Q29" s="43">
        <f>+Transacciones!O143</f>
        <v>0</v>
      </c>
      <c r="R29" s="43">
        <f>+Transacciones!P143</f>
        <v>6.4780400000000002E-2</v>
      </c>
      <c r="S29" s="43">
        <f>+Transacciones!Q143</f>
        <v>0</v>
      </c>
      <c r="T29" s="43">
        <f>+Transacciones!R143</f>
        <v>0.9913135500000001</v>
      </c>
    </row>
    <row r="30" spans="2:20">
      <c r="B30" s="33" t="s">
        <v>253</v>
      </c>
      <c r="C30" s="34" t="s">
        <v>313</v>
      </c>
      <c r="D30" s="35" t="s">
        <v>292</v>
      </c>
      <c r="E30" s="44">
        <f t="shared" ref="E30:T30" si="2">+E13+E25</f>
        <v>8240.3651902317924</v>
      </c>
      <c r="F30" s="44">
        <f t="shared" si="2"/>
        <v>9628.3345703036521</v>
      </c>
      <c r="G30" s="44">
        <f t="shared" si="2"/>
        <v>9748.6265163077442</v>
      </c>
      <c r="H30" s="44">
        <f t="shared" si="2"/>
        <v>11606.689176431428</v>
      </c>
      <c r="I30" s="44">
        <f t="shared" si="2"/>
        <v>9486.3827342119948</v>
      </c>
      <c r="J30" s="44">
        <f t="shared" si="2"/>
        <v>11113.522031189372</v>
      </c>
      <c r="K30" s="44">
        <f t="shared" si="2"/>
        <v>14094.117492988884</v>
      </c>
      <c r="L30" s="44">
        <f t="shared" si="2"/>
        <v>13314.298273519089</v>
      </c>
      <c r="M30" s="44">
        <f t="shared" si="2"/>
        <v>13077.225519416432</v>
      </c>
      <c r="N30" s="44">
        <f t="shared" si="2"/>
        <v>12201.38159500475</v>
      </c>
      <c r="O30" s="44">
        <f t="shared" si="2"/>
        <v>11950.127270642308</v>
      </c>
      <c r="P30" s="44">
        <f t="shared" si="2"/>
        <v>15313.639835855331</v>
      </c>
      <c r="Q30" s="44">
        <f t="shared" si="2"/>
        <v>10474.697697529</v>
      </c>
      <c r="R30" s="44">
        <f t="shared" si="2"/>
        <v>14219.986672947</v>
      </c>
      <c r="S30" s="44">
        <f t="shared" si="2"/>
        <v>11985.519505264527</v>
      </c>
      <c r="T30" s="44">
        <f t="shared" si="2"/>
        <v>21598.949859412103</v>
      </c>
    </row>
    <row r="31" spans="2:20">
      <c r="B31" s="33" t="s">
        <v>255</v>
      </c>
      <c r="C31" s="34" t="s">
        <v>314</v>
      </c>
      <c r="D31" s="35" t="s">
        <v>292</v>
      </c>
      <c r="E31" s="44">
        <f t="shared" ref="E31:T31" si="3">+E8-E30</f>
        <v>-471.033468291791</v>
      </c>
      <c r="F31" s="44">
        <f t="shared" si="3"/>
        <v>-1110.3346536836525</v>
      </c>
      <c r="G31" s="44">
        <f t="shared" si="3"/>
        <v>-283.25898611774392</v>
      </c>
      <c r="H31" s="44">
        <f t="shared" si="3"/>
        <v>-1806.8896479614268</v>
      </c>
      <c r="I31" s="44">
        <f>+I8-I30</f>
        <v>-159.80724905199531</v>
      </c>
      <c r="J31" s="44">
        <f t="shared" si="3"/>
        <v>-1672.0007966193698</v>
      </c>
      <c r="K31" s="44">
        <f t="shared" si="3"/>
        <v>-2985.3172936388837</v>
      </c>
      <c r="L31" s="44">
        <f t="shared" si="3"/>
        <v>-492.15045408958213</v>
      </c>
      <c r="M31" s="44">
        <f t="shared" si="3"/>
        <v>-2134.4681656764315</v>
      </c>
      <c r="N31" s="44">
        <f t="shared" si="3"/>
        <v>-560.78313314474872</v>
      </c>
      <c r="O31" s="44">
        <f t="shared" si="3"/>
        <v>-722.02909657230703</v>
      </c>
      <c r="P31" s="44">
        <f t="shared" si="3"/>
        <v>8850.2795742246672</v>
      </c>
      <c r="Q31" s="44">
        <f t="shared" si="3"/>
        <v>-562.93632317899937</v>
      </c>
      <c r="R31" s="44">
        <f t="shared" si="3"/>
        <v>-2210.8638280670002</v>
      </c>
      <c r="S31" s="44">
        <f t="shared" si="3"/>
        <v>349.17857253547299</v>
      </c>
      <c r="T31" s="44">
        <f t="shared" si="3"/>
        <v>-5941.4906169921014</v>
      </c>
    </row>
    <row r="32" spans="2:20">
      <c r="B32" s="36" t="s">
        <v>307</v>
      </c>
      <c r="C32" s="37" t="s">
        <v>257</v>
      </c>
      <c r="D32" s="20" t="s">
        <v>292</v>
      </c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</row>
    <row r="33" spans="2:20">
      <c r="B33" s="24" t="s">
        <v>258</v>
      </c>
      <c r="C33" s="27" t="s">
        <v>315</v>
      </c>
      <c r="D33" s="26" t="s">
        <v>292</v>
      </c>
      <c r="E33" s="42">
        <f>+Transacciones!C151</f>
        <v>0</v>
      </c>
      <c r="F33" s="42">
        <f>+Transacciones!D151</f>
        <v>0</v>
      </c>
      <c r="G33" s="42">
        <f>+Transacciones!E151</f>
        <v>0</v>
      </c>
      <c r="H33" s="42">
        <f>+Transacciones!F151</f>
        <v>0</v>
      </c>
      <c r="I33" s="42">
        <f>+Transacciones!G151</f>
        <v>0</v>
      </c>
      <c r="J33" s="42">
        <f>+Transacciones!H151</f>
        <v>0</v>
      </c>
      <c r="K33" s="42">
        <f>+Transacciones!I151</f>
        <v>0</v>
      </c>
      <c r="L33" s="42">
        <f>+Transacciones!J151</f>
        <v>0</v>
      </c>
      <c r="M33" s="42">
        <f>+Transacciones!K151</f>
        <v>0</v>
      </c>
      <c r="N33" s="42">
        <f>+Transacciones!L151</f>
        <v>0</v>
      </c>
      <c r="O33" s="42">
        <f>+Transacciones!M151</f>
        <v>0</v>
      </c>
      <c r="P33" s="42">
        <f>+Transacciones!N151</f>
        <v>0</v>
      </c>
      <c r="Q33" s="42">
        <f>+Transacciones!O151</f>
        <v>0</v>
      </c>
      <c r="R33" s="42">
        <f>+Transacciones!P151</f>
        <v>0</v>
      </c>
      <c r="S33" s="42">
        <f>+Transacciones!Q151</f>
        <v>0</v>
      </c>
      <c r="T33" s="42">
        <f>+Transacciones!R151</f>
        <v>0</v>
      </c>
    </row>
    <row r="34" spans="2:20">
      <c r="B34" s="28" t="s">
        <v>316</v>
      </c>
      <c r="C34" s="29" t="s">
        <v>317</v>
      </c>
      <c r="D34" s="26" t="s">
        <v>292</v>
      </c>
      <c r="E34" s="43">
        <f>+Transacciones!C152</f>
        <v>0</v>
      </c>
      <c r="F34" s="43">
        <f>+Transacciones!D152</f>
        <v>0</v>
      </c>
      <c r="G34" s="43">
        <f>+Transacciones!E152</f>
        <v>0</v>
      </c>
      <c r="H34" s="43">
        <f>+Transacciones!F152</f>
        <v>0</v>
      </c>
      <c r="I34" s="43">
        <f>+Transacciones!G152</f>
        <v>0</v>
      </c>
      <c r="J34" s="43">
        <f>+Transacciones!H152</f>
        <v>0</v>
      </c>
      <c r="K34" s="43">
        <f>+Transacciones!I152</f>
        <v>0</v>
      </c>
      <c r="L34" s="43">
        <f>+Transacciones!J152</f>
        <v>0</v>
      </c>
      <c r="M34" s="43">
        <f>+Transacciones!K152</f>
        <v>0</v>
      </c>
      <c r="N34" s="43">
        <f>+Transacciones!L152</f>
        <v>0</v>
      </c>
      <c r="O34" s="43">
        <f>+Transacciones!M152</f>
        <v>0</v>
      </c>
      <c r="P34" s="43">
        <f>+Transacciones!N152</f>
        <v>0</v>
      </c>
      <c r="Q34" s="43">
        <f>+Transacciones!O152</f>
        <v>0</v>
      </c>
      <c r="R34" s="43">
        <f>+Transacciones!P152</f>
        <v>0</v>
      </c>
      <c r="S34" s="43">
        <f>+Transacciones!Q152</f>
        <v>0</v>
      </c>
      <c r="T34" s="43">
        <f>+Transacciones!R152</f>
        <v>0</v>
      </c>
    </row>
    <row r="35" spans="2:20">
      <c r="B35" s="28" t="s">
        <v>269</v>
      </c>
      <c r="C35" s="29" t="s">
        <v>318</v>
      </c>
      <c r="D35" s="26" t="s">
        <v>292</v>
      </c>
      <c r="E35" s="43">
        <f>+Transacciones!C161</f>
        <v>0</v>
      </c>
      <c r="F35" s="43">
        <f>+Transacciones!D161</f>
        <v>0</v>
      </c>
      <c r="G35" s="43">
        <f>+Transacciones!E161</f>
        <v>0</v>
      </c>
      <c r="H35" s="43">
        <f>+Transacciones!F161</f>
        <v>0</v>
      </c>
      <c r="I35" s="43">
        <f>+Transacciones!G161</f>
        <v>0</v>
      </c>
      <c r="J35" s="43">
        <f>+Transacciones!H161</f>
        <v>0</v>
      </c>
      <c r="K35" s="43">
        <f>+Transacciones!I161</f>
        <v>0</v>
      </c>
      <c r="L35" s="43">
        <f>+Transacciones!J161</f>
        <v>0</v>
      </c>
      <c r="M35" s="43">
        <f>+Transacciones!K161</f>
        <v>0</v>
      </c>
      <c r="N35" s="43">
        <f>+Transacciones!L161</f>
        <v>0</v>
      </c>
      <c r="O35" s="43">
        <f>+Transacciones!M161</f>
        <v>0</v>
      </c>
      <c r="P35" s="43">
        <f>+Transacciones!N161</f>
        <v>0</v>
      </c>
      <c r="Q35" s="43">
        <f>+Transacciones!O161</f>
        <v>0</v>
      </c>
      <c r="R35" s="43">
        <f>+Transacciones!P161</f>
        <v>0</v>
      </c>
      <c r="S35" s="43">
        <f>+Transacciones!Q161</f>
        <v>0</v>
      </c>
      <c r="T35" s="43">
        <f>+Transacciones!R161</f>
        <v>0</v>
      </c>
    </row>
    <row r="36" spans="2:20">
      <c r="B36" s="24" t="s">
        <v>271</v>
      </c>
      <c r="C36" s="27" t="s">
        <v>319</v>
      </c>
      <c r="D36" s="26" t="s">
        <v>292</v>
      </c>
      <c r="E36" s="42">
        <f>+Transacciones!C171</f>
        <v>0</v>
      </c>
      <c r="F36" s="42">
        <f>+Transacciones!D171</f>
        <v>0</v>
      </c>
      <c r="G36" s="42">
        <f>+Transacciones!E171</f>
        <v>0</v>
      </c>
      <c r="H36" s="42">
        <f>+Transacciones!F171</f>
        <v>0</v>
      </c>
      <c r="I36" s="42">
        <f>+Transacciones!G171</f>
        <v>0</v>
      </c>
      <c r="J36" s="42">
        <f>+Transacciones!H171</f>
        <v>0</v>
      </c>
      <c r="K36" s="42">
        <f>+Transacciones!I171</f>
        <v>0</v>
      </c>
      <c r="L36" s="42">
        <f>+Transacciones!J171</f>
        <v>0</v>
      </c>
      <c r="M36" s="42">
        <f>+Transacciones!K171</f>
        <v>0</v>
      </c>
      <c r="N36" s="42">
        <f>+Transacciones!L171</f>
        <v>0</v>
      </c>
      <c r="O36" s="42">
        <f>+Transacciones!M171</f>
        <v>0</v>
      </c>
      <c r="P36" s="42">
        <f>+Transacciones!N171</f>
        <v>0</v>
      </c>
      <c r="Q36" s="42">
        <f>+Transacciones!O171</f>
        <v>0</v>
      </c>
      <c r="R36" s="42">
        <f>+Transacciones!P171</f>
        <v>0</v>
      </c>
      <c r="S36" s="42">
        <f>+Transacciones!Q171</f>
        <v>0</v>
      </c>
      <c r="T36" s="42">
        <f>+Transacciones!R171</f>
        <v>0</v>
      </c>
    </row>
    <row r="37" spans="2:20">
      <c r="B37" s="28" t="s">
        <v>273</v>
      </c>
      <c r="C37" s="29" t="s">
        <v>320</v>
      </c>
      <c r="D37" s="26" t="s">
        <v>292</v>
      </c>
      <c r="E37" s="43">
        <f>+Transacciones!C172</f>
        <v>0</v>
      </c>
      <c r="F37" s="43">
        <f>+Transacciones!D172</f>
        <v>0</v>
      </c>
      <c r="G37" s="43">
        <f>+Transacciones!E172</f>
        <v>0</v>
      </c>
      <c r="H37" s="43">
        <f>+Transacciones!F172</f>
        <v>0</v>
      </c>
      <c r="I37" s="43">
        <f>+Transacciones!G172</f>
        <v>0</v>
      </c>
      <c r="J37" s="43">
        <f>+Transacciones!H172</f>
        <v>0</v>
      </c>
      <c r="K37" s="43">
        <f>+Transacciones!I172</f>
        <v>0</v>
      </c>
      <c r="L37" s="43">
        <f>+Transacciones!J172</f>
        <v>0</v>
      </c>
      <c r="M37" s="43">
        <f>+Transacciones!K172</f>
        <v>0</v>
      </c>
      <c r="N37" s="43">
        <f>+Transacciones!L172</f>
        <v>0</v>
      </c>
      <c r="O37" s="43">
        <f>+Transacciones!M172</f>
        <v>0</v>
      </c>
      <c r="P37" s="43">
        <f>+Transacciones!N172</f>
        <v>0</v>
      </c>
      <c r="Q37" s="43">
        <f>+Transacciones!O172</f>
        <v>0</v>
      </c>
      <c r="R37" s="43">
        <f>+Transacciones!P172</f>
        <v>0</v>
      </c>
      <c r="S37" s="43">
        <f>+Transacciones!Q172</f>
        <v>0</v>
      </c>
      <c r="T37" s="43">
        <f>+Transacciones!R172</f>
        <v>0</v>
      </c>
    </row>
    <row r="38" spans="2:20">
      <c r="B38" s="28" t="s">
        <v>283</v>
      </c>
      <c r="C38" s="29" t="s">
        <v>321</v>
      </c>
      <c r="D38" s="26" t="s">
        <v>292</v>
      </c>
      <c r="E38" s="43">
        <f>+Transacciones!C180</f>
        <v>0</v>
      </c>
      <c r="F38" s="43">
        <f>+Transacciones!D180</f>
        <v>0</v>
      </c>
      <c r="G38" s="43">
        <f>+Transacciones!E180</f>
        <v>0</v>
      </c>
      <c r="H38" s="43">
        <f>+Transacciones!F180</f>
        <v>0</v>
      </c>
      <c r="I38" s="43">
        <f>+Transacciones!G180</f>
        <v>0</v>
      </c>
      <c r="J38" s="43">
        <f>+Transacciones!H180</f>
        <v>0</v>
      </c>
      <c r="K38" s="43">
        <f>+Transacciones!I180</f>
        <v>0</v>
      </c>
      <c r="L38" s="43">
        <f>+Transacciones!J180</f>
        <v>0</v>
      </c>
      <c r="M38" s="43">
        <f>+Transacciones!K180</f>
        <v>0</v>
      </c>
      <c r="N38" s="43">
        <f>+Transacciones!L180</f>
        <v>0</v>
      </c>
      <c r="O38" s="43">
        <f>+Transacciones!M180</f>
        <v>0</v>
      </c>
      <c r="P38" s="43">
        <f>+Transacciones!N180</f>
        <v>0</v>
      </c>
      <c r="Q38" s="43">
        <f>+Transacciones!O180</f>
        <v>0</v>
      </c>
      <c r="R38" s="43">
        <f>+Transacciones!P180</f>
        <v>0</v>
      </c>
      <c r="S38" s="43">
        <f>+Transacciones!Q180</f>
        <v>0</v>
      </c>
      <c r="T38" s="43">
        <f>+Transacciones!R180</f>
        <v>0</v>
      </c>
    </row>
    <row r="39" spans="2:20" ht="17.399999999999999">
      <c r="B39" s="12"/>
      <c r="C39" s="15"/>
      <c r="D39" s="14"/>
      <c r="E39" s="45"/>
      <c r="J39" s="45"/>
      <c r="O39" s="45"/>
      <c r="T39" s="45"/>
    </row>
    <row r="40" spans="2:20">
      <c r="B40" s="38" t="s">
        <v>286</v>
      </c>
      <c r="C40" s="39" t="s">
        <v>322</v>
      </c>
      <c r="D40" s="40" t="s">
        <v>292</v>
      </c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</row>
  </sheetData>
  <mergeCells count="8">
    <mergeCell ref="B3:D3"/>
    <mergeCell ref="B4:D4"/>
    <mergeCell ref="B5:D6"/>
    <mergeCell ref="Q5:T5"/>
    <mergeCell ref="B7:D7"/>
    <mergeCell ref="E5:H5"/>
    <mergeCell ref="I5:L5"/>
    <mergeCell ref="M5:P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18388-FE0D-4ACF-B750-0CA5E9C772A0}">
  <dimension ref="A1:R190"/>
  <sheetViews>
    <sheetView showGridLines="0" tabSelected="1" zoomScale="110" zoomScaleNormal="110" workbookViewId="0">
      <pane xSplit="2" ySplit="3" topLeftCell="G130" activePane="bottomRight" state="frozen"/>
      <selection pane="topRight" activeCell="C1" sqref="C1"/>
      <selection pane="bottomLeft" activeCell="A4" sqref="A4"/>
      <selection pane="bottomRight" activeCell="O135" sqref="O135:R147"/>
    </sheetView>
  </sheetViews>
  <sheetFormatPr baseColWidth="10" defaultColWidth="9.109375" defaultRowHeight="14.4"/>
  <cols>
    <col min="2" max="2" width="51.88671875" customWidth="1"/>
    <col min="3" max="18" width="10.5546875" customWidth="1"/>
  </cols>
  <sheetData>
    <row r="1" spans="1:18" ht="18">
      <c r="A1" s="3" t="s">
        <v>331</v>
      </c>
    </row>
    <row r="2" spans="1:18" ht="14.4" customHeight="1">
      <c r="A2" s="102" t="s">
        <v>288</v>
      </c>
      <c r="B2" s="103"/>
      <c r="C2" s="106">
        <v>2021</v>
      </c>
      <c r="D2" s="107"/>
      <c r="E2" s="107"/>
      <c r="F2" s="108"/>
      <c r="G2" s="106">
        <v>2022</v>
      </c>
      <c r="H2" s="107"/>
      <c r="I2" s="107"/>
      <c r="J2" s="108"/>
      <c r="K2" s="106">
        <v>2023</v>
      </c>
      <c r="L2" s="107"/>
      <c r="M2" s="107"/>
      <c r="N2" s="108"/>
      <c r="O2" s="106">
        <v>2024</v>
      </c>
      <c r="P2" s="107"/>
      <c r="Q2" s="107"/>
      <c r="R2" s="108"/>
    </row>
    <row r="3" spans="1:18" ht="15.6" customHeight="1">
      <c r="A3" s="104"/>
      <c r="B3" s="105"/>
      <c r="C3" s="46" t="s">
        <v>327</v>
      </c>
      <c r="D3" s="46" t="s">
        <v>328</v>
      </c>
      <c r="E3" s="46" t="s">
        <v>329</v>
      </c>
      <c r="F3" s="46" t="s">
        <v>330</v>
      </c>
      <c r="G3" s="46" t="s">
        <v>327</v>
      </c>
      <c r="H3" s="46" t="s">
        <v>328</v>
      </c>
      <c r="I3" s="46" t="s">
        <v>329</v>
      </c>
      <c r="J3" s="46" t="s">
        <v>330</v>
      </c>
      <c r="K3" s="46" t="s">
        <v>327</v>
      </c>
      <c r="L3" s="46" t="s">
        <v>328</v>
      </c>
      <c r="M3" s="46" t="s">
        <v>329</v>
      </c>
      <c r="N3" s="46" t="s">
        <v>330</v>
      </c>
      <c r="O3" s="46" t="s">
        <v>327</v>
      </c>
      <c r="P3" s="46" t="s">
        <v>328</v>
      </c>
      <c r="Q3" s="46" t="s">
        <v>329</v>
      </c>
      <c r="R3" s="47" t="s">
        <v>330</v>
      </c>
    </row>
    <row r="4" spans="1:18">
      <c r="A4" s="4" t="s">
        <v>0</v>
      </c>
      <c r="B4" s="48" t="s">
        <v>1</v>
      </c>
      <c r="C4" s="49">
        <v>7769.3317219400014</v>
      </c>
      <c r="D4" s="50">
        <v>8517.9999166199996</v>
      </c>
      <c r="E4" s="50">
        <v>9465.3675301900003</v>
      </c>
      <c r="F4" s="50">
        <v>9799.799528470001</v>
      </c>
      <c r="G4" s="50">
        <v>9326.5754851599995</v>
      </c>
      <c r="H4" s="50">
        <v>9441.521234570002</v>
      </c>
      <c r="I4" s="50">
        <v>11108.80019935</v>
      </c>
      <c r="J4" s="50">
        <v>12822.147819429507</v>
      </c>
      <c r="K4" s="50">
        <v>10942.75735374</v>
      </c>
      <c r="L4" s="50">
        <v>11640.598461860001</v>
      </c>
      <c r="M4" s="50">
        <v>11228.098174070001</v>
      </c>
      <c r="N4" s="50">
        <v>24163.919410079998</v>
      </c>
      <c r="O4" s="50">
        <v>9911.7613743500006</v>
      </c>
      <c r="P4" s="49">
        <v>12009.122844879999</v>
      </c>
      <c r="Q4" s="50">
        <v>12334.6980778</v>
      </c>
      <c r="R4" s="51">
        <v>15657.459242420002</v>
      </c>
    </row>
    <row r="5" spans="1:18">
      <c r="A5" s="52" t="s">
        <v>2</v>
      </c>
      <c r="B5" s="53" t="s">
        <v>3</v>
      </c>
      <c r="C5" s="54">
        <v>0</v>
      </c>
      <c r="D5" s="55">
        <v>0</v>
      </c>
      <c r="E5" s="55">
        <v>0</v>
      </c>
      <c r="F5" s="55">
        <v>0</v>
      </c>
      <c r="G5" s="55">
        <v>0</v>
      </c>
      <c r="H5" s="55">
        <v>0</v>
      </c>
      <c r="I5" s="55">
        <v>0</v>
      </c>
      <c r="J5" s="55">
        <v>0</v>
      </c>
      <c r="K5" s="55">
        <v>0</v>
      </c>
      <c r="L5" s="55">
        <v>0</v>
      </c>
      <c r="M5" s="55">
        <v>0</v>
      </c>
      <c r="N5" s="55">
        <v>0</v>
      </c>
      <c r="O5" s="55">
        <v>0</v>
      </c>
      <c r="P5" s="54">
        <v>0</v>
      </c>
      <c r="Q5" s="55">
        <v>0</v>
      </c>
      <c r="R5" s="56">
        <v>0</v>
      </c>
    </row>
    <row r="6" spans="1:18">
      <c r="A6" s="57" t="s">
        <v>4</v>
      </c>
      <c r="B6" s="58" t="s">
        <v>5</v>
      </c>
      <c r="C6" s="54">
        <v>0</v>
      </c>
      <c r="D6" s="55">
        <v>0</v>
      </c>
      <c r="E6" s="55">
        <v>0</v>
      </c>
      <c r="F6" s="55">
        <v>0</v>
      </c>
      <c r="G6" s="55">
        <v>0</v>
      </c>
      <c r="H6" s="55">
        <v>0</v>
      </c>
      <c r="I6" s="55">
        <v>0</v>
      </c>
      <c r="J6" s="55">
        <v>0</v>
      </c>
      <c r="K6" s="55">
        <v>0</v>
      </c>
      <c r="L6" s="55">
        <v>0</v>
      </c>
      <c r="M6" s="55">
        <v>0</v>
      </c>
      <c r="N6" s="55">
        <v>0</v>
      </c>
      <c r="O6" s="55">
        <v>0</v>
      </c>
      <c r="P6" s="54">
        <v>0</v>
      </c>
      <c r="Q6" s="55">
        <v>0</v>
      </c>
      <c r="R6" s="56">
        <v>0</v>
      </c>
    </row>
    <row r="7" spans="1:18">
      <c r="A7" s="59" t="s">
        <v>6</v>
      </c>
      <c r="B7" s="60" t="s">
        <v>7</v>
      </c>
      <c r="C7" s="54">
        <v>0</v>
      </c>
      <c r="D7" s="55">
        <v>0</v>
      </c>
      <c r="E7" s="55">
        <v>0</v>
      </c>
      <c r="F7" s="55">
        <v>0</v>
      </c>
      <c r="G7" s="55">
        <v>0</v>
      </c>
      <c r="H7" s="55">
        <v>0</v>
      </c>
      <c r="I7" s="55">
        <v>0</v>
      </c>
      <c r="J7" s="55">
        <v>0</v>
      </c>
      <c r="K7" s="55">
        <v>0</v>
      </c>
      <c r="L7" s="55">
        <v>0</v>
      </c>
      <c r="M7" s="55">
        <v>0</v>
      </c>
      <c r="N7" s="55">
        <v>0</v>
      </c>
      <c r="O7" s="55">
        <v>0</v>
      </c>
      <c r="P7" s="54">
        <v>0</v>
      </c>
      <c r="Q7" s="55">
        <v>0</v>
      </c>
      <c r="R7" s="56">
        <v>0</v>
      </c>
    </row>
    <row r="8" spans="1:18">
      <c r="A8" s="59" t="s">
        <v>8</v>
      </c>
      <c r="B8" s="60" t="s">
        <v>9</v>
      </c>
      <c r="C8" s="54">
        <v>0</v>
      </c>
      <c r="D8" s="55">
        <v>0</v>
      </c>
      <c r="E8" s="55">
        <v>0</v>
      </c>
      <c r="F8" s="55">
        <v>0</v>
      </c>
      <c r="G8" s="55">
        <v>0</v>
      </c>
      <c r="H8" s="55">
        <v>0</v>
      </c>
      <c r="I8" s="55">
        <v>0</v>
      </c>
      <c r="J8" s="55">
        <v>0</v>
      </c>
      <c r="K8" s="55">
        <v>0</v>
      </c>
      <c r="L8" s="55">
        <v>0</v>
      </c>
      <c r="M8" s="55">
        <v>0</v>
      </c>
      <c r="N8" s="55">
        <v>0</v>
      </c>
      <c r="O8" s="55">
        <v>0</v>
      </c>
      <c r="P8" s="54">
        <v>0</v>
      </c>
      <c r="Q8" s="55">
        <v>0</v>
      </c>
      <c r="R8" s="56">
        <v>0</v>
      </c>
    </row>
    <row r="9" spans="1:18">
      <c r="A9" s="59" t="s">
        <v>10</v>
      </c>
      <c r="B9" s="60" t="s">
        <v>11</v>
      </c>
      <c r="C9" s="54">
        <v>0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55">
        <v>0</v>
      </c>
      <c r="O9" s="55">
        <v>0</v>
      </c>
      <c r="P9" s="54">
        <v>0</v>
      </c>
      <c r="Q9" s="55">
        <v>0</v>
      </c>
      <c r="R9" s="56">
        <v>0</v>
      </c>
    </row>
    <row r="10" spans="1:18">
      <c r="A10" s="57" t="s">
        <v>12</v>
      </c>
      <c r="B10" s="58" t="s">
        <v>13</v>
      </c>
      <c r="C10" s="54">
        <v>0</v>
      </c>
      <c r="D10" s="55">
        <v>0</v>
      </c>
      <c r="E10" s="55">
        <v>0</v>
      </c>
      <c r="F10" s="55">
        <v>0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0</v>
      </c>
      <c r="N10" s="55">
        <v>0</v>
      </c>
      <c r="O10" s="55">
        <v>0</v>
      </c>
      <c r="P10" s="54">
        <v>0</v>
      </c>
      <c r="Q10" s="55">
        <v>0</v>
      </c>
      <c r="R10" s="56">
        <v>0</v>
      </c>
    </row>
    <row r="11" spans="1:18">
      <c r="A11" s="57" t="s">
        <v>14</v>
      </c>
      <c r="B11" s="58" t="s">
        <v>15</v>
      </c>
      <c r="C11" s="54">
        <v>0</v>
      </c>
      <c r="D11" s="55">
        <v>0</v>
      </c>
      <c r="E11" s="55">
        <v>0</v>
      </c>
      <c r="F11" s="55">
        <v>0</v>
      </c>
      <c r="G11" s="55">
        <v>0</v>
      </c>
      <c r="H11" s="55">
        <v>0</v>
      </c>
      <c r="I11" s="55">
        <v>0</v>
      </c>
      <c r="J11" s="55">
        <v>0</v>
      </c>
      <c r="K11" s="55">
        <v>0</v>
      </c>
      <c r="L11" s="55">
        <v>0</v>
      </c>
      <c r="M11" s="55">
        <v>0</v>
      </c>
      <c r="N11" s="55">
        <v>0</v>
      </c>
      <c r="O11" s="55">
        <v>0</v>
      </c>
      <c r="P11" s="54">
        <v>0</v>
      </c>
      <c r="Q11" s="55">
        <v>0</v>
      </c>
      <c r="R11" s="56">
        <v>0</v>
      </c>
    </row>
    <row r="12" spans="1:18">
      <c r="A12" s="59" t="s">
        <v>16</v>
      </c>
      <c r="B12" s="60" t="s">
        <v>17</v>
      </c>
      <c r="C12" s="54">
        <v>0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  <c r="O12" s="55">
        <v>0</v>
      </c>
      <c r="P12" s="54">
        <v>0</v>
      </c>
      <c r="Q12" s="55">
        <v>0</v>
      </c>
      <c r="R12" s="56">
        <v>0</v>
      </c>
    </row>
    <row r="13" spans="1:18">
      <c r="A13" s="59" t="s">
        <v>18</v>
      </c>
      <c r="B13" s="60" t="s">
        <v>19</v>
      </c>
      <c r="C13" s="54">
        <v>0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5">
        <v>0</v>
      </c>
      <c r="K13" s="55">
        <v>0</v>
      </c>
      <c r="L13" s="55">
        <v>0</v>
      </c>
      <c r="M13" s="55">
        <v>0</v>
      </c>
      <c r="N13" s="55">
        <v>0</v>
      </c>
      <c r="O13" s="55">
        <v>0</v>
      </c>
      <c r="P13" s="54">
        <v>0</v>
      </c>
      <c r="Q13" s="55">
        <v>0</v>
      </c>
      <c r="R13" s="56">
        <v>0</v>
      </c>
    </row>
    <row r="14" spans="1:18">
      <c r="A14" s="59" t="s">
        <v>20</v>
      </c>
      <c r="B14" s="60" t="s">
        <v>21</v>
      </c>
      <c r="C14" s="54">
        <v>0</v>
      </c>
      <c r="D14" s="55">
        <v>0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5">
        <v>0</v>
      </c>
      <c r="O14" s="55">
        <v>0</v>
      </c>
      <c r="P14" s="54">
        <v>0</v>
      </c>
      <c r="Q14" s="55">
        <v>0</v>
      </c>
      <c r="R14" s="56">
        <v>0</v>
      </c>
    </row>
    <row r="15" spans="1:18">
      <c r="A15" s="59" t="s">
        <v>22</v>
      </c>
      <c r="B15" s="60" t="s">
        <v>23</v>
      </c>
      <c r="C15" s="54">
        <v>0</v>
      </c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  <c r="O15" s="55">
        <v>0</v>
      </c>
      <c r="P15" s="54">
        <v>0</v>
      </c>
      <c r="Q15" s="55">
        <v>0</v>
      </c>
      <c r="R15" s="56">
        <v>0</v>
      </c>
    </row>
    <row r="16" spans="1:18">
      <c r="A16" s="59" t="s">
        <v>24</v>
      </c>
      <c r="B16" s="60" t="s">
        <v>25</v>
      </c>
      <c r="C16" s="54">
        <v>0</v>
      </c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v>0</v>
      </c>
      <c r="O16" s="55">
        <v>0</v>
      </c>
      <c r="P16" s="54">
        <v>0</v>
      </c>
      <c r="Q16" s="55">
        <v>0</v>
      </c>
      <c r="R16" s="56">
        <v>0</v>
      </c>
    </row>
    <row r="17" spans="1:18">
      <c r="A17" s="57" t="s">
        <v>26</v>
      </c>
      <c r="B17" s="58" t="s">
        <v>27</v>
      </c>
      <c r="C17" s="54">
        <v>0</v>
      </c>
      <c r="D17" s="55">
        <v>0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55">
        <v>0</v>
      </c>
      <c r="N17" s="55">
        <v>0</v>
      </c>
      <c r="O17" s="55">
        <v>0</v>
      </c>
      <c r="P17" s="54">
        <v>0</v>
      </c>
      <c r="Q17" s="55">
        <v>0</v>
      </c>
      <c r="R17" s="56">
        <v>0</v>
      </c>
    </row>
    <row r="18" spans="1:18">
      <c r="A18" s="59" t="s">
        <v>28</v>
      </c>
      <c r="B18" s="60" t="s">
        <v>29</v>
      </c>
      <c r="C18" s="54">
        <v>0</v>
      </c>
      <c r="D18" s="55"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5">
        <v>0</v>
      </c>
      <c r="N18" s="55">
        <v>0</v>
      </c>
      <c r="O18" s="55">
        <v>0</v>
      </c>
      <c r="P18" s="54">
        <v>0</v>
      </c>
      <c r="Q18" s="55">
        <v>0</v>
      </c>
      <c r="R18" s="56">
        <v>0</v>
      </c>
    </row>
    <row r="19" spans="1:18">
      <c r="A19" s="59" t="s">
        <v>30</v>
      </c>
      <c r="B19" s="61" t="s">
        <v>31</v>
      </c>
      <c r="C19" s="54">
        <v>0</v>
      </c>
      <c r="D19" s="55"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4">
        <v>0</v>
      </c>
      <c r="Q19" s="55">
        <v>0</v>
      </c>
      <c r="R19" s="56">
        <v>0</v>
      </c>
    </row>
    <row r="20" spans="1:18">
      <c r="A20" s="59" t="s">
        <v>32</v>
      </c>
      <c r="B20" s="61" t="s">
        <v>33</v>
      </c>
      <c r="C20" s="54">
        <v>0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5">
        <v>0</v>
      </c>
      <c r="O20" s="55">
        <v>0</v>
      </c>
      <c r="P20" s="54">
        <v>0</v>
      </c>
      <c r="Q20" s="55">
        <v>0</v>
      </c>
      <c r="R20" s="56">
        <v>0</v>
      </c>
    </row>
    <row r="21" spans="1:18" ht="27">
      <c r="A21" s="59" t="s">
        <v>34</v>
      </c>
      <c r="B21" s="62" t="s">
        <v>35</v>
      </c>
      <c r="C21" s="54"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4">
        <v>0</v>
      </c>
      <c r="Q21" s="55">
        <v>0</v>
      </c>
      <c r="R21" s="56">
        <v>0</v>
      </c>
    </row>
    <row r="22" spans="1:18">
      <c r="A22" s="59" t="s">
        <v>36</v>
      </c>
      <c r="B22" s="61" t="s">
        <v>37</v>
      </c>
      <c r="C22" s="54">
        <v>0</v>
      </c>
      <c r="D22" s="55">
        <v>0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54">
        <v>0</v>
      </c>
      <c r="Q22" s="55">
        <v>0</v>
      </c>
      <c r="R22" s="56">
        <v>0</v>
      </c>
    </row>
    <row r="23" spans="1:18">
      <c r="A23" s="59" t="s">
        <v>38</v>
      </c>
      <c r="B23" s="60" t="s">
        <v>39</v>
      </c>
      <c r="C23" s="54">
        <v>0</v>
      </c>
      <c r="D23" s="55">
        <v>0</v>
      </c>
      <c r="E23" s="55">
        <v>0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  <c r="L23" s="55">
        <v>0</v>
      </c>
      <c r="M23" s="55">
        <v>0</v>
      </c>
      <c r="N23" s="55">
        <v>0</v>
      </c>
      <c r="O23" s="55">
        <v>0</v>
      </c>
      <c r="P23" s="54">
        <v>0</v>
      </c>
      <c r="Q23" s="55">
        <v>0</v>
      </c>
      <c r="R23" s="56">
        <v>0</v>
      </c>
    </row>
    <row r="24" spans="1:18">
      <c r="A24" s="59" t="s">
        <v>40</v>
      </c>
      <c r="B24" s="60" t="s">
        <v>41</v>
      </c>
      <c r="C24" s="54">
        <v>0</v>
      </c>
      <c r="D24" s="55">
        <v>0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55">
        <v>0</v>
      </c>
      <c r="O24" s="55">
        <v>0</v>
      </c>
      <c r="P24" s="54">
        <v>0</v>
      </c>
      <c r="Q24" s="55">
        <v>0</v>
      </c>
      <c r="R24" s="56">
        <v>0</v>
      </c>
    </row>
    <row r="25" spans="1:18">
      <c r="A25" s="59" t="s">
        <v>42</v>
      </c>
      <c r="B25" s="60" t="s">
        <v>43</v>
      </c>
      <c r="C25" s="54">
        <v>0</v>
      </c>
      <c r="D25" s="55">
        <v>0</v>
      </c>
      <c r="E25" s="55">
        <v>0</v>
      </c>
      <c r="F25" s="55">
        <v>0</v>
      </c>
      <c r="G25" s="55">
        <v>0</v>
      </c>
      <c r="H25" s="55">
        <v>0</v>
      </c>
      <c r="I25" s="55">
        <v>0</v>
      </c>
      <c r="J25" s="55">
        <v>0</v>
      </c>
      <c r="K25" s="55">
        <v>0</v>
      </c>
      <c r="L25" s="55">
        <v>0</v>
      </c>
      <c r="M25" s="55">
        <v>0</v>
      </c>
      <c r="N25" s="55">
        <v>0</v>
      </c>
      <c r="O25" s="55">
        <v>0</v>
      </c>
      <c r="P25" s="54">
        <v>0</v>
      </c>
      <c r="Q25" s="55">
        <v>0</v>
      </c>
      <c r="R25" s="56">
        <v>0</v>
      </c>
    </row>
    <row r="26" spans="1:18">
      <c r="A26" s="59" t="s">
        <v>44</v>
      </c>
      <c r="B26" s="60" t="s">
        <v>45</v>
      </c>
      <c r="C26" s="54">
        <v>0</v>
      </c>
      <c r="D26" s="55">
        <v>0</v>
      </c>
      <c r="E26" s="55">
        <v>0</v>
      </c>
      <c r="F26" s="55">
        <v>0</v>
      </c>
      <c r="G26" s="55">
        <v>0</v>
      </c>
      <c r="H26" s="55">
        <v>0</v>
      </c>
      <c r="I26" s="55">
        <v>0</v>
      </c>
      <c r="J26" s="55">
        <v>0</v>
      </c>
      <c r="K26" s="55">
        <v>0</v>
      </c>
      <c r="L26" s="55">
        <v>0</v>
      </c>
      <c r="M26" s="55">
        <v>0</v>
      </c>
      <c r="N26" s="55">
        <v>0</v>
      </c>
      <c r="O26" s="55">
        <v>0</v>
      </c>
      <c r="P26" s="54">
        <v>0</v>
      </c>
      <c r="Q26" s="55">
        <v>0</v>
      </c>
      <c r="R26" s="56">
        <v>0</v>
      </c>
    </row>
    <row r="27" spans="1:18">
      <c r="A27" s="59" t="s">
        <v>46</v>
      </c>
      <c r="B27" s="61" t="s">
        <v>47</v>
      </c>
      <c r="C27" s="54">
        <v>0</v>
      </c>
      <c r="D27" s="55">
        <v>0</v>
      </c>
      <c r="E27" s="55">
        <v>0</v>
      </c>
      <c r="F27" s="55">
        <v>0</v>
      </c>
      <c r="G27" s="55">
        <v>0</v>
      </c>
      <c r="H27" s="55">
        <v>0</v>
      </c>
      <c r="I27" s="55">
        <v>0</v>
      </c>
      <c r="J27" s="55">
        <v>0</v>
      </c>
      <c r="K27" s="55">
        <v>0</v>
      </c>
      <c r="L27" s="55">
        <v>0</v>
      </c>
      <c r="M27" s="55">
        <v>0</v>
      </c>
      <c r="N27" s="55">
        <v>0</v>
      </c>
      <c r="O27" s="55">
        <v>0</v>
      </c>
      <c r="P27" s="54">
        <v>0</v>
      </c>
      <c r="Q27" s="55">
        <v>0</v>
      </c>
      <c r="R27" s="56">
        <v>0</v>
      </c>
    </row>
    <row r="28" spans="1:18">
      <c r="A28" s="59" t="s">
        <v>48</v>
      </c>
      <c r="B28" s="61" t="s">
        <v>11</v>
      </c>
      <c r="C28" s="54">
        <v>0</v>
      </c>
      <c r="D28" s="55">
        <v>0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55">
        <v>0</v>
      </c>
      <c r="O28" s="55">
        <v>0</v>
      </c>
      <c r="P28" s="54">
        <v>0</v>
      </c>
      <c r="Q28" s="55">
        <v>0</v>
      </c>
      <c r="R28" s="56">
        <v>0</v>
      </c>
    </row>
    <row r="29" spans="1:18">
      <c r="A29" s="59" t="s">
        <v>49</v>
      </c>
      <c r="B29" s="60" t="s">
        <v>50</v>
      </c>
      <c r="C29" s="54">
        <v>0</v>
      </c>
      <c r="D29" s="55">
        <v>0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55">
        <v>0</v>
      </c>
      <c r="O29" s="55">
        <v>0</v>
      </c>
      <c r="P29" s="54">
        <v>0</v>
      </c>
      <c r="Q29" s="55">
        <v>0</v>
      </c>
      <c r="R29" s="56">
        <v>0</v>
      </c>
    </row>
    <row r="30" spans="1:18">
      <c r="A30" s="57" t="s">
        <v>51</v>
      </c>
      <c r="B30" s="58" t="s">
        <v>52</v>
      </c>
      <c r="C30" s="54">
        <v>0</v>
      </c>
      <c r="D30" s="55">
        <v>0</v>
      </c>
      <c r="E30" s="55">
        <v>0</v>
      </c>
      <c r="F30" s="55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4">
        <v>0</v>
      </c>
      <c r="Q30" s="55">
        <v>0</v>
      </c>
      <c r="R30" s="56">
        <v>0</v>
      </c>
    </row>
    <row r="31" spans="1:18">
      <c r="A31" s="59" t="s">
        <v>53</v>
      </c>
      <c r="B31" s="60" t="s">
        <v>54</v>
      </c>
      <c r="C31" s="54">
        <v>0</v>
      </c>
      <c r="D31" s="55">
        <v>0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4">
        <v>0</v>
      </c>
      <c r="Q31" s="55">
        <v>0</v>
      </c>
      <c r="R31" s="56">
        <v>0</v>
      </c>
    </row>
    <row r="32" spans="1:18">
      <c r="A32" s="59" t="s">
        <v>55</v>
      </c>
      <c r="B32" s="60" t="s">
        <v>56</v>
      </c>
      <c r="C32" s="54">
        <v>0</v>
      </c>
      <c r="D32" s="55">
        <v>0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4">
        <v>0</v>
      </c>
      <c r="Q32" s="55">
        <v>0</v>
      </c>
      <c r="R32" s="56">
        <v>0</v>
      </c>
    </row>
    <row r="33" spans="1:18">
      <c r="A33" s="59" t="s">
        <v>57</v>
      </c>
      <c r="B33" s="60" t="s">
        <v>58</v>
      </c>
      <c r="C33" s="54">
        <v>0</v>
      </c>
      <c r="D33" s="55">
        <v>0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>
        <v>0</v>
      </c>
      <c r="N33" s="55">
        <v>0</v>
      </c>
      <c r="O33" s="55">
        <v>0</v>
      </c>
      <c r="P33" s="54">
        <v>0</v>
      </c>
      <c r="Q33" s="55">
        <v>0</v>
      </c>
      <c r="R33" s="56">
        <v>0</v>
      </c>
    </row>
    <row r="34" spans="1:18">
      <c r="A34" s="59" t="s">
        <v>59</v>
      </c>
      <c r="B34" s="60" t="s">
        <v>60</v>
      </c>
      <c r="C34" s="54">
        <v>0</v>
      </c>
      <c r="D34" s="55">
        <v>0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55">
        <v>0</v>
      </c>
      <c r="N34" s="55">
        <v>0</v>
      </c>
      <c r="O34" s="55">
        <v>0</v>
      </c>
      <c r="P34" s="54">
        <v>0</v>
      </c>
      <c r="Q34" s="55">
        <v>0</v>
      </c>
      <c r="R34" s="56">
        <v>0</v>
      </c>
    </row>
    <row r="35" spans="1:18">
      <c r="A35" s="59" t="s">
        <v>61</v>
      </c>
      <c r="B35" s="60" t="s">
        <v>62</v>
      </c>
      <c r="C35" s="54">
        <v>0</v>
      </c>
      <c r="D35" s="55">
        <v>0</v>
      </c>
      <c r="E35" s="55">
        <v>0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5">
        <v>0</v>
      </c>
      <c r="O35" s="55">
        <v>0</v>
      </c>
      <c r="P35" s="54">
        <v>0</v>
      </c>
      <c r="Q35" s="55">
        <v>0</v>
      </c>
      <c r="R35" s="56">
        <v>0</v>
      </c>
    </row>
    <row r="36" spans="1:18">
      <c r="A36" s="59" t="s">
        <v>63</v>
      </c>
      <c r="B36" s="60" t="s">
        <v>64</v>
      </c>
      <c r="C36" s="54">
        <v>0</v>
      </c>
      <c r="D36" s="55">
        <v>0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4">
        <v>0</v>
      </c>
      <c r="Q36" s="55">
        <v>0</v>
      </c>
      <c r="R36" s="56">
        <v>0</v>
      </c>
    </row>
    <row r="37" spans="1:18">
      <c r="A37" s="57" t="s">
        <v>65</v>
      </c>
      <c r="B37" s="58" t="s">
        <v>66</v>
      </c>
      <c r="C37" s="54">
        <v>0</v>
      </c>
      <c r="D37" s="55"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4">
        <v>0</v>
      </c>
      <c r="Q37" s="55">
        <v>0</v>
      </c>
      <c r="R37" s="56">
        <v>0</v>
      </c>
    </row>
    <row r="38" spans="1:18">
      <c r="A38" s="52" t="s">
        <v>67</v>
      </c>
      <c r="B38" s="53" t="s">
        <v>68</v>
      </c>
      <c r="C38" s="54">
        <v>0</v>
      </c>
      <c r="D38" s="55">
        <v>0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5">
        <v>0</v>
      </c>
      <c r="K38" s="55">
        <v>0</v>
      </c>
      <c r="L38" s="55">
        <v>0</v>
      </c>
      <c r="M38" s="55">
        <v>0</v>
      </c>
      <c r="N38" s="55">
        <v>0</v>
      </c>
      <c r="O38" s="55">
        <v>0</v>
      </c>
      <c r="P38" s="54">
        <v>0</v>
      </c>
      <c r="Q38" s="55">
        <v>0</v>
      </c>
      <c r="R38" s="56">
        <v>0</v>
      </c>
    </row>
    <row r="39" spans="1:18">
      <c r="A39" s="57" t="s">
        <v>69</v>
      </c>
      <c r="B39" s="58" t="s">
        <v>70</v>
      </c>
      <c r="C39" s="54">
        <v>0</v>
      </c>
      <c r="D39" s="55"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4">
        <v>0</v>
      </c>
      <c r="Q39" s="55">
        <v>0</v>
      </c>
      <c r="R39" s="56">
        <v>0</v>
      </c>
    </row>
    <row r="40" spans="1:18">
      <c r="A40" s="59" t="s">
        <v>71</v>
      </c>
      <c r="B40" s="60" t="s">
        <v>72</v>
      </c>
      <c r="C40" s="54">
        <v>0</v>
      </c>
      <c r="D40" s="55">
        <v>0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  <c r="O40" s="55">
        <v>0</v>
      </c>
      <c r="P40" s="54">
        <v>0</v>
      </c>
      <c r="Q40" s="55">
        <v>0</v>
      </c>
      <c r="R40" s="56">
        <v>0</v>
      </c>
    </row>
    <row r="41" spans="1:18">
      <c r="A41" s="59" t="s">
        <v>73</v>
      </c>
      <c r="B41" s="60" t="s">
        <v>74</v>
      </c>
      <c r="C41" s="54">
        <v>0</v>
      </c>
      <c r="D41" s="55">
        <v>0</v>
      </c>
      <c r="E41" s="55">
        <v>0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5">
        <v>0</v>
      </c>
      <c r="M41" s="55">
        <v>0</v>
      </c>
      <c r="N41" s="55">
        <v>0</v>
      </c>
      <c r="O41" s="55">
        <v>0</v>
      </c>
      <c r="P41" s="54">
        <v>0</v>
      </c>
      <c r="Q41" s="55">
        <v>0</v>
      </c>
      <c r="R41" s="56">
        <v>0</v>
      </c>
    </row>
    <row r="42" spans="1:18">
      <c r="A42" s="59" t="s">
        <v>75</v>
      </c>
      <c r="B42" s="60" t="s">
        <v>76</v>
      </c>
      <c r="C42" s="54">
        <v>0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54">
        <v>0</v>
      </c>
      <c r="Q42" s="55">
        <v>0</v>
      </c>
      <c r="R42" s="56">
        <v>0</v>
      </c>
    </row>
    <row r="43" spans="1:18">
      <c r="A43" s="59" t="s">
        <v>77</v>
      </c>
      <c r="B43" s="60" t="s">
        <v>78</v>
      </c>
      <c r="C43" s="54">
        <v>0</v>
      </c>
      <c r="D43" s="55">
        <v>0</v>
      </c>
      <c r="E43" s="55">
        <v>0</v>
      </c>
      <c r="F43" s="55">
        <v>0</v>
      </c>
      <c r="G43" s="55">
        <v>0</v>
      </c>
      <c r="H43" s="55">
        <v>0</v>
      </c>
      <c r="I43" s="55">
        <v>0</v>
      </c>
      <c r="J43" s="55">
        <v>0</v>
      </c>
      <c r="K43" s="55">
        <v>0</v>
      </c>
      <c r="L43" s="55">
        <v>0</v>
      </c>
      <c r="M43" s="55">
        <v>0</v>
      </c>
      <c r="N43" s="55">
        <v>0</v>
      </c>
      <c r="O43" s="55">
        <v>0</v>
      </c>
      <c r="P43" s="54">
        <v>0</v>
      </c>
      <c r="Q43" s="55">
        <v>0</v>
      </c>
      <c r="R43" s="56">
        <v>0</v>
      </c>
    </row>
    <row r="44" spans="1:18">
      <c r="A44" s="57" t="s">
        <v>79</v>
      </c>
      <c r="B44" s="58" t="s">
        <v>80</v>
      </c>
      <c r="C44" s="54">
        <v>0</v>
      </c>
      <c r="D44" s="55">
        <v>0</v>
      </c>
      <c r="E44" s="55">
        <v>0</v>
      </c>
      <c r="F44" s="55">
        <v>0</v>
      </c>
      <c r="G44" s="55">
        <v>0</v>
      </c>
      <c r="H44" s="55">
        <v>0</v>
      </c>
      <c r="I44" s="55">
        <v>0</v>
      </c>
      <c r="J44" s="55">
        <v>0</v>
      </c>
      <c r="K44" s="55">
        <v>0</v>
      </c>
      <c r="L44" s="55">
        <v>0</v>
      </c>
      <c r="M44" s="55">
        <v>0</v>
      </c>
      <c r="N44" s="55">
        <v>0</v>
      </c>
      <c r="O44" s="55">
        <v>0</v>
      </c>
      <c r="P44" s="54">
        <v>0</v>
      </c>
      <c r="Q44" s="55">
        <v>0</v>
      </c>
      <c r="R44" s="56">
        <v>0</v>
      </c>
    </row>
    <row r="45" spans="1:18">
      <c r="A45" s="59" t="s">
        <v>81</v>
      </c>
      <c r="B45" s="60" t="s">
        <v>72</v>
      </c>
      <c r="C45" s="54">
        <v>0</v>
      </c>
      <c r="D45" s="55">
        <v>0</v>
      </c>
      <c r="E45" s="55">
        <v>0</v>
      </c>
      <c r="F45" s="55">
        <v>0</v>
      </c>
      <c r="G45" s="55">
        <v>0</v>
      </c>
      <c r="H45" s="55">
        <v>0</v>
      </c>
      <c r="I45" s="55">
        <v>0</v>
      </c>
      <c r="J45" s="55">
        <v>0</v>
      </c>
      <c r="K45" s="55">
        <v>0</v>
      </c>
      <c r="L45" s="55">
        <v>0</v>
      </c>
      <c r="M45" s="55">
        <v>0</v>
      </c>
      <c r="N45" s="55">
        <v>0</v>
      </c>
      <c r="O45" s="55">
        <v>0</v>
      </c>
      <c r="P45" s="54">
        <v>0</v>
      </c>
      <c r="Q45" s="55">
        <v>0</v>
      </c>
      <c r="R45" s="56">
        <v>0</v>
      </c>
    </row>
    <row r="46" spans="1:18">
      <c r="A46" s="59" t="s">
        <v>82</v>
      </c>
      <c r="B46" s="60" t="s">
        <v>74</v>
      </c>
      <c r="C46" s="54">
        <v>0</v>
      </c>
      <c r="D46" s="55"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  <c r="K46" s="55">
        <v>0</v>
      </c>
      <c r="L46" s="55">
        <v>0</v>
      </c>
      <c r="M46" s="55">
        <v>0</v>
      </c>
      <c r="N46" s="55">
        <v>0</v>
      </c>
      <c r="O46" s="55">
        <v>0</v>
      </c>
      <c r="P46" s="54">
        <v>0</v>
      </c>
      <c r="Q46" s="55">
        <v>0</v>
      </c>
      <c r="R46" s="56">
        <v>0</v>
      </c>
    </row>
    <row r="47" spans="1:18">
      <c r="A47" s="59" t="s">
        <v>83</v>
      </c>
      <c r="B47" s="60" t="s">
        <v>84</v>
      </c>
      <c r="C47" s="54">
        <v>0</v>
      </c>
      <c r="D47" s="55">
        <v>0</v>
      </c>
      <c r="E47" s="55">
        <v>0</v>
      </c>
      <c r="F47" s="55">
        <v>0</v>
      </c>
      <c r="G47" s="55">
        <v>0</v>
      </c>
      <c r="H47" s="55">
        <v>0</v>
      </c>
      <c r="I47" s="55">
        <v>0</v>
      </c>
      <c r="J47" s="55">
        <v>0</v>
      </c>
      <c r="K47" s="55">
        <v>0</v>
      </c>
      <c r="L47" s="55">
        <v>0</v>
      </c>
      <c r="M47" s="55">
        <v>0</v>
      </c>
      <c r="N47" s="55">
        <v>0</v>
      </c>
      <c r="O47" s="55">
        <v>0</v>
      </c>
      <c r="P47" s="54">
        <v>0</v>
      </c>
      <c r="Q47" s="55">
        <v>0</v>
      </c>
      <c r="R47" s="56">
        <v>0</v>
      </c>
    </row>
    <row r="48" spans="1:18">
      <c r="A48" s="52" t="s">
        <v>85</v>
      </c>
      <c r="B48" s="53" t="s">
        <v>86</v>
      </c>
      <c r="C48" s="54">
        <v>0</v>
      </c>
      <c r="D48" s="55">
        <v>0</v>
      </c>
      <c r="E48" s="55">
        <v>0</v>
      </c>
      <c r="F48" s="55">
        <v>14.946755969999998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5">
        <v>0</v>
      </c>
      <c r="N48" s="55">
        <v>0</v>
      </c>
      <c r="O48" s="55">
        <v>0</v>
      </c>
      <c r="P48" s="54">
        <v>0</v>
      </c>
      <c r="Q48" s="55">
        <v>0</v>
      </c>
      <c r="R48" s="56">
        <v>0</v>
      </c>
    </row>
    <row r="49" spans="1:18">
      <c r="A49" s="57" t="s">
        <v>87</v>
      </c>
      <c r="B49" s="58" t="s">
        <v>88</v>
      </c>
      <c r="C49" s="54">
        <v>0</v>
      </c>
      <c r="D49" s="55">
        <v>0</v>
      </c>
      <c r="E49" s="55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4">
        <v>0</v>
      </c>
      <c r="Q49" s="55">
        <v>0</v>
      </c>
      <c r="R49" s="56">
        <v>0</v>
      </c>
    </row>
    <row r="50" spans="1:18">
      <c r="A50" s="59" t="s">
        <v>89</v>
      </c>
      <c r="B50" s="63" t="s">
        <v>90</v>
      </c>
      <c r="C50" s="54">
        <v>0</v>
      </c>
      <c r="D50" s="55">
        <v>0</v>
      </c>
      <c r="E50" s="55">
        <v>0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  <c r="L50" s="55">
        <v>0</v>
      </c>
      <c r="M50" s="55">
        <v>0</v>
      </c>
      <c r="N50" s="55">
        <v>0</v>
      </c>
      <c r="O50" s="55">
        <v>0</v>
      </c>
      <c r="P50" s="54">
        <v>0</v>
      </c>
      <c r="Q50" s="55">
        <v>0</v>
      </c>
      <c r="R50" s="56">
        <v>0</v>
      </c>
    </row>
    <row r="51" spans="1:18">
      <c r="A51" s="59" t="s">
        <v>91</v>
      </c>
      <c r="B51" s="63" t="s">
        <v>92</v>
      </c>
      <c r="C51" s="54">
        <v>0</v>
      </c>
      <c r="D51" s="55">
        <v>0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55">
        <v>0</v>
      </c>
      <c r="N51" s="55">
        <v>0</v>
      </c>
      <c r="O51" s="55">
        <v>0</v>
      </c>
      <c r="P51" s="54">
        <v>0</v>
      </c>
      <c r="Q51" s="55">
        <v>0</v>
      </c>
      <c r="R51" s="56">
        <v>0</v>
      </c>
    </row>
    <row r="52" spans="1:18">
      <c r="A52" s="57" t="s">
        <v>93</v>
      </c>
      <c r="B52" s="58" t="s">
        <v>94</v>
      </c>
      <c r="C52" s="54">
        <v>0</v>
      </c>
      <c r="D52" s="55">
        <v>0</v>
      </c>
      <c r="E52" s="55">
        <v>0</v>
      </c>
      <c r="F52" s="55">
        <v>14.946755969999998</v>
      </c>
      <c r="G52" s="55">
        <v>0</v>
      </c>
      <c r="H52" s="55">
        <v>0</v>
      </c>
      <c r="I52" s="55">
        <v>0</v>
      </c>
      <c r="J52" s="55">
        <v>0</v>
      </c>
      <c r="K52" s="55">
        <v>0</v>
      </c>
      <c r="L52" s="55">
        <v>0</v>
      </c>
      <c r="M52" s="55">
        <v>0</v>
      </c>
      <c r="N52" s="55">
        <v>0</v>
      </c>
      <c r="O52" s="55">
        <v>0</v>
      </c>
      <c r="P52" s="54">
        <v>0</v>
      </c>
      <c r="Q52" s="55">
        <v>0</v>
      </c>
      <c r="R52" s="56">
        <v>0</v>
      </c>
    </row>
    <row r="53" spans="1:18">
      <c r="A53" s="59" t="s">
        <v>95</v>
      </c>
      <c r="B53" s="63" t="s">
        <v>90</v>
      </c>
      <c r="C53" s="54">
        <v>0</v>
      </c>
      <c r="D53" s="55">
        <v>0</v>
      </c>
      <c r="E53" s="55">
        <v>0</v>
      </c>
      <c r="F53" s="55">
        <v>14.946755969999998</v>
      </c>
      <c r="G53" s="55">
        <v>0</v>
      </c>
      <c r="H53" s="55">
        <v>0</v>
      </c>
      <c r="I53" s="55">
        <v>0</v>
      </c>
      <c r="J53" s="55">
        <v>0</v>
      </c>
      <c r="K53" s="55">
        <v>0</v>
      </c>
      <c r="L53" s="55">
        <v>0</v>
      </c>
      <c r="M53" s="55">
        <v>0</v>
      </c>
      <c r="N53" s="55">
        <v>0</v>
      </c>
      <c r="O53" s="55">
        <v>0</v>
      </c>
      <c r="P53" s="54">
        <v>0</v>
      </c>
      <c r="Q53" s="55">
        <v>0</v>
      </c>
      <c r="R53" s="56">
        <v>0</v>
      </c>
    </row>
    <row r="54" spans="1:18">
      <c r="A54" s="59" t="s">
        <v>96</v>
      </c>
      <c r="B54" s="63" t="s">
        <v>92</v>
      </c>
      <c r="C54" s="54">
        <v>0</v>
      </c>
      <c r="D54" s="55">
        <v>0</v>
      </c>
      <c r="E54" s="55">
        <v>0</v>
      </c>
      <c r="F54" s="55">
        <v>0</v>
      </c>
      <c r="G54" s="55">
        <v>0</v>
      </c>
      <c r="H54" s="55">
        <v>0</v>
      </c>
      <c r="I54" s="55">
        <v>0</v>
      </c>
      <c r="J54" s="55">
        <v>0</v>
      </c>
      <c r="K54" s="55">
        <v>0</v>
      </c>
      <c r="L54" s="55">
        <v>0</v>
      </c>
      <c r="M54" s="55">
        <v>0</v>
      </c>
      <c r="N54" s="55">
        <v>0</v>
      </c>
      <c r="O54" s="55">
        <v>0</v>
      </c>
      <c r="P54" s="54">
        <v>0</v>
      </c>
      <c r="Q54" s="55">
        <v>0</v>
      </c>
      <c r="R54" s="56">
        <v>0</v>
      </c>
    </row>
    <row r="55" spans="1:18">
      <c r="A55" s="57" t="s">
        <v>97</v>
      </c>
      <c r="B55" s="58" t="s">
        <v>98</v>
      </c>
      <c r="C55" s="54">
        <v>0</v>
      </c>
      <c r="D55" s="55">
        <v>0</v>
      </c>
      <c r="E55" s="55">
        <v>0</v>
      </c>
      <c r="F55" s="55">
        <v>0</v>
      </c>
      <c r="G55" s="55">
        <v>0</v>
      </c>
      <c r="H55" s="55">
        <v>0</v>
      </c>
      <c r="I55" s="55">
        <v>0</v>
      </c>
      <c r="J55" s="55">
        <v>0</v>
      </c>
      <c r="K55" s="55">
        <v>0</v>
      </c>
      <c r="L55" s="55">
        <v>0</v>
      </c>
      <c r="M55" s="55">
        <v>0</v>
      </c>
      <c r="N55" s="55">
        <v>0</v>
      </c>
      <c r="O55" s="55">
        <v>0</v>
      </c>
      <c r="P55" s="54">
        <v>0</v>
      </c>
      <c r="Q55" s="55">
        <v>0</v>
      </c>
      <c r="R55" s="56">
        <v>0</v>
      </c>
    </row>
    <row r="56" spans="1:18">
      <c r="A56" s="59" t="s">
        <v>99</v>
      </c>
      <c r="B56" s="63" t="s">
        <v>90</v>
      </c>
      <c r="C56" s="54">
        <v>0</v>
      </c>
      <c r="D56" s="55">
        <v>0</v>
      </c>
      <c r="E56" s="55">
        <v>0</v>
      </c>
      <c r="F56" s="55">
        <v>0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54">
        <v>0</v>
      </c>
      <c r="Q56" s="55">
        <v>0</v>
      </c>
      <c r="R56" s="56">
        <v>0</v>
      </c>
    </row>
    <row r="57" spans="1:18">
      <c r="A57" s="59" t="s">
        <v>100</v>
      </c>
      <c r="B57" s="63" t="s">
        <v>92</v>
      </c>
      <c r="C57" s="54">
        <v>0</v>
      </c>
      <c r="D57" s="55">
        <v>0</v>
      </c>
      <c r="E57" s="55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55">
        <v>0</v>
      </c>
      <c r="N57" s="55">
        <v>0</v>
      </c>
      <c r="O57" s="55">
        <v>0</v>
      </c>
      <c r="P57" s="54">
        <v>0</v>
      </c>
      <c r="Q57" s="55">
        <v>0</v>
      </c>
      <c r="R57" s="56">
        <v>0</v>
      </c>
    </row>
    <row r="58" spans="1:18">
      <c r="A58" s="52" t="s">
        <v>101</v>
      </c>
      <c r="B58" s="53" t="s">
        <v>102</v>
      </c>
      <c r="C58" s="54">
        <v>7769.3317219400014</v>
      </c>
      <c r="D58" s="55">
        <v>8517.9999166199996</v>
      </c>
      <c r="E58" s="55">
        <v>9465.3675301900003</v>
      </c>
      <c r="F58" s="55">
        <v>9784.8527725000004</v>
      </c>
      <c r="G58" s="55">
        <v>9326.5754851599995</v>
      </c>
      <c r="H58" s="55">
        <v>9441.521234570002</v>
      </c>
      <c r="I58" s="55">
        <v>11108.80019935</v>
      </c>
      <c r="J58" s="55">
        <v>12822.147819429507</v>
      </c>
      <c r="K58" s="55">
        <v>10942.75735374</v>
      </c>
      <c r="L58" s="55">
        <v>11640.598461860001</v>
      </c>
      <c r="M58" s="55">
        <v>11228.098174070001</v>
      </c>
      <c r="N58" s="55">
        <v>24163.919410079998</v>
      </c>
      <c r="O58" s="55">
        <v>9911.7613743500006</v>
      </c>
      <c r="P58" s="54">
        <v>12009.122844879999</v>
      </c>
      <c r="Q58" s="55">
        <v>12334.6980778</v>
      </c>
      <c r="R58" s="56">
        <v>15657.459242420002</v>
      </c>
    </row>
    <row r="59" spans="1:18">
      <c r="A59" s="57" t="s">
        <v>103</v>
      </c>
      <c r="B59" s="58" t="s">
        <v>104</v>
      </c>
      <c r="C59" s="54">
        <v>2.1275104799999998</v>
      </c>
      <c r="D59" s="55">
        <v>23.278122100000004</v>
      </c>
      <c r="E59" s="55">
        <v>7.5509372399999997</v>
      </c>
      <c r="F59" s="55">
        <v>15.76394603</v>
      </c>
      <c r="G59" s="55">
        <v>51.934032140000006</v>
      </c>
      <c r="H59" s="55">
        <v>48.785367910000005</v>
      </c>
      <c r="I59" s="55">
        <v>31.060978799999987</v>
      </c>
      <c r="J59" s="55">
        <v>32.315884310000008</v>
      </c>
      <c r="K59" s="55">
        <v>25.53476388</v>
      </c>
      <c r="L59" s="55">
        <v>33.77815038</v>
      </c>
      <c r="M59" s="55">
        <v>31.597997630000005</v>
      </c>
      <c r="N59" s="55">
        <v>31.080812370000007</v>
      </c>
      <c r="O59" s="55">
        <v>21.564662309999999</v>
      </c>
      <c r="P59" s="54">
        <v>29.216203070000006</v>
      </c>
      <c r="Q59" s="55">
        <v>12.458587299999992</v>
      </c>
      <c r="R59" s="56">
        <v>90.849068940000024</v>
      </c>
    </row>
    <row r="60" spans="1:18">
      <c r="A60" s="59" t="s">
        <v>105</v>
      </c>
      <c r="B60" s="63" t="s">
        <v>106</v>
      </c>
      <c r="C60" s="54">
        <v>1.2038604799999999</v>
      </c>
      <c r="D60" s="55">
        <v>1.5424050899999997</v>
      </c>
      <c r="E60" s="55">
        <v>5.3155872399999993</v>
      </c>
      <c r="F60" s="55">
        <v>14.847296029999999</v>
      </c>
      <c r="G60" s="55">
        <v>50.951882140000002</v>
      </c>
      <c r="H60" s="55">
        <v>37.666012160000008</v>
      </c>
      <c r="I60" s="55">
        <v>29.608228799999992</v>
      </c>
      <c r="J60" s="55">
        <v>31.964234310000009</v>
      </c>
      <c r="K60" s="55">
        <v>25.53476388</v>
      </c>
      <c r="L60" s="55">
        <v>33.77815038</v>
      </c>
      <c r="M60" s="55">
        <v>31.597997630000005</v>
      </c>
      <c r="N60" s="55">
        <v>31.080812370000007</v>
      </c>
      <c r="O60" s="55">
        <v>21.38916231</v>
      </c>
      <c r="P60" s="54">
        <v>17.463703280000004</v>
      </c>
      <c r="Q60" s="55">
        <v>11.731887299999993</v>
      </c>
      <c r="R60" s="56">
        <v>87.374818940000011</v>
      </c>
    </row>
    <row r="61" spans="1:18">
      <c r="A61" s="59" t="s">
        <v>107</v>
      </c>
      <c r="B61" s="61" t="s">
        <v>108</v>
      </c>
      <c r="C61" s="54">
        <v>0.99526806999999984</v>
      </c>
      <c r="D61" s="55">
        <v>1.3488795599999996</v>
      </c>
      <c r="E61" s="55">
        <v>2.86161975</v>
      </c>
      <c r="F61" s="55">
        <v>14.11820852</v>
      </c>
      <c r="G61" s="55">
        <v>20.471338209999999</v>
      </c>
      <c r="H61" s="55">
        <v>22.959875010000005</v>
      </c>
      <c r="I61" s="55">
        <v>28.416218629999989</v>
      </c>
      <c r="J61" s="55">
        <v>31.278733220000007</v>
      </c>
      <c r="K61" s="55">
        <v>0</v>
      </c>
      <c r="L61" s="55">
        <v>0</v>
      </c>
      <c r="M61" s="55">
        <v>0</v>
      </c>
      <c r="N61" s="55">
        <v>0</v>
      </c>
      <c r="O61" s="55">
        <v>0</v>
      </c>
      <c r="P61" s="54">
        <v>0</v>
      </c>
      <c r="Q61" s="55">
        <v>0</v>
      </c>
      <c r="R61" s="56">
        <v>0</v>
      </c>
    </row>
    <row r="62" spans="1:18">
      <c r="A62" s="59" t="s">
        <v>109</v>
      </c>
      <c r="B62" s="61" t="s">
        <v>110</v>
      </c>
      <c r="C62" s="54">
        <v>0.20859241000000001</v>
      </c>
      <c r="D62" s="55">
        <v>0.19352553000000003</v>
      </c>
      <c r="E62" s="55">
        <v>2.4539674900000001</v>
      </c>
      <c r="F62" s="55">
        <v>0.72908751000000005</v>
      </c>
      <c r="G62" s="55">
        <v>30.48054393</v>
      </c>
      <c r="H62" s="55">
        <v>14.706137150000004</v>
      </c>
      <c r="I62" s="55">
        <v>1.1920101699999999</v>
      </c>
      <c r="J62" s="55">
        <v>0.68550109000000004</v>
      </c>
      <c r="K62" s="55">
        <v>25.53476388</v>
      </c>
      <c r="L62" s="55">
        <v>33.77815038</v>
      </c>
      <c r="M62" s="55">
        <v>31.597997630000005</v>
      </c>
      <c r="N62" s="55">
        <v>31.080812370000007</v>
      </c>
      <c r="O62" s="55">
        <v>21.38916231</v>
      </c>
      <c r="P62" s="54">
        <v>17.463703280000004</v>
      </c>
      <c r="Q62" s="55">
        <v>11.731887299999993</v>
      </c>
      <c r="R62" s="56">
        <v>87.374818940000011</v>
      </c>
    </row>
    <row r="63" spans="1:18">
      <c r="A63" s="59" t="s">
        <v>111</v>
      </c>
      <c r="B63" s="61" t="s">
        <v>98</v>
      </c>
      <c r="C63" s="54">
        <v>0</v>
      </c>
      <c r="D63" s="55">
        <v>0</v>
      </c>
      <c r="E63" s="55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0</v>
      </c>
      <c r="N63" s="55">
        <v>0</v>
      </c>
      <c r="O63" s="55">
        <v>0</v>
      </c>
      <c r="P63" s="54">
        <v>0</v>
      </c>
      <c r="Q63" s="55">
        <v>0</v>
      </c>
      <c r="R63" s="56">
        <v>0</v>
      </c>
    </row>
    <row r="64" spans="1:18">
      <c r="A64" s="59" t="s">
        <v>112</v>
      </c>
      <c r="B64" s="60" t="s">
        <v>113</v>
      </c>
      <c r="C64" s="54">
        <v>0.92364999999999997</v>
      </c>
      <c r="D64" s="55">
        <v>21.735717010000002</v>
      </c>
      <c r="E64" s="55">
        <v>2.2353499999999999</v>
      </c>
      <c r="F64" s="55">
        <v>0.91664999999999996</v>
      </c>
      <c r="G64" s="55">
        <v>0.98214999999999997</v>
      </c>
      <c r="H64" s="55">
        <v>11.119355749999999</v>
      </c>
      <c r="I64" s="55">
        <v>1.4527499999999989</v>
      </c>
      <c r="J64" s="55">
        <v>0.35165000000000113</v>
      </c>
      <c r="K64" s="55">
        <v>0</v>
      </c>
      <c r="L64" s="55">
        <v>0</v>
      </c>
      <c r="M64" s="55">
        <v>0</v>
      </c>
      <c r="N64" s="55">
        <v>0</v>
      </c>
      <c r="O64" s="55">
        <v>0.17549999999999999</v>
      </c>
      <c r="P64" s="54">
        <v>11.75249979</v>
      </c>
      <c r="Q64" s="55">
        <v>0.72669999999999924</v>
      </c>
      <c r="R64" s="56">
        <v>3.4742500000000014</v>
      </c>
    </row>
    <row r="65" spans="1:18">
      <c r="A65" s="59" t="s">
        <v>114</v>
      </c>
      <c r="B65" s="60" t="s">
        <v>115</v>
      </c>
      <c r="C65" s="54">
        <v>0</v>
      </c>
      <c r="D65" s="55">
        <v>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54">
        <v>0</v>
      </c>
      <c r="Q65" s="55">
        <v>0</v>
      </c>
      <c r="R65" s="56">
        <v>0</v>
      </c>
    </row>
    <row r="66" spans="1:18">
      <c r="A66" s="59" t="s">
        <v>116</v>
      </c>
      <c r="B66" s="60" t="s">
        <v>117</v>
      </c>
      <c r="C66" s="54">
        <v>0</v>
      </c>
      <c r="D66" s="55">
        <v>0</v>
      </c>
      <c r="E66" s="55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  <c r="O66" s="55">
        <v>0</v>
      </c>
      <c r="P66" s="54">
        <v>0</v>
      </c>
      <c r="Q66" s="55">
        <v>0</v>
      </c>
      <c r="R66" s="56">
        <v>0</v>
      </c>
    </row>
    <row r="67" spans="1:18">
      <c r="A67" s="59" t="s">
        <v>118</v>
      </c>
      <c r="B67" s="60" t="s">
        <v>119</v>
      </c>
      <c r="C67" s="54">
        <v>0</v>
      </c>
      <c r="D67" s="55">
        <v>0</v>
      </c>
      <c r="E67" s="55">
        <v>0</v>
      </c>
      <c r="F67" s="55">
        <v>0</v>
      </c>
      <c r="G67" s="55">
        <v>0</v>
      </c>
      <c r="H67" s="55">
        <v>0</v>
      </c>
      <c r="I67" s="55">
        <v>0</v>
      </c>
      <c r="J67" s="55">
        <v>0</v>
      </c>
      <c r="K67" s="55">
        <v>0</v>
      </c>
      <c r="L67" s="55">
        <v>0</v>
      </c>
      <c r="M67" s="55">
        <v>0</v>
      </c>
      <c r="N67" s="55">
        <v>0</v>
      </c>
      <c r="O67" s="55">
        <v>0</v>
      </c>
      <c r="P67" s="54">
        <v>0</v>
      </c>
      <c r="Q67" s="55">
        <v>0</v>
      </c>
      <c r="R67" s="56">
        <v>0</v>
      </c>
    </row>
    <row r="68" spans="1:18">
      <c r="A68" s="59" t="s">
        <v>120</v>
      </c>
      <c r="B68" s="60" t="s">
        <v>121</v>
      </c>
      <c r="C68" s="54">
        <v>0</v>
      </c>
      <c r="D68" s="55">
        <v>0</v>
      </c>
      <c r="E68" s="55">
        <v>0</v>
      </c>
      <c r="F68" s="55">
        <v>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  <c r="L68" s="55">
        <v>0</v>
      </c>
      <c r="M68" s="55">
        <v>0</v>
      </c>
      <c r="N68" s="55">
        <v>0</v>
      </c>
      <c r="O68" s="55">
        <v>0</v>
      </c>
      <c r="P68" s="54">
        <v>0</v>
      </c>
      <c r="Q68" s="55">
        <v>0</v>
      </c>
      <c r="R68" s="56">
        <v>0</v>
      </c>
    </row>
    <row r="69" spans="1:18">
      <c r="A69" s="57" t="s">
        <v>122</v>
      </c>
      <c r="B69" s="58" t="s">
        <v>123</v>
      </c>
      <c r="C69" s="54">
        <v>7570.6728099299999</v>
      </c>
      <c r="D69" s="55">
        <v>8234.923916310001</v>
      </c>
      <c r="E69" s="55">
        <v>9022.9130214699999</v>
      </c>
      <c r="F69" s="55">
        <v>8754.1865925599996</v>
      </c>
      <c r="G69" s="55">
        <v>9127.6553596599988</v>
      </c>
      <c r="H69" s="55">
        <v>9283.607135960001</v>
      </c>
      <c r="I69" s="55">
        <v>8408.3493163999992</v>
      </c>
      <c r="J69" s="55">
        <v>6683.0119522295072</v>
      </c>
      <c r="K69" s="55">
        <v>8310.4963454300014</v>
      </c>
      <c r="L69" s="55">
        <v>9316.0781749300004</v>
      </c>
      <c r="M69" s="55">
        <v>9368.9422557500002</v>
      </c>
      <c r="N69" s="55">
        <v>9401.4593415500003</v>
      </c>
      <c r="O69" s="55">
        <v>8640.0141442500008</v>
      </c>
      <c r="P69" s="54">
        <v>10792.504875459999</v>
      </c>
      <c r="Q69" s="55">
        <v>10474.61250445</v>
      </c>
      <c r="R69" s="56">
        <v>10055.742563989999</v>
      </c>
    </row>
    <row r="70" spans="1:18">
      <c r="A70" s="59" t="s">
        <v>124</v>
      </c>
      <c r="B70" s="60" t="s">
        <v>125</v>
      </c>
      <c r="C70" s="54">
        <v>7556.3284033100008</v>
      </c>
      <c r="D70" s="55">
        <v>8214.8190185300009</v>
      </c>
      <c r="E70" s="55">
        <v>9006.1549433399996</v>
      </c>
      <c r="F70" s="55">
        <v>8724.8177983100013</v>
      </c>
      <c r="G70" s="55">
        <v>9107.2704979099999</v>
      </c>
      <c r="H70" s="55">
        <v>9251.2833490000012</v>
      </c>
      <c r="I70" s="55">
        <v>8388.6853363699993</v>
      </c>
      <c r="J70" s="55">
        <v>6659.5365480995069</v>
      </c>
      <c r="K70" s="55">
        <v>8295.3457562599997</v>
      </c>
      <c r="L70" s="55">
        <v>9289.124679980001</v>
      </c>
      <c r="M70" s="55">
        <v>9345.5035228800007</v>
      </c>
      <c r="N70" s="55">
        <v>9380.3772778900002</v>
      </c>
      <c r="O70" s="55">
        <v>8625.67345011</v>
      </c>
      <c r="P70" s="54">
        <v>10758.346456619998</v>
      </c>
      <c r="Q70" s="55">
        <v>10445.259525760001</v>
      </c>
      <c r="R70" s="56">
        <v>10027.36206763</v>
      </c>
    </row>
    <row r="71" spans="1:18">
      <c r="A71" s="59" t="s">
        <v>126</v>
      </c>
      <c r="B71" s="60" t="s">
        <v>127</v>
      </c>
      <c r="C71" s="54">
        <v>0</v>
      </c>
      <c r="D71" s="55">
        <v>0</v>
      </c>
      <c r="E71" s="55">
        <v>0</v>
      </c>
      <c r="F71" s="55">
        <v>0</v>
      </c>
      <c r="G71" s="55">
        <v>0</v>
      </c>
      <c r="H71" s="55">
        <v>0</v>
      </c>
      <c r="I71" s="55">
        <v>0</v>
      </c>
      <c r="J71" s="55">
        <v>0</v>
      </c>
      <c r="K71" s="55">
        <v>0</v>
      </c>
      <c r="L71" s="55">
        <v>0</v>
      </c>
      <c r="M71" s="55">
        <v>0</v>
      </c>
      <c r="N71" s="55">
        <v>0</v>
      </c>
      <c r="O71" s="55">
        <v>0</v>
      </c>
      <c r="P71" s="54">
        <v>0</v>
      </c>
      <c r="Q71" s="55">
        <v>0</v>
      </c>
      <c r="R71" s="56">
        <v>0</v>
      </c>
    </row>
    <row r="72" spans="1:18">
      <c r="A72" s="59" t="s">
        <v>128</v>
      </c>
      <c r="B72" s="60" t="s">
        <v>129</v>
      </c>
      <c r="C72" s="54">
        <v>14.344406620000001</v>
      </c>
      <c r="D72" s="55">
        <v>20.104897779999998</v>
      </c>
      <c r="E72" s="55">
        <v>16.758078129999998</v>
      </c>
      <c r="F72" s="55">
        <v>29.368794249999997</v>
      </c>
      <c r="G72" s="55">
        <v>20.384861749999999</v>
      </c>
      <c r="H72" s="55">
        <v>32.32378696</v>
      </c>
      <c r="I72" s="55">
        <v>19.663980029999998</v>
      </c>
      <c r="J72" s="55">
        <v>23.475404130000001</v>
      </c>
      <c r="K72" s="55">
        <v>15.15058917</v>
      </c>
      <c r="L72" s="55">
        <v>26.95349495</v>
      </c>
      <c r="M72" s="55">
        <v>23.438732869999996</v>
      </c>
      <c r="N72" s="55">
        <v>21.082063659999999</v>
      </c>
      <c r="O72" s="55">
        <v>14.34069414</v>
      </c>
      <c r="P72" s="54">
        <v>34.158418840000003</v>
      </c>
      <c r="Q72" s="55">
        <v>29.35297869</v>
      </c>
      <c r="R72" s="56">
        <v>28.380496359999999</v>
      </c>
    </row>
    <row r="73" spans="1:18">
      <c r="A73" s="59" t="s">
        <v>130</v>
      </c>
      <c r="B73" s="60" t="s">
        <v>131</v>
      </c>
      <c r="C73" s="54">
        <v>0</v>
      </c>
      <c r="D73" s="55">
        <v>0</v>
      </c>
      <c r="E73" s="55">
        <v>0</v>
      </c>
      <c r="F73" s="55">
        <v>0</v>
      </c>
      <c r="G73" s="55">
        <v>0</v>
      </c>
      <c r="H73" s="55">
        <v>0</v>
      </c>
      <c r="I73" s="55">
        <v>0</v>
      </c>
      <c r="J73" s="55">
        <v>0</v>
      </c>
      <c r="K73" s="55">
        <v>0</v>
      </c>
      <c r="L73" s="55">
        <v>0</v>
      </c>
      <c r="M73" s="55">
        <v>0</v>
      </c>
      <c r="N73" s="55">
        <v>0</v>
      </c>
      <c r="O73" s="55">
        <v>0</v>
      </c>
      <c r="P73" s="54">
        <v>0</v>
      </c>
      <c r="Q73" s="55">
        <v>0</v>
      </c>
      <c r="R73" s="56">
        <v>0</v>
      </c>
    </row>
    <row r="74" spans="1:18">
      <c r="A74" s="57" t="s">
        <v>132</v>
      </c>
      <c r="B74" s="58" t="s">
        <v>133</v>
      </c>
      <c r="C74" s="54">
        <v>0</v>
      </c>
      <c r="D74" s="55">
        <v>0</v>
      </c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0.28693653000000002</v>
      </c>
      <c r="K74" s="55">
        <v>0</v>
      </c>
      <c r="L74" s="55">
        <v>0</v>
      </c>
      <c r="M74" s="55">
        <v>0</v>
      </c>
      <c r="N74" s="55">
        <v>0</v>
      </c>
      <c r="O74" s="55">
        <v>0</v>
      </c>
      <c r="P74" s="54">
        <v>0</v>
      </c>
      <c r="Q74" s="55">
        <v>0</v>
      </c>
      <c r="R74" s="56">
        <v>0</v>
      </c>
    </row>
    <row r="75" spans="1:18">
      <c r="A75" s="57" t="s">
        <v>134</v>
      </c>
      <c r="B75" s="58" t="s">
        <v>135</v>
      </c>
      <c r="C75" s="54">
        <v>196.53140152999998</v>
      </c>
      <c r="D75" s="55">
        <v>259.79787821000002</v>
      </c>
      <c r="E75" s="55">
        <v>434.90357147999998</v>
      </c>
      <c r="F75" s="55">
        <v>1014.9022339099999</v>
      </c>
      <c r="G75" s="55">
        <v>146.98609336000001</v>
      </c>
      <c r="H75" s="55">
        <v>109.12873070000001</v>
      </c>
      <c r="I75" s="55">
        <v>2669.3899041499999</v>
      </c>
      <c r="J75" s="55">
        <v>6106.5330463600003</v>
      </c>
      <c r="K75" s="55">
        <v>2606.72624443</v>
      </c>
      <c r="L75" s="55">
        <v>2290.7421365500004</v>
      </c>
      <c r="M75" s="55">
        <v>1827.5579206899997</v>
      </c>
      <c r="N75" s="55">
        <v>14731.37925616</v>
      </c>
      <c r="O75" s="55">
        <v>1250.1825677900001</v>
      </c>
      <c r="P75" s="54">
        <v>1187.4017663499999</v>
      </c>
      <c r="Q75" s="55">
        <v>1847.6269860500001</v>
      </c>
      <c r="R75" s="56">
        <v>5448.9703594900002</v>
      </c>
    </row>
    <row r="76" spans="1:18">
      <c r="A76" s="59" t="s">
        <v>136</v>
      </c>
      <c r="B76" s="63" t="s">
        <v>90</v>
      </c>
      <c r="C76" s="54">
        <v>196.53140152999998</v>
      </c>
      <c r="D76" s="55">
        <v>220.94561940000003</v>
      </c>
      <c r="E76" s="55">
        <v>182.43065044000002</v>
      </c>
      <c r="F76" s="55">
        <v>860.10574081999994</v>
      </c>
      <c r="G76" s="55">
        <v>146.98609336000001</v>
      </c>
      <c r="H76" s="55">
        <v>109.12873070000001</v>
      </c>
      <c r="I76" s="55">
        <v>1133.41346329</v>
      </c>
      <c r="J76" s="55">
        <v>2997.6633104900002</v>
      </c>
      <c r="K76" s="55">
        <v>1513.86594784</v>
      </c>
      <c r="L76" s="55">
        <v>2228.2308418400003</v>
      </c>
      <c r="M76" s="55">
        <v>1528.1579206899999</v>
      </c>
      <c r="N76" s="55">
        <v>3500.4789816299999</v>
      </c>
      <c r="O76" s="55">
        <v>1052.6396113000001</v>
      </c>
      <c r="P76" s="54">
        <v>1187.4017663499999</v>
      </c>
      <c r="Q76" s="55">
        <v>1686.9621134600002</v>
      </c>
      <c r="R76" s="56">
        <v>3621.0708634500002</v>
      </c>
    </row>
    <row r="77" spans="1:18">
      <c r="A77" s="59" t="s">
        <v>326</v>
      </c>
      <c r="B77" s="63" t="s">
        <v>325</v>
      </c>
      <c r="C77" s="54">
        <v>15.209395000000001</v>
      </c>
      <c r="D77" s="55">
        <v>27.476285000000001</v>
      </c>
      <c r="E77" s="55">
        <v>49.77351436</v>
      </c>
      <c r="F77" s="55">
        <v>21.32357193</v>
      </c>
      <c r="G77" s="55">
        <v>21.497529</v>
      </c>
      <c r="H77" s="55">
        <v>21.766681999999999</v>
      </c>
      <c r="I77" s="55">
        <v>824.38639524999996</v>
      </c>
      <c r="J77" s="55">
        <v>2318.5433648100002</v>
      </c>
      <c r="K77" s="55">
        <v>1409.65518002</v>
      </c>
      <c r="L77" s="55">
        <v>2069.9906629900001</v>
      </c>
      <c r="M77" s="55">
        <v>1364.9204252599998</v>
      </c>
      <c r="N77" s="55">
        <v>2840.9604860199997</v>
      </c>
      <c r="O77" s="55">
        <v>540.11024639999994</v>
      </c>
      <c r="P77" s="54">
        <v>993.32679433999999</v>
      </c>
      <c r="Q77" s="55">
        <v>1616.1305012900002</v>
      </c>
      <c r="R77" s="56">
        <v>3336.3618197300002</v>
      </c>
    </row>
    <row r="78" spans="1:18">
      <c r="A78" s="59" t="s">
        <v>324</v>
      </c>
      <c r="B78" s="63" t="s">
        <v>323</v>
      </c>
      <c r="C78" s="54">
        <v>181.32200652999998</v>
      </c>
      <c r="D78" s="55">
        <v>193.46933440000001</v>
      </c>
      <c r="E78" s="55">
        <v>132.65713607999999</v>
      </c>
      <c r="F78" s="55">
        <v>838.78216888999998</v>
      </c>
      <c r="G78" s="55">
        <v>125.48856436</v>
      </c>
      <c r="H78" s="55">
        <v>87.362048699999988</v>
      </c>
      <c r="I78" s="55">
        <v>309.02706804000002</v>
      </c>
      <c r="J78" s="55">
        <v>679.11994568</v>
      </c>
      <c r="K78" s="55">
        <v>104.21076782000002</v>
      </c>
      <c r="L78" s="55">
        <v>158.24017885000001</v>
      </c>
      <c r="M78" s="55">
        <v>163.23749543</v>
      </c>
      <c r="N78" s="55">
        <v>659.51849560999995</v>
      </c>
      <c r="O78" s="55">
        <v>512.52936490000013</v>
      </c>
      <c r="P78" s="54">
        <v>194.07497200999998</v>
      </c>
      <c r="Q78" s="55">
        <v>70.83161217</v>
      </c>
      <c r="R78" s="56">
        <v>284.70904371999995</v>
      </c>
    </row>
    <row r="79" spans="1:18">
      <c r="A79" s="59" t="s">
        <v>137</v>
      </c>
      <c r="B79" s="63" t="s">
        <v>92</v>
      </c>
      <c r="C79" s="54">
        <v>0</v>
      </c>
      <c r="D79" s="55">
        <v>38.852258810000002</v>
      </c>
      <c r="E79" s="55">
        <v>252.47292103999999</v>
      </c>
      <c r="F79" s="55">
        <v>154.79649308999998</v>
      </c>
      <c r="G79" s="55">
        <v>0</v>
      </c>
      <c r="H79" s="55">
        <v>0</v>
      </c>
      <c r="I79" s="55">
        <v>1535.9764408600001</v>
      </c>
      <c r="J79" s="55">
        <v>3108.8697358700001</v>
      </c>
      <c r="K79" s="55">
        <v>1092.8602965900002</v>
      </c>
      <c r="L79" s="55">
        <v>62.511294710000129</v>
      </c>
      <c r="M79" s="55">
        <v>299.39999999999998</v>
      </c>
      <c r="N79" s="55">
        <v>11230.90027453</v>
      </c>
      <c r="O79" s="55">
        <v>197.54295649000002</v>
      </c>
      <c r="P79" s="54">
        <v>0</v>
      </c>
      <c r="Q79" s="55">
        <v>160.66487258999999</v>
      </c>
      <c r="R79" s="56">
        <v>1827.8994960400003</v>
      </c>
    </row>
    <row r="80" spans="1:18" ht="27">
      <c r="A80" s="57" t="s">
        <v>138</v>
      </c>
      <c r="B80" s="64" t="s">
        <v>139</v>
      </c>
      <c r="C80" s="54">
        <v>0</v>
      </c>
      <c r="D80" s="55">
        <v>0</v>
      </c>
      <c r="E80" s="55">
        <v>0</v>
      </c>
      <c r="F80" s="55">
        <v>0</v>
      </c>
      <c r="G80" s="55">
        <v>0</v>
      </c>
      <c r="H80" s="55">
        <v>0</v>
      </c>
      <c r="I80" s="55">
        <v>0</v>
      </c>
      <c r="J80" s="55">
        <v>0</v>
      </c>
      <c r="K80" s="55">
        <v>0</v>
      </c>
      <c r="L80" s="55">
        <v>0</v>
      </c>
      <c r="M80" s="55">
        <v>0</v>
      </c>
      <c r="N80" s="55">
        <v>0</v>
      </c>
      <c r="O80" s="55">
        <v>0</v>
      </c>
      <c r="P80" s="54">
        <v>0</v>
      </c>
      <c r="Q80" s="55">
        <v>0</v>
      </c>
      <c r="R80" s="56">
        <v>61.89725</v>
      </c>
    </row>
    <row r="81" spans="1:18">
      <c r="A81" s="59" t="s">
        <v>140</v>
      </c>
      <c r="B81" s="60" t="s">
        <v>141</v>
      </c>
      <c r="C81" s="54">
        <v>0</v>
      </c>
      <c r="D81" s="55">
        <v>0</v>
      </c>
      <c r="E81" s="55">
        <v>0</v>
      </c>
      <c r="F81" s="55">
        <v>0</v>
      </c>
      <c r="G81" s="55">
        <v>0</v>
      </c>
      <c r="H81" s="55">
        <v>0</v>
      </c>
      <c r="I81" s="55">
        <v>0</v>
      </c>
      <c r="J81" s="55">
        <v>0</v>
      </c>
      <c r="K81" s="55">
        <v>0</v>
      </c>
      <c r="L81" s="55">
        <v>0</v>
      </c>
      <c r="M81" s="55">
        <v>0</v>
      </c>
      <c r="N81" s="55">
        <v>0</v>
      </c>
      <c r="O81" s="55">
        <v>0</v>
      </c>
      <c r="P81" s="54">
        <v>0</v>
      </c>
      <c r="Q81" s="55">
        <v>0</v>
      </c>
      <c r="R81" s="56">
        <v>61.89725</v>
      </c>
    </row>
    <row r="82" spans="1:18">
      <c r="A82" s="59" t="s">
        <v>142</v>
      </c>
      <c r="B82" s="61" t="s">
        <v>143</v>
      </c>
      <c r="C82" s="54">
        <v>0</v>
      </c>
      <c r="D82" s="55">
        <v>0</v>
      </c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5">
        <v>0</v>
      </c>
      <c r="K82" s="55">
        <v>0</v>
      </c>
      <c r="L82" s="55">
        <v>0</v>
      </c>
      <c r="M82" s="55">
        <v>0</v>
      </c>
      <c r="N82" s="55">
        <v>0</v>
      </c>
      <c r="O82" s="55">
        <v>0</v>
      </c>
      <c r="P82" s="54">
        <v>0</v>
      </c>
      <c r="Q82" s="55">
        <v>0</v>
      </c>
      <c r="R82" s="56">
        <v>61.89725</v>
      </c>
    </row>
    <row r="83" spans="1:18">
      <c r="A83" s="59" t="s">
        <v>144</v>
      </c>
      <c r="B83" s="61" t="s">
        <v>145</v>
      </c>
      <c r="C83" s="54">
        <v>0</v>
      </c>
      <c r="D83" s="55">
        <v>0</v>
      </c>
      <c r="E83" s="55">
        <v>0</v>
      </c>
      <c r="F83" s="55">
        <v>0</v>
      </c>
      <c r="G83" s="55">
        <v>0</v>
      </c>
      <c r="H83" s="55">
        <v>0</v>
      </c>
      <c r="I83" s="55">
        <v>0</v>
      </c>
      <c r="J83" s="55">
        <v>0</v>
      </c>
      <c r="K83" s="55">
        <v>0</v>
      </c>
      <c r="L83" s="55">
        <v>0</v>
      </c>
      <c r="M83" s="55">
        <v>0</v>
      </c>
      <c r="N83" s="55">
        <v>0</v>
      </c>
      <c r="O83" s="55">
        <v>0</v>
      </c>
      <c r="P83" s="54">
        <v>0</v>
      </c>
      <c r="Q83" s="55">
        <v>0</v>
      </c>
      <c r="R83" s="56">
        <v>0</v>
      </c>
    </row>
    <row r="84" spans="1:18">
      <c r="A84" s="59" t="s">
        <v>146</v>
      </c>
      <c r="B84" s="60" t="s">
        <v>147</v>
      </c>
      <c r="C84" s="54">
        <v>0</v>
      </c>
      <c r="D84" s="55">
        <v>0</v>
      </c>
      <c r="E84" s="55">
        <v>0</v>
      </c>
      <c r="F84" s="55">
        <v>0</v>
      </c>
      <c r="G84" s="55">
        <v>0</v>
      </c>
      <c r="H84" s="55">
        <v>0</v>
      </c>
      <c r="I84" s="55">
        <v>0</v>
      </c>
      <c r="J84" s="55">
        <v>0</v>
      </c>
      <c r="K84" s="55">
        <v>0</v>
      </c>
      <c r="L84" s="55">
        <v>0</v>
      </c>
      <c r="M84" s="55">
        <v>0</v>
      </c>
      <c r="N84" s="55">
        <v>0</v>
      </c>
      <c r="O84" s="55">
        <v>0</v>
      </c>
      <c r="P84" s="54">
        <v>0</v>
      </c>
      <c r="Q84" s="55">
        <v>0</v>
      </c>
      <c r="R84" s="56">
        <v>0</v>
      </c>
    </row>
    <row r="85" spans="1:18">
      <c r="A85" s="59" t="s">
        <v>148</v>
      </c>
      <c r="B85" s="60" t="s">
        <v>149</v>
      </c>
      <c r="C85" s="54">
        <v>0</v>
      </c>
      <c r="D85" s="55">
        <v>0</v>
      </c>
      <c r="E85" s="55">
        <v>0</v>
      </c>
      <c r="F85" s="55">
        <v>0</v>
      </c>
      <c r="G85" s="55">
        <v>0</v>
      </c>
      <c r="H85" s="55">
        <v>0</v>
      </c>
      <c r="I85" s="55">
        <v>0</v>
      </c>
      <c r="J85" s="55">
        <v>0</v>
      </c>
      <c r="K85" s="55">
        <v>0</v>
      </c>
      <c r="L85" s="55">
        <v>0</v>
      </c>
      <c r="M85" s="55">
        <v>0</v>
      </c>
      <c r="N85" s="55">
        <v>0</v>
      </c>
      <c r="O85" s="55">
        <v>0</v>
      </c>
      <c r="P85" s="54">
        <v>0</v>
      </c>
      <c r="Q85" s="55">
        <v>0</v>
      </c>
      <c r="R85" s="56">
        <v>0</v>
      </c>
    </row>
    <row r="86" spans="1:18">
      <c r="A86" s="4" t="s">
        <v>150</v>
      </c>
      <c r="B86" s="65" t="s">
        <v>151</v>
      </c>
      <c r="C86" s="66">
        <v>8245.6875690240922</v>
      </c>
      <c r="D86" s="66">
        <v>9322.4793099736526</v>
      </c>
      <c r="E86" s="66">
        <v>8895.6161244177438</v>
      </c>
      <c r="F86" s="66">
        <v>11013.596036225077</v>
      </c>
      <c r="G86" s="66">
        <v>9490.474246801994</v>
      </c>
      <c r="H86" s="66">
        <v>10785.837840419372</v>
      </c>
      <c r="I86" s="66">
        <v>13861.604756978884</v>
      </c>
      <c r="J86" s="66">
        <v>11955.036106259089</v>
      </c>
      <c r="K86" s="66">
        <v>10946.068397486431</v>
      </c>
      <c r="L86" s="66">
        <v>11959.14465937475</v>
      </c>
      <c r="M86" s="66">
        <v>11310.878182162307</v>
      </c>
      <c r="N86" s="66">
        <v>10836.760358135331</v>
      </c>
      <c r="O86" s="66">
        <v>10325.675672889</v>
      </c>
      <c r="P86" s="66">
        <v>14052.409608706999</v>
      </c>
      <c r="Q86" s="66">
        <v>11720.573984434526</v>
      </c>
      <c r="R86" s="67">
        <v>18636.279495522103</v>
      </c>
    </row>
    <row r="87" spans="1:18">
      <c r="A87" s="52" t="s">
        <v>152</v>
      </c>
      <c r="B87" s="53" t="s">
        <v>153</v>
      </c>
      <c r="C87" s="55">
        <v>1169.73619007</v>
      </c>
      <c r="D87" s="55">
        <v>952.03871421999997</v>
      </c>
      <c r="E87" s="55">
        <v>668.59095378999996</v>
      </c>
      <c r="F87" s="55">
        <v>1579.9882481599998</v>
      </c>
      <c r="G87" s="55">
        <v>786.05622798000002</v>
      </c>
      <c r="H87" s="55">
        <v>970.23584388000017</v>
      </c>
      <c r="I87" s="55">
        <v>886.66066916</v>
      </c>
      <c r="J87" s="55">
        <v>1364.9539878400001</v>
      </c>
      <c r="K87" s="55">
        <v>809.63237459999982</v>
      </c>
      <c r="L87" s="55">
        <v>1011.8846882700001</v>
      </c>
      <c r="M87" s="55">
        <v>857.41801347000001</v>
      </c>
      <c r="N87" s="55">
        <v>1229.0882790699998</v>
      </c>
      <c r="O87" s="55">
        <v>800.83556300000009</v>
      </c>
      <c r="P87" s="55">
        <v>972.54100910000011</v>
      </c>
      <c r="Q87" s="55">
        <v>837.21461639999984</v>
      </c>
      <c r="R87" s="56">
        <v>1159.7929795099999</v>
      </c>
    </row>
    <row r="88" spans="1:18">
      <c r="A88" s="59" t="s">
        <v>154</v>
      </c>
      <c r="B88" s="68" t="s">
        <v>155</v>
      </c>
      <c r="C88" s="55">
        <v>1099.3951691899999</v>
      </c>
      <c r="D88" s="55">
        <v>886.84670470000003</v>
      </c>
      <c r="E88" s="55">
        <v>604.67635310999992</v>
      </c>
      <c r="F88" s="55">
        <v>1504.2634890099998</v>
      </c>
      <c r="G88" s="55">
        <v>715.35388777999992</v>
      </c>
      <c r="H88" s="55">
        <v>898.96976762000008</v>
      </c>
      <c r="I88" s="55">
        <v>827.81711472999996</v>
      </c>
      <c r="J88" s="55">
        <v>1262.8028806699999</v>
      </c>
      <c r="K88" s="55">
        <v>739.26389279999978</v>
      </c>
      <c r="L88" s="55">
        <v>945.57360018000008</v>
      </c>
      <c r="M88" s="55">
        <v>788.34366805999991</v>
      </c>
      <c r="N88" s="55">
        <v>1098.7354334699996</v>
      </c>
      <c r="O88" s="55">
        <v>740.43009896000012</v>
      </c>
      <c r="P88" s="55">
        <v>912.11910064000017</v>
      </c>
      <c r="Q88" s="55">
        <v>761.04459147999989</v>
      </c>
      <c r="R88" s="56">
        <v>1085.6310502700001</v>
      </c>
    </row>
    <row r="89" spans="1:18">
      <c r="A89" s="59" t="s">
        <v>156</v>
      </c>
      <c r="B89" s="68" t="s">
        <v>157</v>
      </c>
      <c r="C89" s="55">
        <v>70.341020880000002</v>
      </c>
      <c r="D89" s="55">
        <v>65.192009519999999</v>
      </c>
      <c r="E89" s="55">
        <v>63.914600680000007</v>
      </c>
      <c r="F89" s="55">
        <v>75.724759149999997</v>
      </c>
      <c r="G89" s="55">
        <v>70.702340200000009</v>
      </c>
      <c r="H89" s="55">
        <v>71.26607626000002</v>
      </c>
      <c r="I89" s="55">
        <v>58.843554430000012</v>
      </c>
      <c r="J89" s="55">
        <v>102.15110716999999</v>
      </c>
      <c r="K89" s="55">
        <v>70.368481799999998</v>
      </c>
      <c r="L89" s="55">
        <v>66.311088089999984</v>
      </c>
      <c r="M89" s="55">
        <v>69.074345409999992</v>
      </c>
      <c r="N89" s="55">
        <v>130.35284560000005</v>
      </c>
      <c r="O89" s="55">
        <v>60.405464039999998</v>
      </c>
      <c r="P89" s="55">
        <v>60.421908459999997</v>
      </c>
      <c r="Q89" s="55">
        <v>76.170024920000003</v>
      </c>
      <c r="R89" s="56">
        <v>74.161929240000006</v>
      </c>
    </row>
    <row r="90" spans="1:18">
      <c r="A90" s="59" t="s">
        <v>158</v>
      </c>
      <c r="B90" s="60" t="s">
        <v>159</v>
      </c>
      <c r="C90" s="55">
        <v>70.341020880000002</v>
      </c>
      <c r="D90" s="55">
        <v>65.192009519999999</v>
      </c>
      <c r="E90" s="55">
        <v>63.914600680000007</v>
      </c>
      <c r="F90" s="55">
        <v>75.724759149999997</v>
      </c>
      <c r="G90" s="55">
        <v>70.702340200000009</v>
      </c>
      <c r="H90" s="55">
        <v>71.26607626000002</v>
      </c>
      <c r="I90" s="55">
        <v>58.843554430000012</v>
      </c>
      <c r="J90" s="55">
        <v>102.15110716999999</v>
      </c>
      <c r="K90" s="55">
        <v>70.368481799999998</v>
      </c>
      <c r="L90" s="55">
        <v>66.311088089999984</v>
      </c>
      <c r="M90" s="55">
        <v>69.074345409999992</v>
      </c>
      <c r="N90" s="55">
        <v>130.35284560000005</v>
      </c>
      <c r="O90" s="55">
        <v>60.405464039999998</v>
      </c>
      <c r="P90" s="55">
        <v>60.421908459999997</v>
      </c>
      <c r="Q90" s="55">
        <v>76.170024920000003</v>
      </c>
      <c r="R90" s="56">
        <v>74.161929240000006</v>
      </c>
    </row>
    <row r="91" spans="1:18">
      <c r="A91" s="59" t="s">
        <v>160</v>
      </c>
      <c r="B91" s="60" t="s">
        <v>161</v>
      </c>
      <c r="C91" s="55">
        <v>0</v>
      </c>
      <c r="D91" s="55">
        <v>0</v>
      </c>
      <c r="E91" s="55">
        <v>0</v>
      </c>
      <c r="F91" s="55">
        <v>0</v>
      </c>
      <c r="G91" s="55">
        <v>0</v>
      </c>
      <c r="H91" s="55">
        <v>0</v>
      </c>
      <c r="I91" s="55">
        <v>0</v>
      </c>
      <c r="J91" s="55">
        <v>0</v>
      </c>
      <c r="K91" s="55">
        <v>0</v>
      </c>
      <c r="L91" s="55">
        <v>0</v>
      </c>
      <c r="M91" s="55">
        <v>0</v>
      </c>
      <c r="N91" s="55">
        <v>0</v>
      </c>
      <c r="O91" s="55">
        <v>0</v>
      </c>
      <c r="P91" s="55">
        <v>0</v>
      </c>
      <c r="Q91" s="55">
        <v>0</v>
      </c>
      <c r="R91" s="56">
        <v>0</v>
      </c>
    </row>
    <row r="92" spans="1:18">
      <c r="A92" s="52" t="s">
        <v>162</v>
      </c>
      <c r="B92" s="53" t="s">
        <v>163</v>
      </c>
      <c r="C92" s="55">
        <v>6265.9316029540914</v>
      </c>
      <c r="D92" s="55">
        <v>7302.108600986292</v>
      </c>
      <c r="E92" s="55">
        <v>7381.3608469371084</v>
      </c>
      <c r="F92" s="55">
        <v>8731.4876515870601</v>
      </c>
      <c r="G92" s="55">
        <v>7851.317325831993</v>
      </c>
      <c r="H92" s="55">
        <v>8842.6504281614907</v>
      </c>
      <c r="I92" s="55">
        <v>8437.7531104999998</v>
      </c>
      <c r="J92" s="55">
        <v>8675.9868506260009</v>
      </c>
      <c r="K92" s="55">
        <v>9180.0382325856863</v>
      </c>
      <c r="L92" s="55">
        <v>9721.6666682127507</v>
      </c>
      <c r="M92" s="55">
        <v>8949.3453923623074</v>
      </c>
      <c r="N92" s="55">
        <v>8190.8137303331932</v>
      </c>
      <c r="O92" s="55">
        <v>8761.0139322790001</v>
      </c>
      <c r="P92" s="55">
        <v>12368.296147537001</v>
      </c>
      <c r="Q92" s="55">
        <v>10059.385615184527</v>
      </c>
      <c r="R92" s="56">
        <v>13235.4889290721</v>
      </c>
    </row>
    <row r="93" spans="1:18">
      <c r="A93" s="52" t="s">
        <v>164</v>
      </c>
      <c r="B93" s="53" t="s">
        <v>165</v>
      </c>
      <c r="C93" s="55">
        <v>0</v>
      </c>
      <c r="D93" s="55">
        <v>0</v>
      </c>
      <c r="E93" s="55">
        <v>0</v>
      </c>
      <c r="F93" s="55">
        <v>0</v>
      </c>
      <c r="G93" s="55">
        <v>0</v>
      </c>
      <c r="H93" s="55">
        <v>0</v>
      </c>
      <c r="I93" s="55">
        <v>0</v>
      </c>
      <c r="J93" s="55">
        <v>0</v>
      </c>
      <c r="K93" s="55">
        <v>0</v>
      </c>
      <c r="L93" s="55">
        <v>0</v>
      </c>
      <c r="M93" s="55">
        <v>0</v>
      </c>
      <c r="N93" s="55">
        <v>0</v>
      </c>
      <c r="O93" s="55">
        <v>0</v>
      </c>
      <c r="P93" s="55">
        <v>0</v>
      </c>
      <c r="Q93" s="55">
        <v>0</v>
      </c>
      <c r="R93" s="56">
        <v>0</v>
      </c>
    </row>
    <row r="94" spans="1:18">
      <c r="A94" s="52" t="s">
        <v>166</v>
      </c>
      <c r="B94" s="53" t="s">
        <v>106</v>
      </c>
      <c r="C94" s="55">
        <v>787.30350007000004</v>
      </c>
      <c r="D94" s="55">
        <v>970.69774652736078</v>
      </c>
      <c r="E94" s="55">
        <v>791.8288417006371</v>
      </c>
      <c r="F94" s="55">
        <v>637.31470052801808</v>
      </c>
      <c r="G94" s="55">
        <v>801.83277051000005</v>
      </c>
      <c r="H94" s="55">
        <v>879.37477173788</v>
      </c>
      <c r="I94" s="55">
        <v>794.84738329888478</v>
      </c>
      <c r="J94" s="55">
        <v>959.41874621308807</v>
      </c>
      <c r="K94" s="55">
        <v>895.54906686074628</v>
      </c>
      <c r="L94" s="55">
        <v>1158.576164002</v>
      </c>
      <c r="M94" s="55">
        <v>760.23529387999997</v>
      </c>
      <c r="N94" s="55">
        <v>1225.1966307721382</v>
      </c>
      <c r="O94" s="55">
        <v>543.06425233000004</v>
      </c>
      <c r="P94" s="55">
        <v>422.99537289999995</v>
      </c>
      <c r="Q94" s="55">
        <v>544.71833140000001</v>
      </c>
      <c r="R94" s="56">
        <v>2468.0197971400003</v>
      </c>
    </row>
    <row r="95" spans="1:18">
      <c r="A95" s="59" t="s">
        <v>167</v>
      </c>
      <c r="B95" s="68" t="s">
        <v>168</v>
      </c>
      <c r="C95" s="55">
        <v>8.9177809999999996E-2</v>
      </c>
      <c r="D95" s="55">
        <v>117.89057862736067</v>
      </c>
      <c r="E95" s="55">
        <v>1.0665102406370952</v>
      </c>
      <c r="F95" s="55">
        <v>107.35189914801802</v>
      </c>
      <c r="G95" s="55">
        <v>0.96133897000000001</v>
      </c>
      <c r="H95" s="55">
        <v>104.39669961788</v>
      </c>
      <c r="I95" s="55">
        <v>0.91118563888493043</v>
      </c>
      <c r="J95" s="55">
        <v>153.395940373011</v>
      </c>
      <c r="K95" s="55">
        <v>0.92743233074618903</v>
      </c>
      <c r="L95" s="55">
        <v>190.84883368200002</v>
      </c>
      <c r="M95" s="55">
        <v>0</v>
      </c>
      <c r="N95" s="55">
        <v>258.95407831213828</v>
      </c>
      <c r="O95" s="55">
        <v>0</v>
      </c>
      <c r="P95" s="55">
        <v>0</v>
      </c>
      <c r="Q95" s="55">
        <v>0</v>
      </c>
      <c r="R95" s="56">
        <v>468.27156430000002</v>
      </c>
    </row>
    <row r="96" spans="1:18">
      <c r="A96" s="59" t="s">
        <v>169</v>
      </c>
      <c r="B96" s="68" t="s">
        <v>170</v>
      </c>
      <c r="C96" s="55">
        <v>259.90213476000002</v>
      </c>
      <c r="D96" s="55">
        <v>449.11498040000004</v>
      </c>
      <c r="E96" s="55">
        <v>270.88108145999996</v>
      </c>
      <c r="F96" s="55">
        <v>119.87330138000002</v>
      </c>
      <c r="G96" s="55">
        <v>266.42361904000006</v>
      </c>
      <c r="H96" s="55">
        <v>363.40496695000002</v>
      </c>
      <c r="I96" s="55">
        <v>259.65901015999998</v>
      </c>
      <c r="J96" s="55">
        <v>390.8033058400772</v>
      </c>
      <c r="K96" s="55">
        <v>356.70663453000003</v>
      </c>
      <c r="L96" s="55">
        <v>552.59558031999995</v>
      </c>
      <c r="M96" s="55">
        <v>222.22185637999999</v>
      </c>
      <c r="N96" s="55">
        <v>550.32948995999993</v>
      </c>
      <c r="O96" s="55">
        <v>4.1123773299999993</v>
      </c>
      <c r="P96" s="55">
        <v>5.9179354000000011</v>
      </c>
      <c r="Q96" s="55">
        <v>3.3448943999999998</v>
      </c>
      <c r="R96" s="56">
        <v>1572.1610453399999</v>
      </c>
    </row>
    <row r="97" spans="1:18">
      <c r="A97" s="59" t="s">
        <v>171</v>
      </c>
      <c r="B97" s="68" t="s">
        <v>172</v>
      </c>
      <c r="C97" s="55">
        <v>527.31218750000005</v>
      </c>
      <c r="D97" s="55">
        <v>403.69218749999999</v>
      </c>
      <c r="E97" s="55">
        <v>519.88125000000002</v>
      </c>
      <c r="F97" s="55">
        <v>410.08950000000004</v>
      </c>
      <c r="G97" s="55">
        <v>534.44781250000005</v>
      </c>
      <c r="H97" s="55">
        <v>411.57310516999996</v>
      </c>
      <c r="I97" s="55">
        <v>534.27718749999985</v>
      </c>
      <c r="J97" s="55">
        <v>415.21949999999993</v>
      </c>
      <c r="K97" s="55">
        <v>537.91499999999996</v>
      </c>
      <c r="L97" s="55">
        <v>415.13175000000001</v>
      </c>
      <c r="M97" s="55">
        <v>538.01343750000001</v>
      </c>
      <c r="N97" s="55">
        <v>415.91306250000002</v>
      </c>
      <c r="O97" s="55">
        <v>538.95187499999997</v>
      </c>
      <c r="P97" s="55">
        <v>417.07743749999997</v>
      </c>
      <c r="Q97" s="55">
        <v>541.37343699999997</v>
      </c>
      <c r="R97" s="56">
        <v>427.58718750000003</v>
      </c>
    </row>
    <row r="98" spans="1:18">
      <c r="A98" s="52" t="s">
        <v>173</v>
      </c>
      <c r="B98" s="53" t="s">
        <v>174</v>
      </c>
      <c r="C98" s="55">
        <v>0</v>
      </c>
      <c r="D98" s="55">
        <v>0</v>
      </c>
      <c r="E98" s="55">
        <v>0</v>
      </c>
      <c r="F98" s="55">
        <v>0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  <c r="O98" s="55">
        <v>0</v>
      </c>
      <c r="P98" s="55">
        <v>0</v>
      </c>
      <c r="Q98" s="55">
        <v>0</v>
      </c>
      <c r="R98" s="56">
        <v>0</v>
      </c>
    </row>
    <row r="99" spans="1:18">
      <c r="A99" s="59" t="s">
        <v>175</v>
      </c>
      <c r="B99" s="68" t="s">
        <v>176</v>
      </c>
      <c r="C99" s="55">
        <v>0</v>
      </c>
      <c r="D99" s="55">
        <v>0</v>
      </c>
      <c r="E99" s="55">
        <v>0</v>
      </c>
      <c r="F99" s="55">
        <v>0</v>
      </c>
      <c r="G99" s="55">
        <v>0</v>
      </c>
      <c r="H99" s="55">
        <v>0</v>
      </c>
      <c r="I99" s="55">
        <v>0</v>
      </c>
      <c r="J99" s="55">
        <v>0</v>
      </c>
      <c r="K99" s="55">
        <v>0</v>
      </c>
      <c r="L99" s="55">
        <v>0</v>
      </c>
      <c r="M99" s="55">
        <v>0</v>
      </c>
      <c r="N99" s="55">
        <v>0</v>
      </c>
      <c r="O99" s="55">
        <v>0</v>
      </c>
      <c r="P99" s="55">
        <v>0</v>
      </c>
      <c r="Q99" s="55">
        <v>0</v>
      </c>
      <c r="R99" s="56">
        <v>0</v>
      </c>
    </row>
    <row r="100" spans="1:18">
      <c r="A100" s="59" t="s">
        <v>177</v>
      </c>
      <c r="B100" s="68" t="s">
        <v>178</v>
      </c>
      <c r="C100" s="55">
        <v>0</v>
      </c>
      <c r="D100" s="55">
        <v>0</v>
      </c>
      <c r="E100" s="55">
        <v>0</v>
      </c>
      <c r="F100" s="55">
        <v>0</v>
      </c>
      <c r="G100" s="55">
        <v>0</v>
      </c>
      <c r="H100" s="55">
        <v>0</v>
      </c>
      <c r="I100" s="55">
        <v>0</v>
      </c>
      <c r="J100" s="55">
        <v>0</v>
      </c>
      <c r="K100" s="55">
        <v>0</v>
      </c>
      <c r="L100" s="55">
        <v>0</v>
      </c>
      <c r="M100" s="55">
        <v>0</v>
      </c>
      <c r="N100" s="55">
        <v>0</v>
      </c>
      <c r="O100" s="55">
        <v>0</v>
      </c>
      <c r="P100" s="55">
        <v>0</v>
      </c>
      <c r="Q100" s="55">
        <v>0</v>
      </c>
      <c r="R100" s="56">
        <v>0</v>
      </c>
    </row>
    <row r="101" spans="1:18">
      <c r="A101" s="59" t="s">
        <v>179</v>
      </c>
      <c r="B101" s="68" t="s">
        <v>180</v>
      </c>
      <c r="C101" s="55">
        <v>0</v>
      </c>
      <c r="D101" s="55">
        <v>0</v>
      </c>
      <c r="E101" s="55">
        <v>0</v>
      </c>
      <c r="F101" s="55">
        <v>0</v>
      </c>
      <c r="G101" s="55">
        <v>0</v>
      </c>
      <c r="H101" s="55">
        <v>0</v>
      </c>
      <c r="I101" s="55">
        <v>0</v>
      </c>
      <c r="J101" s="55">
        <v>0</v>
      </c>
      <c r="K101" s="55">
        <v>0</v>
      </c>
      <c r="L101" s="55">
        <v>0</v>
      </c>
      <c r="M101" s="55">
        <v>0</v>
      </c>
      <c r="N101" s="55">
        <v>0</v>
      </c>
      <c r="O101" s="55">
        <v>0</v>
      </c>
      <c r="P101" s="55">
        <v>0</v>
      </c>
      <c r="Q101" s="55">
        <v>0</v>
      </c>
      <c r="R101" s="56">
        <v>0</v>
      </c>
    </row>
    <row r="102" spans="1:18">
      <c r="A102" s="52" t="s">
        <v>181</v>
      </c>
      <c r="B102" s="53" t="s">
        <v>86</v>
      </c>
      <c r="C102" s="55">
        <v>13.176990029999999</v>
      </c>
      <c r="D102" s="55">
        <v>83.794166419999996</v>
      </c>
      <c r="E102" s="55">
        <v>42.281147879999999</v>
      </c>
      <c r="F102" s="55">
        <v>49.055306059999999</v>
      </c>
      <c r="G102" s="55">
        <v>42.686743820000004</v>
      </c>
      <c r="H102" s="55">
        <v>80.151388600000004</v>
      </c>
      <c r="I102" s="55">
        <v>56.515815649999993</v>
      </c>
      <c r="J102" s="55">
        <v>44.892254749999992</v>
      </c>
      <c r="K102" s="55">
        <v>51.450476850000001</v>
      </c>
      <c r="L102" s="55">
        <v>52.736563720000007</v>
      </c>
      <c r="M102" s="55">
        <v>90.847730399999989</v>
      </c>
      <c r="N102" s="55">
        <v>56.507032460000005</v>
      </c>
      <c r="O102" s="55">
        <v>37.098963189999999</v>
      </c>
      <c r="P102" s="55">
        <v>41.641962319999998</v>
      </c>
      <c r="Q102" s="55">
        <v>59.646612849999997</v>
      </c>
      <c r="R102" s="56">
        <v>71.037694200000004</v>
      </c>
    </row>
    <row r="103" spans="1:18">
      <c r="A103" s="57" t="s">
        <v>182</v>
      </c>
      <c r="B103" s="58" t="s">
        <v>183</v>
      </c>
      <c r="C103" s="55">
        <v>0</v>
      </c>
      <c r="D103" s="55">
        <v>55.827658570000004</v>
      </c>
      <c r="E103" s="55">
        <v>17.461685079999999</v>
      </c>
      <c r="F103" s="55">
        <v>20.047589889999998</v>
      </c>
      <c r="G103" s="55">
        <v>21.796224909999999</v>
      </c>
      <c r="H103" s="55">
        <v>42.27029873</v>
      </c>
      <c r="I103" s="55">
        <v>18.286331209999997</v>
      </c>
      <c r="J103" s="55">
        <v>4.6346838799999972</v>
      </c>
      <c r="K103" s="55">
        <v>29.180259929999998</v>
      </c>
      <c r="L103" s="55">
        <v>13.445689010000002</v>
      </c>
      <c r="M103" s="55">
        <v>28.58104222</v>
      </c>
      <c r="N103" s="55">
        <v>13.022384520000003</v>
      </c>
      <c r="O103" s="55">
        <v>14.315784689999999</v>
      </c>
      <c r="P103" s="55">
        <v>0</v>
      </c>
      <c r="Q103" s="55">
        <v>15.97637918</v>
      </c>
      <c r="R103" s="56">
        <v>26.462668760000003</v>
      </c>
    </row>
    <row r="104" spans="1:18">
      <c r="A104" s="59" t="s">
        <v>184</v>
      </c>
      <c r="B104" s="60" t="s">
        <v>90</v>
      </c>
      <c r="C104" s="55">
        <v>0</v>
      </c>
      <c r="D104" s="55">
        <v>55.827658570000004</v>
      </c>
      <c r="E104" s="55">
        <v>17.461685079999999</v>
      </c>
      <c r="F104" s="55">
        <v>20.047589889999998</v>
      </c>
      <c r="G104" s="55">
        <v>21.796224909999999</v>
      </c>
      <c r="H104" s="55">
        <v>42.27029873</v>
      </c>
      <c r="I104" s="55">
        <v>18.286331209999997</v>
      </c>
      <c r="J104" s="55">
        <v>4.6346838799999972</v>
      </c>
      <c r="K104" s="55">
        <v>29.180259929999998</v>
      </c>
      <c r="L104" s="55">
        <v>13.445689010000002</v>
      </c>
      <c r="M104" s="55">
        <v>28.58104222</v>
      </c>
      <c r="N104" s="55">
        <v>13.022384520000003</v>
      </c>
      <c r="O104" s="55">
        <v>14.315784689999999</v>
      </c>
      <c r="P104" s="55">
        <v>0</v>
      </c>
      <c r="Q104" s="55">
        <v>15.97637918</v>
      </c>
      <c r="R104" s="56">
        <v>26.462668760000003</v>
      </c>
    </row>
    <row r="105" spans="1:18">
      <c r="A105" s="59" t="s">
        <v>185</v>
      </c>
      <c r="B105" s="60" t="s">
        <v>92</v>
      </c>
      <c r="C105" s="55">
        <v>0</v>
      </c>
      <c r="D105" s="55">
        <v>0</v>
      </c>
      <c r="E105" s="55">
        <v>0</v>
      </c>
      <c r="F105" s="55">
        <v>0</v>
      </c>
      <c r="G105" s="55">
        <v>0</v>
      </c>
      <c r="H105" s="55">
        <v>0</v>
      </c>
      <c r="I105" s="55">
        <v>0</v>
      </c>
      <c r="J105" s="55">
        <v>0</v>
      </c>
      <c r="K105" s="55">
        <v>0</v>
      </c>
      <c r="L105" s="55">
        <v>0</v>
      </c>
      <c r="M105" s="55">
        <v>0</v>
      </c>
      <c r="N105" s="55">
        <v>0</v>
      </c>
      <c r="O105" s="55">
        <v>0</v>
      </c>
      <c r="P105" s="55">
        <v>0</v>
      </c>
      <c r="Q105" s="55">
        <v>0</v>
      </c>
      <c r="R105" s="56">
        <v>0</v>
      </c>
    </row>
    <row r="106" spans="1:18">
      <c r="A106" s="57" t="s">
        <v>186</v>
      </c>
      <c r="B106" s="58" t="s">
        <v>187</v>
      </c>
      <c r="C106" s="55">
        <v>0.87699002999999998</v>
      </c>
      <c r="D106" s="55">
        <v>1.14832424</v>
      </c>
      <c r="E106" s="55">
        <v>0.90138209999999996</v>
      </c>
      <c r="F106" s="55">
        <v>3.1062136499999999</v>
      </c>
      <c r="G106" s="55">
        <v>0.89051891000000005</v>
      </c>
      <c r="H106" s="55">
        <v>1.0224598599999999</v>
      </c>
      <c r="I106" s="55">
        <v>1.2589795799999999</v>
      </c>
      <c r="J106" s="55">
        <v>5.6082039400000001</v>
      </c>
      <c r="K106" s="55">
        <v>2.0475196499999999</v>
      </c>
      <c r="L106" s="55">
        <v>1.8309863799999999</v>
      </c>
      <c r="M106" s="55">
        <v>1.1753472600000001</v>
      </c>
      <c r="N106" s="55">
        <v>1.2973744599999999</v>
      </c>
      <c r="O106" s="55">
        <v>2.4527120900000003</v>
      </c>
      <c r="P106" s="55">
        <v>0.89232100999999986</v>
      </c>
      <c r="Q106" s="55">
        <v>1.0098286400000001</v>
      </c>
      <c r="R106" s="56">
        <v>1.4455381899999997</v>
      </c>
    </row>
    <row r="107" spans="1:18">
      <c r="A107" s="59" t="s">
        <v>188</v>
      </c>
      <c r="B107" s="60" t="s">
        <v>90</v>
      </c>
      <c r="C107" s="55">
        <v>0.87699002999999998</v>
      </c>
      <c r="D107" s="55">
        <v>1.14832424</v>
      </c>
      <c r="E107" s="55">
        <v>0.90138209999999996</v>
      </c>
      <c r="F107" s="55">
        <v>3.1062136499999999</v>
      </c>
      <c r="G107" s="55">
        <v>0.89051891000000005</v>
      </c>
      <c r="H107" s="55">
        <v>1.0224598599999999</v>
      </c>
      <c r="I107" s="55">
        <v>1.2589795799999999</v>
      </c>
      <c r="J107" s="55">
        <v>5.6082039400000001</v>
      </c>
      <c r="K107" s="55">
        <v>2.0475196499999999</v>
      </c>
      <c r="L107" s="55">
        <v>1.8309863799999999</v>
      </c>
      <c r="M107" s="55">
        <v>1.1753472600000001</v>
      </c>
      <c r="N107" s="55">
        <v>1.2973744599999999</v>
      </c>
      <c r="O107" s="55">
        <v>2.4527120900000003</v>
      </c>
      <c r="P107" s="55">
        <v>0.89232100999999986</v>
      </c>
      <c r="Q107" s="55">
        <v>1.0098286400000001</v>
      </c>
      <c r="R107" s="56">
        <v>1.4455381899999997</v>
      </c>
    </row>
    <row r="108" spans="1:18">
      <c r="A108" s="59" t="s">
        <v>189</v>
      </c>
      <c r="B108" s="60" t="s">
        <v>92</v>
      </c>
      <c r="C108" s="55">
        <v>0</v>
      </c>
      <c r="D108" s="55">
        <v>0</v>
      </c>
      <c r="E108" s="55">
        <v>0</v>
      </c>
      <c r="F108" s="55">
        <v>0</v>
      </c>
      <c r="G108" s="55">
        <v>0</v>
      </c>
      <c r="H108" s="55">
        <v>0</v>
      </c>
      <c r="I108" s="55">
        <v>0</v>
      </c>
      <c r="J108" s="55">
        <v>0</v>
      </c>
      <c r="K108" s="55">
        <v>0</v>
      </c>
      <c r="L108" s="55">
        <v>0</v>
      </c>
      <c r="M108" s="55">
        <v>0</v>
      </c>
      <c r="N108" s="55">
        <v>0</v>
      </c>
      <c r="O108" s="55">
        <v>0</v>
      </c>
      <c r="P108" s="55">
        <v>0</v>
      </c>
      <c r="Q108" s="55">
        <v>0</v>
      </c>
      <c r="R108" s="56">
        <v>0</v>
      </c>
    </row>
    <row r="109" spans="1:18">
      <c r="A109" s="57" t="s">
        <v>190</v>
      </c>
      <c r="B109" s="58" t="s">
        <v>172</v>
      </c>
      <c r="C109" s="55">
        <v>12.3</v>
      </c>
      <c r="D109" s="55">
        <v>26.818183610000002</v>
      </c>
      <c r="E109" s="55">
        <v>23.918080700000001</v>
      </c>
      <c r="F109" s="55">
        <v>25.901502520000001</v>
      </c>
      <c r="G109" s="55">
        <v>20</v>
      </c>
      <c r="H109" s="55">
        <v>36.858630009999999</v>
      </c>
      <c r="I109" s="55">
        <v>36.970504859999998</v>
      </c>
      <c r="J109" s="55">
        <v>34.649366929999999</v>
      </c>
      <c r="K109" s="55">
        <v>20.222697269999998</v>
      </c>
      <c r="L109" s="55">
        <v>37.459888329999998</v>
      </c>
      <c r="M109" s="55">
        <v>61.091340919999993</v>
      </c>
      <c r="N109" s="55">
        <v>42.187273480000002</v>
      </c>
      <c r="O109" s="55">
        <v>20.33046641</v>
      </c>
      <c r="P109" s="55">
        <v>40.749641310000001</v>
      </c>
      <c r="Q109" s="55">
        <v>42.660405029999993</v>
      </c>
      <c r="R109" s="56">
        <v>43.129487249999997</v>
      </c>
    </row>
    <row r="110" spans="1:18">
      <c r="A110" s="59" t="s">
        <v>191</v>
      </c>
      <c r="B110" s="60" t="s">
        <v>90</v>
      </c>
      <c r="C110" s="55">
        <v>12.3</v>
      </c>
      <c r="D110" s="55">
        <v>26.818183610000002</v>
      </c>
      <c r="E110" s="55">
        <v>23.918080700000001</v>
      </c>
      <c r="F110" s="55">
        <v>25.901502520000001</v>
      </c>
      <c r="G110" s="55">
        <v>20</v>
      </c>
      <c r="H110" s="55">
        <v>36.858630009999999</v>
      </c>
      <c r="I110" s="55">
        <v>36.970504859999998</v>
      </c>
      <c r="J110" s="55">
        <v>34.649366929999999</v>
      </c>
      <c r="K110" s="55">
        <v>20.222697269999998</v>
      </c>
      <c r="L110" s="55">
        <v>37.459888329999998</v>
      </c>
      <c r="M110" s="55">
        <v>61.091340919999993</v>
      </c>
      <c r="N110" s="55">
        <v>42.187273480000002</v>
      </c>
      <c r="O110" s="55">
        <v>20.33046641</v>
      </c>
      <c r="P110" s="55">
        <v>40.749641310000001</v>
      </c>
      <c r="Q110" s="55">
        <v>42.660405029999993</v>
      </c>
      <c r="R110" s="56">
        <v>43.129487249999997</v>
      </c>
    </row>
    <row r="111" spans="1:18">
      <c r="A111" s="59" t="s">
        <v>192</v>
      </c>
      <c r="B111" s="60" t="s">
        <v>92</v>
      </c>
      <c r="C111" s="55">
        <v>0</v>
      </c>
      <c r="D111" s="55">
        <v>0</v>
      </c>
      <c r="E111" s="55">
        <v>0</v>
      </c>
      <c r="F111" s="55">
        <v>0</v>
      </c>
      <c r="G111" s="55">
        <v>0</v>
      </c>
      <c r="H111" s="55">
        <v>0</v>
      </c>
      <c r="I111" s="55">
        <v>0</v>
      </c>
      <c r="J111" s="55">
        <v>0</v>
      </c>
      <c r="K111" s="55">
        <v>0</v>
      </c>
      <c r="L111" s="55">
        <v>0</v>
      </c>
      <c r="M111" s="55">
        <v>0</v>
      </c>
      <c r="N111" s="55">
        <v>0</v>
      </c>
      <c r="O111" s="55">
        <v>0</v>
      </c>
      <c r="P111" s="55">
        <v>0</v>
      </c>
      <c r="Q111" s="55">
        <v>0</v>
      </c>
      <c r="R111" s="56">
        <v>0</v>
      </c>
    </row>
    <row r="112" spans="1:18">
      <c r="A112" s="52" t="s">
        <v>193</v>
      </c>
      <c r="B112" s="53" t="s">
        <v>194</v>
      </c>
      <c r="C112" s="55">
        <v>7.9953307799999997</v>
      </c>
      <c r="D112" s="55">
        <v>12.87138182</v>
      </c>
      <c r="E112" s="55">
        <v>9.1401441099999996</v>
      </c>
      <c r="F112" s="55">
        <v>12.529634720000001</v>
      </c>
      <c r="G112" s="55">
        <v>8.1956386600000002</v>
      </c>
      <c r="H112" s="55">
        <v>13.28680804</v>
      </c>
      <c r="I112" s="55">
        <v>8.15616451</v>
      </c>
      <c r="J112" s="55">
        <v>16.950308959999997</v>
      </c>
      <c r="K112" s="55">
        <v>8.9690465899999996</v>
      </c>
      <c r="L112" s="55">
        <v>11.621315170000001</v>
      </c>
      <c r="M112" s="55">
        <v>8.4655706599999991</v>
      </c>
      <c r="N112" s="55">
        <v>12.264375399999999</v>
      </c>
      <c r="O112" s="55">
        <v>7.4373101399999992</v>
      </c>
      <c r="P112" s="55">
        <v>12.097062579999999</v>
      </c>
      <c r="Q112" s="55">
        <v>9.0462469299999988</v>
      </c>
      <c r="R112" s="56">
        <v>11.81720909</v>
      </c>
    </row>
    <row r="113" spans="1:18">
      <c r="A113" s="59" t="s">
        <v>195</v>
      </c>
      <c r="B113" s="68" t="s">
        <v>196</v>
      </c>
      <c r="C113" s="55">
        <v>0</v>
      </c>
      <c r="D113" s="55">
        <v>0</v>
      </c>
      <c r="E113" s="55">
        <v>0</v>
      </c>
      <c r="F113" s="55">
        <v>0</v>
      </c>
      <c r="G113" s="55">
        <v>0</v>
      </c>
      <c r="H113" s="55">
        <v>0</v>
      </c>
      <c r="I113" s="55">
        <v>0</v>
      </c>
      <c r="J113" s="55">
        <v>0</v>
      </c>
      <c r="K113" s="55">
        <v>0</v>
      </c>
      <c r="L113" s="55">
        <v>0</v>
      </c>
      <c r="M113" s="55">
        <v>0</v>
      </c>
      <c r="N113" s="55">
        <v>0</v>
      </c>
      <c r="O113" s="55">
        <v>0</v>
      </c>
      <c r="P113" s="55">
        <v>0</v>
      </c>
      <c r="Q113" s="55">
        <v>0</v>
      </c>
      <c r="R113" s="56">
        <v>0</v>
      </c>
    </row>
    <row r="114" spans="1:18">
      <c r="A114" s="59" t="s">
        <v>197</v>
      </c>
      <c r="B114" s="68" t="s">
        <v>198</v>
      </c>
      <c r="C114" s="55">
        <v>7.9953307799999997</v>
      </c>
      <c r="D114" s="55">
        <v>12.87138182</v>
      </c>
      <c r="E114" s="55">
        <v>9.1401441099999996</v>
      </c>
      <c r="F114" s="55">
        <v>12.529634720000001</v>
      </c>
      <c r="G114" s="55">
        <v>8.1956386600000002</v>
      </c>
      <c r="H114" s="55">
        <v>13.28680804</v>
      </c>
      <c r="I114" s="55">
        <v>8.15616451</v>
      </c>
      <c r="J114" s="55">
        <v>16.950308959999997</v>
      </c>
      <c r="K114" s="55">
        <v>8.9690465899999996</v>
      </c>
      <c r="L114" s="55">
        <v>11.621315170000001</v>
      </c>
      <c r="M114" s="55">
        <v>8.4655706599999991</v>
      </c>
      <c r="N114" s="55">
        <v>12.264375399999999</v>
      </c>
      <c r="O114" s="55">
        <v>7.4373101399999992</v>
      </c>
      <c r="P114" s="55">
        <v>12.097062579999999</v>
      </c>
      <c r="Q114" s="55">
        <v>9.0462469299999988</v>
      </c>
      <c r="R114" s="56">
        <v>11.81720909</v>
      </c>
    </row>
    <row r="115" spans="1:18">
      <c r="A115" s="59" t="s">
        <v>199</v>
      </c>
      <c r="B115" s="68" t="s">
        <v>200</v>
      </c>
      <c r="C115" s="55">
        <v>0</v>
      </c>
      <c r="D115" s="55">
        <v>0</v>
      </c>
      <c r="E115" s="55">
        <v>0</v>
      </c>
      <c r="F115" s="55">
        <v>0</v>
      </c>
      <c r="G115" s="55">
        <v>0</v>
      </c>
      <c r="H115" s="55">
        <v>0</v>
      </c>
      <c r="I115" s="55">
        <v>0</v>
      </c>
      <c r="J115" s="55">
        <v>0</v>
      </c>
      <c r="K115" s="55">
        <v>0</v>
      </c>
      <c r="L115" s="55">
        <v>0</v>
      </c>
      <c r="M115" s="55">
        <v>0</v>
      </c>
      <c r="N115" s="55">
        <v>0</v>
      </c>
      <c r="O115" s="55">
        <v>0</v>
      </c>
      <c r="P115" s="55">
        <v>0</v>
      </c>
      <c r="Q115" s="55">
        <v>0</v>
      </c>
      <c r="R115" s="56">
        <v>0</v>
      </c>
    </row>
    <row r="116" spans="1:18">
      <c r="A116" s="52" t="s">
        <v>201</v>
      </c>
      <c r="B116" s="53" t="s">
        <v>202</v>
      </c>
      <c r="C116" s="55">
        <v>1.5439551200000001</v>
      </c>
      <c r="D116" s="55">
        <v>0.96870000000000001</v>
      </c>
      <c r="E116" s="55">
        <v>2.4141899999999996</v>
      </c>
      <c r="F116" s="55">
        <v>3.2204951700000004</v>
      </c>
      <c r="G116" s="55">
        <v>0.38553999999999994</v>
      </c>
      <c r="H116" s="55">
        <v>0.13860000000000003</v>
      </c>
      <c r="I116" s="55">
        <v>3677.6716138599995</v>
      </c>
      <c r="J116" s="55">
        <v>892.83395787000063</v>
      </c>
      <c r="K116" s="55">
        <v>0.42920000000000003</v>
      </c>
      <c r="L116" s="55">
        <v>2.6592600000000002</v>
      </c>
      <c r="M116" s="55">
        <v>644.56618138999988</v>
      </c>
      <c r="N116" s="55">
        <v>122.89031010000011</v>
      </c>
      <c r="O116" s="55">
        <v>176.22565195000001</v>
      </c>
      <c r="P116" s="55">
        <v>234.83805427000001</v>
      </c>
      <c r="Q116" s="55">
        <v>210.56256166999998</v>
      </c>
      <c r="R116" s="56">
        <v>1690.1228865100002</v>
      </c>
    </row>
    <row r="117" spans="1:18">
      <c r="A117" s="59" t="s">
        <v>203</v>
      </c>
      <c r="B117" s="68" t="s">
        <v>204</v>
      </c>
      <c r="C117" s="55">
        <v>0</v>
      </c>
      <c r="D117" s="55">
        <v>0</v>
      </c>
      <c r="E117" s="55">
        <v>0</v>
      </c>
      <c r="F117" s="55">
        <v>0</v>
      </c>
      <c r="G117" s="55">
        <v>0</v>
      </c>
      <c r="H117" s="55">
        <v>0</v>
      </c>
      <c r="I117" s="55">
        <v>0</v>
      </c>
      <c r="J117" s="55">
        <v>0</v>
      </c>
      <c r="K117" s="55">
        <v>0</v>
      </c>
      <c r="L117" s="55">
        <v>0</v>
      </c>
      <c r="M117" s="55">
        <v>0</v>
      </c>
      <c r="N117" s="55">
        <v>0</v>
      </c>
      <c r="O117" s="55">
        <v>0</v>
      </c>
      <c r="P117" s="55">
        <v>0</v>
      </c>
      <c r="Q117" s="55">
        <v>0</v>
      </c>
      <c r="R117" s="56">
        <v>0</v>
      </c>
    </row>
    <row r="118" spans="1:18">
      <c r="A118" s="59" t="s">
        <v>205</v>
      </c>
      <c r="B118" s="60" t="s">
        <v>206</v>
      </c>
      <c r="C118" s="55">
        <v>0</v>
      </c>
      <c r="D118" s="55">
        <v>0</v>
      </c>
      <c r="E118" s="55">
        <v>0</v>
      </c>
      <c r="F118" s="55">
        <v>0</v>
      </c>
      <c r="G118" s="55">
        <v>0</v>
      </c>
      <c r="H118" s="55">
        <v>0</v>
      </c>
      <c r="I118" s="55">
        <v>0</v>
      </c>
      <c r="J118" s="55">
        <v>0</v>
      </c>
      <c r="K118" s="55">
        <v>0</v>
      </c>
      <c r="L118" s="55">
        <v>0</v>
      </c>
      <c r="M118" s="55">
        <v>0</v>
      </c>
      <c r="N118" s="55">
        <v>0</v>
      </c>
      <c r="O118" s="55">
        <v>0</v>
      </c>
      <c r="P118" s="55">
        <v>0</v>
      </c>
      <c r="Q118" s="55">
        <v>0</v>
      </c>
      <c r="R118" s="56">
        <v>0</v>
      </c>
    </row>
    <row r="119" spans="1:18">
      <c r="A119" s="59" t="s">
        <v>207</v>
      </c>
      <c r="B119" s="60" t="s">
        <v>115</v>
      </c>
      <c r="C119" s="55">
        <v>0</v>
      </c>
      <c r="D119" s="55">
        <v>0</v>
      </c>
      <c r="E119" s="55">
        <v>0</v>
      </c>
      <c r="F119" s="55">
        <v>0</v>
      </c>
      <c r="G119" s="55">
        <v>0</v>
      </c>
      <c r="H119" s="55">
        <v>0</v>
      </c>
      <c r="I119" s="55">
        <v>0</v>
      </c>
      <c r="J119" s="55">
        <v>0</v>
      </c>
      <c r="K119" s="55">
        <v>0</v>
      </c>
      <c r="L119" s="55">
        <v>0</v>
      </c>
      <c r="M119" s="55">
        <v>0</v>
      </c>
      <c r="N119" s="55">
        <v>0</v>
      </c>
      <c r="O119" s="55">
        <v>0</v>
      </c>
      <c r="P119" s="55">
        <v>0</v>
      </c>
      <c r="Q119" s="55">
        <v>0</v>
      </c>
      <c r="R119" s="56">
        <v>0</v>
      </c>
    </row>
    <row r="120" spans="1:18">
      <c r="A120" s="59" t="s">
        <v>208</v>
      </c>
      <c r="B120" s="60" t="s">
        <v>117</v>
      </c>
      <c r="C120" s="55">
        <v>0</v>
      </c>
      <c r="D120" s="55">
        <v>0</v>
      </c>
      <c r="E120" s="55">
        <v>0</v>
      </c>
      <c r="F120" s="55">
        <v>0</v>
      </c>
      <c r="G120" s="55">
        <v>0</v>
      </c>
      <c r="H120" s="55">
        <v>0</v>
      </c>
      <c r="I120" s="55">
        <v>0</v>
      </c>
      <c r="J120" s="55">
        <v>0</v>
      </c>
      <c r="K120" s="55">
        <v>0</v>
      </c>
      <c r="L120" s="55">
        <v>0</v>
      </c>
      <c r="M120" s="55">
        <v>0</v>
      </c>
      <c r="N120" s="55">
        <v>0</v>
      </c>
      <c r="O120" s="55">
        <v>0</v>
      </c>
      <c r="P120" s="55">
        <v>0</v>
      </c>
      <c r="Q120" s="55">
        <v>0</v>
      </c>
      <c r="R120" s="56">
        <v>0</v>
      </c>
    </row>
    <row r="121" spans="1:18">
      <c r="A121" s="59" t="s">
        <v>209</v>
      </c>
      <c r="B121" s="60" t="s">
        <v>119</v>
      </c>
      <c r="C121" s="55">
        <v>0</v>
      </c>
      <c r="D121" s="55">
        <v>0</v>
      </c>
      <c r="E121" s="55">
        <v>0</v>
      </c>
      <c r="F121" s="55">
        <v>0</v>
      </c>
      <c r="G121" s="55">
        <v>0</v>
      </c>
      <c r="H121" s="55">
        <v>0</v>
      </c>
      <c r="I121" s="55">
        <v>0</v>
      </c>
      <c r="J121" s="55">
        <v>0</v>
      </c>
      <c r="K121" s="55">
        <v>0</v>
      </c>
      <c r="L121" s="55">
        <v>0</v>
      </c>
      <c r="M121" s="55">
        <v>0</v>
      </c>
      <c r="N121" s="55">
        <v>0</v>
      </c>
      <c r="O121" s="55">
        <v>0</v>
      </c>
      <c r="P121" s="55">
        <v>0</v>
      </c>
      <c r="Q121" s="55">
        <v>0</v>
      </c>
      <c r="R121" s="56">
        <v>0</v>
      </c>
    </row>
    <row r="122" spans="1:18">
      <c r="A122" s="59" t="s">
        <v>210</v>
      </c>
      <c r="B122" s="60" t="s">
        <v>121</v>
      </c>
      <c r="C122" s="55">
        <v>0</v>
      </c>
      <c r="D122" s="55">
        <v>0</v>
      </c>
      <c r="E122" s="55">
        <v>0</v>
      </c>
      <c r="F122" s="55">
        <v>0</v>
      </c>
      <c r="G122" s="55">
        <v>0</v>
      </c>
      <c r="H122" s="55">
        <v>0</v>
      </c>
      <c r="I122" s="55">
        <v>0</v>
      </c>
      <c r="J122" s="55">
        <v>0</v>
      </c>
      <c r="K122" s="55">
        <v>0</v>
      </c>
      <c r="L122" s="55">
        <v>0</v>
      </c>
      <c r="M122" s="55">
        <v>0</v>
      </c>
      <c r="N122" s="55">
        <v>0</v>
      </c>
      <c r="O122" s="55">
        <v>0</v>
      </c>
      <c r="P122" s="55">
        <v>0</v>
      </c>
      <c r="Q122" s="55">
        <v>0</v>
      </c>
      <c r="R122" s="56">
        <v>0</v>
      </c>
    </row>
    <row r="123" spans="1:18">
      <c r="A123" s="57" t="s">
        <v>211</v>
      </c>
      <c r="B123" s="58" t="s">
        <v>135</v>
      </c>
      <c r="C123" s="55">
        <v>1.5439551200000001</v>
      </c>
      <c r="D123" s="55">
        <v>0.96870000000000001</v>
      </c>
      <c r="E123" s="55">
        <v>2.4141899999999996</v>
      </c>
      <c r="F123" s="55">
        <v>3.2204951700000004</v>
      </c>
      <c r="G123" s="55">
        <v>0.38553999999999994</v>
      </c>
      <c r="H123" s="55">
        <v>0.13860000000000003</v>
      </c>
      <c r="I123" s="55">
        <v>3677.6716138599995</v>
      </c>
      <c r="J123" s="55">
        <v>892.83395787000063</v>
      </c>
      <c r="K123" s="55">
        <v>0.42920000000000003</v>
      </c>
      <c r="L123" s="55">
        <v>2.6592600000000002</v>
      </c>
      <c r="M123" s="55">
        <v>644.56618138999988</v>
      </c>
      <c r="N123" s="55">
        <v>122.89031010000011</v>
      </c>
      <c r="O123" s="55">
        <v>176.22565195000001</v>
      </c>
      <c r="P123" s="55">
        <v>234.83805427000001</v>
      </c>
      <c r="Q123" s="55">
        <v>210.56256166999998</v>
      </c>
      <c r="R123" s="56">
        <v>1690.1228865100002</v>
      </c>
    </row>
    <row r="124" spans="1:18">
      <c r="A124" s="59" t="s">
        <v>212</v>
      </c>
      <c r="B124" s="60" t="s">
        <v>90</v>
      </c>
      <c r="C124" s="55">
        <v>1.5439551200000001</v>
      </c>
      <c r="D124" s="55">
        <v>0.96870000000000001</v>
      </c>
      <c r="E124" s="55">
        <v>2.4141899999999996</v>
      </c>
      <c r="F124" s="55">
        <v>3.2204951700000004</v>
      </c>
      <c r="G124" s="55">
        <v>0.38553999999999994</v>
      </c>
      <c r="H124" s="55">
        <v>0.13860000000000003</v>
      </c>
      <c r="I124" s="55">
        <v>2.9526830000000004</v>
      </c>
      <c r="J124" s="55">
        <v>1.7609999999999999</v>
      </c>
      <c r="K124" s="55">
        <v>0.42920000000000003</v>
      </c>
      <c r="L124" s="55">
        <v>2.6592600000000002</v>
      </c>
      <c r="M124" s="55">
        <v>1.080125</v>
      </c>
      <c r="N124" s="55">
        <v>3.7535300000000005</v>
      </c>
      <c r="O124" s="55">
        <v>0.3518</v>
      </c>
      <c r="P124" s="55">
        <v>2.6249999999999996</v>
      </c>
      <c r="Q124" s="55">
        <v>1.4003899900000001</v>
      </c>
      <c r="R124" s="56">
        <v>1.4245299199999999</v>
      </c>
    </row>
    <row r="125" spans="1:18">
      <c r="A125" s="59" t="s">
        <v>213</v>
      </c>
      <c r="B125" s="60" t="s">
        <v>92</v>
      </c>
      <c r="C125" s="55">
        <v>0</v>
      </c>
      <c r="D125" s="55">
        <v>0</v>
      </c>
      <c r="E125" s="55">
        <v>0</v>
      </c>
      <c r="F125" s="55">
        <v>0</v>
      </c>
      <c r="G125" s="55">
        <v>0</v>
      </c>
      <c r="H125" s="55">
        <v>0</v>
      </c>
      <c r="I125" s="55">
        <v>3674.7189308599995</v>
      </c>
      <c r="J125" s="55">
        <v>891.07295787000066</v>
      </c>
      <c r="K125" s="55">
        <v>0</v>
      </c>
      <c r="L125" s="55">
        <v>0</v>
      </c>
      <c r="M125" s="55">
        <v>643.48605638999993</v>
      </c>
      <c r="N125" s="55">
        <v>119.13678010000012</v>
      </c>
      <c r="O125" s="55">
        <v>175.87385195000002</v>
      </c>
      <c r="P125" s="55">
        <v>232.21305426999999</v>
      </c>
      <c r="Q125" s="55">
        <v>209.16217167999997</v>
      </c>
      <c r="R125" s="56">
        <v>1688.69835659</v>
      </c>
    </row>
    <row r="126" spans="1:18" ht="27">
      <c r="A126" s="57" t="s">
        <v>214</v>
      </c>
      <c r="B126" s="64" t="s">
        <v>215</v>
      </c>
      <c r="C126" s="55">
        <v>0</v>
      </c>
      <c r="D126" s="55">
        <v>0</v>
      </c>
      <c r="E126" s="55">
        <v>0</v>
      </c>
      <c r="F126" s="55">
        <v>0</v>
      </c>
      <c r="G126" s="55">
        <v>0</v>
      </c>
      <c r="H126" s="55">
        <v>0</v>
      </c>
      <c r="I126" s="55">
        <v>0</v>
      </c>
      <c r="J126" s="55">
        <v>0</v>
      </c>
      <c r="K126" s="55">
        <v>0</v>
      </c>
      <c r="L126" s="55">
        <v>0</v>
      </c>
      <c r="M126" s="55">
        <v>0</v>
      </c>
      <c r="N126" s="55">
        <v>0</v>
      </c>
      <c r="O126" s="55">
        <v>0</v>
      </c>
      <c r="P126" s="55">
        <v>0</v>
      </c>
      <c r="Q126" s="55">
        <v>0</v>
      </c>
      <c r="R126" s="56">
        <v>0</v>
      </c>
    </row>
    <row r="127" spans="1:18">
      <c r="A127" s="59" t="s">
        <v>216</v>
      </c>
      <c r="B127" s="60" t="s">
        <v>141</v>
      </c>
      <c r="C127" s="55">
        <v>0</v>
      </c>
      <c r="D127" s="55">
        <v>0</v>
      </c>
      <c r="E127" s="55">
        <v>0</v>
      </c>
      <c r="F127" s="55">
        <v>0</v>
      </c>
      <c r="G127" s="55">
        <v>0</v>
      </c>
      <c r="H127" s="55">
        <v>0</v>
      </c>
      <c r="I127" s="55">
        <v>0</v>
      </c>
      <c r="J127" s="55">
        <v>0</v>
      </c>
      <c r="K127" s="55">
        <v>0</v>
      </c>
      <c r="L127" s="55">
        <v>0</v>
      </c>
      <c r="M127" s="55">
        <v>0</v>
      </c>
      <c r="N127" s="55">
        <v>0</v>
      </c>
      <c r="O127" s="55">
        <v>0</v>
      </c>
      <c r="P127" s="55">
        <v>0</v>
      </c>
      <c r="Q127" s="55">
        <v>0</v>
      </c>
      <c r="R127" s="56">
        <v>0</v>
      </c>
    </row>
    <row r="128" spans="1:18">
      <c r="A128" s="59" t="s">
        <v>217</v>
      </c>
      <c r="B128" s="60" t="s">
        <v>143</v>
      </c>
      <c r="C128" s="55">
        <v>0</v>
      </c>
      <c r="D128" s="55">
        <v>0</v>
      </c>
      <c r="E128" s="55">
        <v>0</v>
      </c>
      <c r="F128" s="55">
        <v>0</v>
      </c>
      <c r="G128" s="55">
        <v>0</v>
      </c>
      <c r="H128" s="55">
        <v>0</v>
      </c>
      <c r="I128" s="55">
        <v>0</v>
      </c>
      <c r="J128" s="55">
        <v>0</v>
      </c>
      <c r="K128" s="55">
        <v>0</v>
      </c>
      <c r="L128" s="55">
        <v>0</v>
      </c>
      <c r="M128" s="55">
        <v>0</v>
      </c>
      <c r="N128" s="55">
        <v>0</v>
      </c>
      <c r="O128" s="55">
        <v>0</v>
      </c>
      <c r="P128" s="55">
        <v>0</v>
      </c>
      <c r="Q128" s="55">
        <v>0</v>
      </c>
      <c r="R128" s="56">
        <v>0</v>
      </c>
    </row>
    <row r="129" spans="1:18">
      <c r="A129" s="59" t="s">
        <v>218</v>
      </c>
      <c r="B129" s="60" t="s">
        <v>145</v>
      </c>
      <c r="C129" s="55">
        <v>0</v>
      </c>
      <c r="D129" s="55">
        <v>0</v>
      </c>
      <c r="E129" s="55">
        <v>0</v>
      </c>
      <c r="F129" s="55">
        <v>0</v>
      </c>
      <c r="G129" s="55">
        <v>0</v>
      </c>
      <c r="H129" s="55">
        <v>0</v>
      </c>
      <c r="I129" s="55">
        <v>0</v>
      </c>
      <c r="J129" s="55">
        <v>0</v>
      </c>
      <c r="K129" s="55">
        <v>0</v>
      </c>
      <c r="L129" s="55">
        <v>0</v>
      </c>
      <c r="M129" s="55">
        <v>0</v>
      </c>
      <c r="N129" s="55">
        <v>0</v>
      </c>
      <c r="O129" s="55">
        <v>0</v>
      </c>
      <c r="P129" s="55">
        <v>0</v>
      </c>
      <c r="Q129" s="55">
        <v>0</v>
      </c>
      <c r="R129" s="56">
        <v>0</v>
      </c>
    </row>
    <row r="130" spans="1:18">
      <c r="A130" s="59" t="s">
        <v>219</v>
      </c>
      <c r="B130" s="60" t="s">
        <v>147</v>
      </c>
      <c r="C130" s="55">
        <v>0</v>
      </c>
      <c r="D130" s="55">
        <v>0</v>
      </c>
      <c r="E130" s="55">
        <v>0</v>
      </c>
      <c r="F130" s="55">
        <v>0</v>
      </c>
      <c r="G130" s="55">
        <v>0</v>
      </c>
      <c r="H130" s="55">
        <v>0</v>
      </c>
      <c r="I130" s="55">
        <v>0</v>
      </c>
      <c r="J130" s="55">
        <v>0</v>
      </c>
      <c r="K130" s="55">
        <v>0</v>
      </c>
      <c r="L130" s="55">
        <v>0</v>
      </c>
      <c r="M130" s="55">
        <v>0</v>
      </c>
      <c r="N130" s="55">
        <v>0</v>
      </c>
      <c r="O130" s="55">
        <v>0</v>
      </c>
      <c r="P130" s="55">
        <v>0</v>
      </c>
      <c r="Q130" s="55">
        <v>0</v>
      </c>
      <c r="R130" s="56">
        <v>0</v>
      </c>
    </row>
    <row r="131" spans="1:18">
      <c r="A131" s="59" t="s">
        <v>220</v>
      </c>
      <c r="B131" s="60" t="s">
        <v>221</v>
      </c>
      <c r="C131" s="55">
        <v>0</v>
      </c>
      <c r="D131" s="55">
        <v>0</v>
      </c>
      <c r="E131" s="55">
        <v>0</v>
      </c>
      <c r="F131" s="55">
        <v>0</v>
      </c>
      <c r="G131" s="55">
        <v>0</v>
      </c>
      <c r="H131" s="55">
        <v>0</v>
      </c>
      <c r="I131" s="55">
        <v>0</v>
      </c>
      <c r="J131" s="55">
        <v>0</v>
      </c>
      <c r="K131" s="55">
        <v>0</v>
      </c>
      <c r="L131" s="55">
        <v>0</v>
      </c>
      <c r="M131" s="55">
        <v>0</v>
      </c>
      <c r="N131" s="55">
        <v>0</v>
      </c>
      <c r="O131" s="55">
        <v>0</v>
      </c>
      <c r="P131" s="55">
        <v>0</v>
      </c>
      <c r="Q131" s="55">
        <v>0</v>
      </c>
      <c r="R131" s="56">
        <v>0</v>
      </c>
    </row>
    <row r="132" spans="1:18">
      <c r="A132" s="69" t="s">
        <v>222</v>
      </c>
      <c r="B132" s="70" t="s">
        <v>223</v>
      </c>
      <c r="C132" s="71">
        <f t="shared" ref="C132:F132" si="0">+C4-C86+C93</f>
        <v>-476.35584708409078</v>
      </c>
      <c r="D132" s="71">
        <f t="shared" si="0"/>
        <v>-804.47939335365299</v>
      </c>
      <c r="E132" s="71">
        <f t="shared" si="0"/>
        <v>569.75140577225648</v>
      </c>
      <c r="F132" s="71">
        <f t="shared" si="0"/>
        <v>-1213.7965077550762</v>
      </c>
      <c r="G132" s="71">
        <f t="shared" ref="G132:R132" si="1">+G4-G86+G93</f>
        <v>-163.8987616419945</v>
      </c>
      <c r="H132" s="71">
        <f t="shared" si="1"/>
        <v>-1344.3166058493698</v>
      </c>
      <c r="I132" s="71">
        <f t="shared" si="1"/>
        <v>-2752.8045576288841</v>
      </c>
      <c r="J132" s="71">
        <f t="shared" si="1"/>
        <v>867.11171317041772</v>
      </c>
      <c r="K132" s="71">
        <f t="shared" si="1"/>
        <v>-3.3110437464310962</v>
      </c>
      <c r="L132" s="71">
        <f t="shared" si="1"/>
        <v>-318.5461975147482</v>
      </c>
      <c r="M132" s="71">
        <f t="shared" si="1"/>
        <v>-82.780008092306161</v>
      </c>
      <c r="N132" s="71">
        <f t="shared" si="1"/>
        <v>13327.159051944667</v>
      </c>
      <c r="O132" s="71">
        <f t="shared" si="1"/>
        <v>-413.91429853899899</v>
      </c>
      <c r="P132" s="71">
        <f t="shared" ref="P132" si="2">+P4-P86+P93</f>
        <v>-2043.286763827</v>
      </c>
      <c r="Q132" s="71">
        <f t="shared" si="1"/>
        <v>614.12409336547353</v>
      </c>
      <c r="R132" s="72">
        <f t="shared" si="1"/>
        <v>-2978.8202531021016</v>
      </c>
    </row>
    <row r="133" spans="1:18">
      <c r="A133" s="69" t="s">
        <v>224</v>
      </c>
      <c r="B133" s="70" t="s">
        <v>225</v>
      </c>
      <c r="C133" s="71">
        <f t="shared" ref="C133:F133" si="3">+C4-C86</f>
        <v>-476.35584708409078</v>
      </c>
      <c r="D133" s="71">
        <f t="shared" si="3"/>
        <v>-804.47939335365299</v>
      </c>
      <c r="E133" s="71">
        <f t="shared" si="3"/>
        <v>569.75140577225648</v>
      </c>
      <c r="F133" s="71">
        <f t="shared" si="3"/>
        <v>-1213.7965077550762</v>
      </c>
      <c r="G133" s="71">
        <f t="shared" ref="G133:R133" si="4">+G4-G86</f>
        <v>-163.8987616419945</v>
      </c>
      <c r="H133" s="71">
        <f t="shared" si="4"/>
        <v>-1344.3166058493698</v>
      </c>
      <c r="I133" s="71">
        <f t="shared" si="4"/>
        <v>-2752.8045576288841</v>
      </c>
      <c r="J133" s="71">
        <f t="shared" si="4"/>
        <v>867.11171317041772</v>
      </c>
      <c r="K133" s="71">
        <f t="shared" si="4"/>
        <v>-3.3110437464310962</v>
      </c>
      <c r="L133" s="71">
        <f t="shared" si="4"/>
        <v>-318.5461975147482</v>
      </c>
      <c r="M133" s="71">
        <f t="shared" si="4"/>
        <v>-82.780008092306161</v>
      </c>
      <c r="N133" s="71">
        <f t="shared" si="4"/>
        <v>13327.159051944667</v>
      </c>
      <c r="O133" s="71">
        <f t="shared" si="4"/>
        <v>-413.91429853899899</v>
      </c>
      <c r="P133" s="71">
        <f t="shared" ref="P133" si="5">+P4-P86</f>
        <v>-2043.286763827</v>
      </c>
      <c r="Q133" s="71">
        <f t="shared" si="4"/>
        <v>614.12409336547353</v>
      </c>
      <c r="R133" s="72">
        <f t="shared" si="4"/>
        <v>-2978.8202531021016</v>
      </c>
    </row>
    <row r="134" spans="1:18" s="1" customFormat="1" ht="13.2">
      <c r="A134" s="73"/>
      <c r="B134" s="1" t="s">
        <v>226</v>
      </c>
      <c r="R134" s="74"/>
    </row>
    <row r="135" spans="1:18">
      <c r="A135" s="4" t="s">
        <v>227</v>
      </c>
      <c r="B135" s="65" t="s">
        <v>228</v>
      </c>
      <c r="C135" s="75">
        <v>-5.3223787922999541</v>
      </c>
      <c r="D135" s="75">
        <v>305.85526032999996</v>
      </c>
      <c r="E135" s="75">
        <v>853.01039189000005</v>
      </c>
      <c r="F135" s="75">
        <v>593.0931402063502</v>
      </c>
      <c r="G135" s="75">
        <v>-4.0915125900000255</v>
      </c>
      <c r="H135" s="75">
        <v>327.68419076999999</v>
      </c>
      <c r="I135" s="75">
        <v>232.51273600999986</v>
      </c>
      <c r="J135" s="75">
        <v>1359.2621672600003</v>
      </c>
      <c r="K135" s="75">
        <v>2131.1571219300004</v>
      </c>
      <c r="L135" s="75">
        <v>242.23693563000012</v>
      </c>
      <c r="M135" s="75">
        <v>639.24908847999995</v>
      </c>
      <c r="N135" s="75">
        <v>4476.8794777200001</v>
      </c>
      <c r="O135" s="75">
        <v>149.02202463999998</v>
      </c>
      <c r="P135" s="75">
        <v>167.57706423999997</v>
      </c>
      <c r="Q135" s="75">
        <v>264.94552083000002</v>
      </c>
      <c r="R135" s="76">
        <v>2962.6703638899999</v>
      </c>
    </row>
    <row r="136" spans="1:18">
      <c r="A136" s="57" t="s">
        <v>229</v>
      </c>
      <c r="B136" s="77" t="s">
        <v>230</v>
      </c>
      <c r="C136" s="55">
        <v>6.9776212077000004</v>
      </c>
      <c r="D136" s="55">
        <v>312.70322685000002</v>
      </c>
      <c r="E136" s="55">
        <v>761.29698402999998</v>
      </c>
      <c r="F136" s="55">
        <v>498.30886902635029</v>
      </c>
      <c r="G136" s="55">
        <v>8.3084874099999997</v>
      </c>
      <c r="H136" s="55">
        <v>333.18419076999999</v>
      </c>
      <c r="I136" s="55">
        <v>232.65697617999999</v>
      </c>
      <c r="J136" s="55">
        <v>1270.2684675200001</v>
      </c>
      <c r="K136" s="55">
        <v>2121.55695664</v>
      </c>
      <c r="L136" s="55">
        <v>209.03710092000011</v>
      </c>
      <c r="M136" s="55">
        <v>594.54908848000002</v>
      </c>
      <c r="N136" s="55">
        <v>4306.9271348700004</v>
      </c>
      <c r="O136" s="55">
        <v>149.02202463999998</v>
      </c>
      <c r="P136" s="55">
        <v>167.51228383999995</v>
      </c>
      <c r="Q136" s="55">
        <v>264.94552083000002</v>
      </c>
      <c r="R136" s="56">
        <v>2630.0120210599998</v>
      </c>
    </row>
    <row r="137" spans="1:18">
      <c r="A137" s="59" t="s">
        <v>231</v>
      </c>
      <c r="B137" s="60" t="s">
        <v>232</v>
      </c>
      <c r="C137" s="55">
        <v>5.7401284577000009</v>
      </c>
      <c r="D137" s="55">
        <v>259.18584012000002</v>
      </c>
      <c r="E137" s="55">
        <v>497.23936671000001</v>
      </c>
      <c r="F137" s="55">
        <v>116.25061914635027</v>
      </c>
      <c r="G137" s="55">
        <v>6.3718893399999992</v>
      </c>
      <c r="H137" s="55">
        <v>300.52283615000005</v>
      </c>
      <c r="I137" s="55">
        <v>118.33222303999999</v>
      </c>
      <c r="J137" s="55">
        <v>1239.0318995</v>
      </c>
      <c r="K137" s="55">
        <v>598.61537858999998</v>
      </c>
      <c r="L137" s="55">
        <v>113.16877887999999</v>
      </c>
      <c r="M137" s="55">
        <v>535.36379887999999</v>
      </c>
      <c r="N137" s="55">
        <v>365.97230793999995</v>
      </c>
      <c r="O137" s="55">
        <v>147.05567342999998</v>
      </c>
      <c r="P137" s="55">
        <v>153.46672340999999</v>
      </c>
      <c r="Q137" s="55">
        <v>220.41508036000002</v>
      </c>
      <c r="R137" s="56">
        <v>1367.7484336500002</v>
      </c>
    </row>
    <row r="138" spans="1:18">
      <c r="A138" s="59" t="s">
        <v>233</v>
      </c>
      <c r="B138" s="60" t="s">
        <v>234</v>
      </c>
      <c r="C138" s="55">
        <v>0.75201747000000008</v>
      </c>
      <c r="D138" s="55">
        <v>41.261854720000002</v>
      </c>
      <c r="E138" s="55">
        <v>261.36222569</v>
      </c>
      <c r="F138" s="55">
        <v>371.68662470999993</v>
      </c>
      <c r="G138" s="55">
        <v>1.50163088</v>
      </c>
      <c r="H138" s="55">
        <v>32.333212490000001</v>
      </c>
      <c r="I138" s="55">
        <v>113.62289706999998</v>
      </c>
      <c r="J138" s="55">
        <v>30.12110466</v>
      </c>
      <c r="K138" s="55">
        <v>1522.62363873</v>
      </c>
      <c r="L138" s="55">
        <v>84.468536870000122</v>
      </c>
      <c r="M138" s="55">
        <v>55.665165590000001</v>
      </c>
      <c r="N138" s="55">
        <v>3930.3727530400006</v>
      </c>
      <c r="O138" s="55">
        <v>1.8196948599999998</v>
      </c>
      <c r="P138" s="55">
        <v>12.06055417</v>
      </c>
      <c r="Q138" s="55">
        <v>32.0307022</v>
      </c>
      <c r="R138" s="56">
        <v>1205.0834336599999</v>
      </c>
    </row>
    <row r="139" spans="1:18">
      <c r="A139" s="59" t="s">
        <v>235</v>
      </c>
      <c r="B139" s="60" t="s">
        <v>236</v>
      </c>
      <c r="C139" s="55">
        <v>0.48547527999999995</v>
      </c>
      <c r="D139" s="55">
        <v>12.25553201</v>
      </c>
      <c r="E139" s="55">
        <v>2.69539163</v>
      </c>
      <c r="F139" s="55">
        <v>10.37162517</v>
      </c>
      <c r="G139" s="55">
        <v>0.43496719</v>
      </c>
      <c r="H139" s="55">
        <v>0.32814212999999998</v>
      </c>
      <c r="I139" s="55">
        <v>0.70185606999999994</v>
      </c>
      <c r="J139" s="55">
        <v>1.1154633599999999</v>
      </c>
      <c r="K139" s="55">
        <v>0.31793932000000003</v>
      </c>
      <c r="L139" s="55">
        <v>11.399785169999999</v>
      </c>
      <c r="M139" s="55">
        <v>3.29336816</v>
      </c>
      <c r="N139" s="55">
        <v>10.58207389</v>
      </c>
      <c r="O139" s="55">
        <v>0.14665634999999999</v>
      </c>
      <c r="P139" s="55">
        <v>1.98500626</v>
      </c>
      <c r="Q139" s="55">
        <v>12.49973827</v>
      </c>
      <c r="R139" s="56">
        <v>57.180153750000002</v>
      </c>
    </row>
    <row r="140" spans="1:18">
      <c r="A140" s="59" t="s">
        <v>237</v>
      </c>
      <c r="B140" s="60" t="s">
        <v>238</v>
      </c>
      <c r="C140" s="55">
        <v>0</v>
      </c>
      <c r="D140" s="55">
        <v>0</v>
      </c>
      <c r="E140" s="55">
        <v>0</v>
      </c>
      <c r="F140" s="55">
        <v>0</v>
      </c>
      <c r="G140" s="55">
        <v>0</v>
      </c>
      <c r="H140" s="55">
        <v>0</v>
      </c>
      <c r="I140" s="55">
        <v>0</v>
      </c>
      <c r="J140" s="55">
        <v>0</v>
      </c>
      <c r="K140" s="55">
        <v>0</v>
      </c>
      <c r="L140" s="55">
        <v>0</v>
      </c>
      <c r="M140" s="55">
        <v>0.22675585000000001</v>
      </c>
      <c r="N140" s="55">
        <v>0</v>
      </c>
      <c r="O140" s="55">
        <v>0</v>
      </c>
      <c r="P140" s="55">
        <v>0</v>
      </c>
      <c r="Q140" s="55">
        <v>0</v>
      </c>
      <c r="R140" s="56">
        <v>0</v>
      </c>
    </row>
    <row r="141" spans="1:18">
      <c r="A141" s="57" t="s">
        <v>239</v>
      </c>
      <c r="B141" s="77" t="s">
        <v>240</v>
      </c>
      <c r="C141" s="55">
        <v>-12.299999999999955</v>
      </c>
      <c r="D141" s="55">
        <v>-31.160000000000018</v>
      </c>
      <c r="E141" s="55">
        <v>78.160000000000053</v>
      </c>
      <c r="F141" s="55">
        <v>87.000000000000014</v>
      </c>
      <c r="G141" s="55">
        <v>-12.400000000000027</v>
      </c>
      <c r="H141" s="55">
        <v>-5.5000000000000071</v>
      </c>
      <c r="I141" s="55">
        <v>-0.14424017000012324</v>
      </c>
      <c r="J141" s="55">
        <v>88.963079170000071</v>
      </c>
      <c r="K141" s="55">
        <v>9.6001652900001027</v>
      </c>
      <c r="L141" s="55">
        <v>33.199834709999976</v>
      </c>
      <c r="M141" s="55">
        <v>44.699999999999932</v>
      </c>
      <c r="N141" s="55">
        <v>169.95234285000012</v>
      </c>
      <c r="O141" s="55">
        <v>0</v>
      </c>
      <c r="P141" s="55">
        <v>0</v>
      </c>
      <c r="Q141" s="55">
        <v>0</v>
      </c>
      <c r="R141" s="56">
        <v>331.66702928000018</v>
      </c>
    </row>
    <row r="142" spans="1:18">
      <c r="A142" s="57" t="s">
        <v>241</v>
      </c>
      <c r="B142" s="77" t="s">
        <v>242</v>
      </c>
      <c r="C142" s="55">
        <v>0</v>
      </c>
      <c r="D142" s="55">
        <v>0</v>
      </c>
      <c r="E142" s="55">
        <v>0</v>
      </c>
      <c r="F142" s="55">
        <v>0</v>
      </c>
      <c r="G142" s="55">
        <v>0</v>
      </c>
      <c r="H142" s="55">
        <v>0</v>
      </c>
      <c r="I142" s="55">
        <v>0</v>
      </c>
      <c r="J142" s="55">
        <v>0</v>
      </c>
      <c r="K142" s="55">
        <v>0</v>
      </c>
      <c r="L142" s="55">
        <v>0</v>
      </c>
      <c r="M142" s="55">
        <v>0</v>
      </c>
      <c r="N142" s="55">
        <v>0</v>
      </c>
      <c r="O142" s="55">
        <v>0</v>
      </c>
      <c r="P142" s="55">
        <v>0</v>
      </c>
      <c r="Q142" s="55">
        <v>0</v>
      </c>
      <c r="R142" s="56">
        <v>0</v>
      </c>
    </row>
    <row r="143" spans="1:18">
      <c r="A143" s="57" t="s">
        <v>243</v>
      </c>
      <c r="B143" s="77" t="s">
        <v>244</v>
      </c>
      <c r="C143" s="55">
        <v>0</v>
      </c>
      <c r="D143" s="55">
        <v>24.312033479999997</v>
      </c>
      <c r="E143" s="55">
        <v>13.55340786</v>
      </c>
      <c r="F143" s="55">
        <v>7.7842711799999993</v>
      </c>
      <c r="G143" s="55">
        <v>0</v>
      </c>
      <c r="H143" s="55">
        <v>0</v>
      </c>
      <c r="I143" s="55">
        <v>0</v>
      </c>
      <c r="J143" s="55">
        <v>3.062057E-2</v>
      </c>
      <c r="K143" s="55">
        <v>0</v>
      </c>
      <c r="L143" s="55">
        <v>0</v>
      </c>
      <c r="M143" s="55">
        <v>0</v>
      </c>
      <c r="N143" s="55">
        <v>0</v>
      </c>
      <c r="O143" s="55">
        <v>0</v>
      </c>
      <c r="P143" s="55">
        <v>6.4780400000000002E-2</v>
      </c>
      <c r="Q143" s="55">
        <v>0</v>
      </c>
      <c r="R143" s="56">
        <v>0.9913135500000001</v>
      </c>
    </row>
    <row r="144" spans="1:18">
      <c r="A144" s="59" t="s">
        <v>245</v>
      </c>
      <c r="B144" s="60" t="s">
        <v>246</v>
      </c>
      <c r="C144" s="55">
        <v>0</v>
      </c>
      <c r="D144" s="55">
        <v>24.312033479999997</v>
      </c>
      <c r="E144" s="55">
        <v>13.55340786</v>
      </c>
      <c r="F144" s="55">
        <v>7.7842711799999993</v>
      </c>
      <c r="G144" s="55">
        <v>0</v>
      </c>
      <c r="H144" s="55">
        <v>0</v>
      </c>
      <c r="I144" s="55">
        <v>0</v>
      </c>
      <c r="J144" s="55">
        <v>3.062057E-2</v>
      </c>
      <c r="K144" s="55">
        <v>0</v>
      </c>
      <c r="L144" s="55">
        <v>0</v>
      </c>
      <c r="M144" s="55">
        <v>0</v>
      </c>
      <c r="N144" s="55">
        <v>0</v>
      </c>
      <c r="O144" s="55">
        <v>0</v>
      </c>
      <c r="P144" s="55">
        <v>6.4780400000000002E-2</v>
      </c>
      <c r="Q144" s="55">
        <v>0</v>
      </c>
      <c r="R144" s="56">
        <v>0.9913135500000001</v>
      </c>
    </row>
    <row r="145" spans="1:18">
      <c r="A145" s="59" t="s">
        <v>247</v>
      </c>
      <c r="B145" s="60" t="s">
        <v>248</v>
      </c>
      <c r="C145" s="55">
        <v>0</v>
      </c>
      <c r="D145" s="55">
        <v>0</v>
      </c>
      <c r="E145" s="55">
        <v>0</v>
      </c>
      <c r="F145" s="55">
        <v>0</v>
      </c>
      <c r="G145" s="55">
        <v>0</v>
      </c>
      <c r="H145" s="55">
        <v>0</v>
      </c>
      <c r="I145" s="55">
        <v>0</v>
      </c>
      <c r="J145" s="55">
        <v>0</v>
      </c>
      <c r="K145" s="55">
        <v>0</v>
      </c>
      <c r="L145" s="55">
        <v>0</v>
      </c>
      <c r="M145" s="55">
        <v>0</v>
      </c>
      <c r="N145" s="55">
        <v>0</v>
      </c>
      <c r="O145" s="55">
        <v>0</v>
      </c>
      <c r="P145" s="55">
        <v>0</v>
      </c>
      <c r="Q145" s="55">
        <v>0</v>
      </c>
      <c r="R145" s="56">
        <v>0</v>
      </c>
    </row>
    <row r="146" spans="1:18">
      <c r="A146" s="59" t="s">
        <v>249</v>
      </c>
      <c r="B146" s="60" t="s">
        <v>250</v>
      </c>
      <c r="C146" s="55">
        <v>0</v>
      </c>
      <c r="D146" s="55">
        <v>0</v>
      </c>
      <c r="E146" s="55">
        <v>0</v>
      </c>
      <c r="F146" s="55">
        <v>0</v>
      </c>
      <c r="G146" s="55">
        <v>0</v>
      </c>
      <c r="H146" s="55">
        <v>0</v>
      </c>
      <c r="I146" s="55">
        <v>0</v>
      </c>
      <c r="J146" s="55">
        <v>0</v>
      </c>
      <c r="K146" s="55">
        <v>0</v>
      </c>
      <c r="L146" s="55">
        <v>0</v>
      </c>
      <c r="M146" s="55">
        <v>0</v>
      </c>
      <c r="N146" s="55">
        <v>0</v>
      </c>
      <c r="O146" s="55">
        <v>0</v>
      </c>
      <c r="P146" s="55">
        <v>0</v>
      </c>
      <c r="Q146" s="55">
        <v>0</v>
      </c>
      <c r="R146" s="56">
        <v>0</v>
      </c>
    </row>
    <row r="147" spans="1:18">
      <c r="A147" s="59" t="s">
        <v>251</v>
      </c>
      <c r="B147" s="60" t="s">
        <v>252</v>
      </c>
      <c r="C147" s="55">
        <v>0</v>
      </c>
      <c r="D147" s="55">
        <v>0</v>
      </c>
      <c r="E147" s="55">
        <v>0</v>
      </c>
      <c r="F147" s="55">
        <v>0</v>
      </c>
      <c r="G147" s="55">
        <v>0</v>
      </c>
      <c r="H147" s="55">
        <v>0</v>
      </c>
      <c r="I147" s="55">
        <v>0</v>
      </c>
      <c r="J147" s="55">
        <v>0</v>
      </c>
      <c r="K147" s="55">
        <v>0</v>
      </c>
      <c r="L147" s="55">
        <v>0</v>
      </c>
      <c r="M147" s="55">
        <v>0</v>
      </c>
      <c r="N147" s="55">
        <v>0</v>
      </c>
      <c r="O147" s="55">
        <v>0</v>
      </c>
      <c r="P147" s="55">
        <v>0</v>
      </c>
      <c r="Q147" s="55">
        <v>0</v>
      </c>
      <c r="R147" s="56">
        <v>0</v>
      </c>
    </row>
    <row r="148" spans="1:18">
      <c r="A148" s="69" t="s">
        <v>253</v>
      </c>
      <c r="B148" s="70" t="s">
        <v>254</v>
      </c>
      <c r="C148" s="78">
        <f t="shared" ref="C148:R148" si="6">+C86+C135</f>
        <v>8240.3651902317924</v>
      </c>
      <c r="D148" s="78">
        <f t="shared" si="6"/>
        <v>9628.3345703036521</v>
      </c>
      <c r="E148" s="78">
        <f t="shared" si="6"/>
        <v>9748.6265163077442</v>
      </c>
      <c r="F148" s="78">
        <f t="shared" si="6"/>
        <v>11606.689176431428</v>
      </c>
      <c r="G148" s="78">
        <f t="shared" si="6"/>
        <v>9486.3827342119948</v>
      </c>
      <c r="H148" s="78">
        <f t="shared" si="6"/>
        <v>11113.522031189372</v>
      </c>
      <c r="I148" s="78">
        <f t="shared" si="6"/>
        <v>14094.117492988884</v>
      </c>
      <c r="J148" s="78">
        <f t="shared" si="6"/>
        <v>13314.298273519089</v>
      </c>
      <c r="K148" s="78">
        <f t="shared" si="6"/>
        <v>13077.225519416432</v>
      </c>
      <c r="L148" s="78">
        <f t="shared" si="6"/>
        <v>12201.38159500475</v>
      </c>
      <c r="M148" s="78">
        <f t="shared" si="6"/>
        <v>11950.127270642308</v>
      </c>
      <c r="N148" s="78">
        <f t="shared" si="6"/>
        <v>15313.639835855331</v>
      </c>
      <c r="O148" s="78">
        <f t="shared" si="6"/>
        <v>10474.697697529</v>
      </c>
      <c r="P148" s="78">
        <f t="shared" ref="P148" si="7">+P86+P135</f>
        <v>14219.986672947</v>
      </c>
      <c r="Q148" s="78">
        <f t="shared" si="6"/>
        <v>11985.519505264527</v>
      </c>
      <c r="R148" s="79">
        <f t="shared" si="6"/>
        <v>21598.949859412103</v>
      </c>
    </row>
    <row r="149" spans="1:18">
      <c r="A149" s="69" t="s">
        <v>255</v>
      </c>
      <c r="B149" s="70" t="s">
        <v>256</v>
      </c>
      <c r="C149" s="78">
        <f t="shared" ref="C149:R149" si="8">+C4-C148</f>
        <v>-471.033468291791</v>
      </c>
      <c r="D149" s="78">
        <f t="shared" si="8"/>
        <v>-1110.3346536836525</v>
      </c>
      <c r="E149" s="78">
        <f t="shared" si="8"/>
        <v>-283.25898611774392</v>
      </c>
      <c r="F149" s="78">
        <f t="shared" si="8"/>
        <v>-1806.8896479614268</v>
      </c>
      <c r="G149" s="78">
        <f t="shared" si="8"/>
        <v>-159.80724905199531</v>
      </c>
      <c r="H149" s="78">
        <f t="shared" si="8"/>
        <v>-1672.0007966193698</v>
      </c>
      <c r="I149" s="78">
        <f t="shared" si="8"/>
        <v>-2985.3172936388837</v>
      </c>
      <c r="J149" s="78">
        <f t="shared" si="8"/>
        <v>-492.15045408958213</v>
      </c>
      <c r="K149" s="78">
        <f t="shared" si="8"/>
        <v>-2134.4681656764315</v>
      </c>
      <c r="L149" s="78">
        <f t="shared" si="8"/>
        <v>-560.78313314474872</v>
      </c>
      <c r="M149" s="78">
        <f t="shared" si="8"/>
        <v>-722.02909657230703</v>
      </c>
      <c r="N149" s="78">
        <f t="shared" si="8"/>
        <v>8850.2795742246672</v>
      </c>
      <c r="O149" s="78">
        <f t="shared" si="8"/>
        <v>-562.93632317899937</v>
      </c>
      <c r="P149" s="78">
        <f t="shared" si="8"/>
        <v>-2210.8638280670002</v>
      </c>
      <c r="Q149" s="78">
        <f t="shared" si="8"/>
        <v>349.17857253547299</v>
      </c>
      <c r="R149" s="79">
        <f t="shared" si="8"/>
        <v>-5941.4906169921014</v>
      </c>
    </row>
    <row r="150" spans="1:18">
      <c r="A150" s="80"/>
      <c r="B150" s="81" t="s">
        <v>257</v>
      </c>
      <c r="R150" s="82"/>
    </row>
    <row r="151" spans="1:18">
      <c r="A151" s="4" t="s">
        <v>258</v>
      </c>
      <c r="B151" s="65" t="s">
        <v>259</v>
      </c>
      <c r="R151" s="82"/>
    </row>
    <row r="152" spans="1:18">
      <c r="A152" s="83">
        <v>321</v>
      </c>
      <c r="B152" s="84" t="s">
        <v>260</v>
      </c>
      <c r="R152" s="82"/>
    </row>
    <row r="153" spans="1:18">
      <c r="A153" s="83">
        <v>3211</v>
      </c>
      <c r="B153" s="85" t="s">
        <v>261</v>
      </c>
      <c r="R153" s="82"/>
    </row>
    <row r="154" spans="1:18">
      <c r="A154" s="83">
        <v>3212</v>
      </c>
      <c r="B154" s="85" t="s">
        <v>262</v>
      </c>
      <c r="R154" s="82"/>
    </row>
    <row r="155" spans="1:18">
      <c r="A155" s="83">
        <v>3213</v>
      </c>
      <c r="B155" s="85" t="s">
        <v>263</v>
      </c>
      <c r="R155" s="82"/>
    </row>
    <row r="156" spans="1:18">
      <c r="A156" s="83">
        <v>3214</v>
      </c>
      <c r="B156" s="85" t="s">
        <v>264</v>
      </c>
      <c r="R156" s="82"/>
    </row>
    <row r="157" spans="1:18">
      <c r="A157" s="83">
        <v>3215</v>
      </c>
      <c r="B157" s="85" t="s">
        <v>265</v>
      </c>
      <c r="R157" s="82"/>
    </row>
    <row r="158" spans="1:18">
      <c r="A158" s="83">
        <v>3216</v>
      </c>
      <c r="B158" s="85" t="s">
        <v>266</v>
      </c>
      <c r="R158" s="82"/>
    </row>
    <row r="159" spans="1:18">
      <c r="A159" s="83">
        <v>3217</v>
      </c>
      <c r="B159" s="85" t="s">
        <v>267</v>
      </c>
      <c r="R159" s="82"/>
    </row>
    <row r="160" spans="1:18">
      <c r="A160" s="83">
        <v>3218</v>
      </c>
      <c r="B160" s="85" t="s">
        <v>268</v>
      </c>
      <c r="R160" s="82"/>
    </row>
    <row r="161" spans="1:18">
      <c r="A161" s="86" t="s">
        <v>269</v>
      </c>
      <c r="B161" s="84" t="s">
        <v>270</v>
      </c>
      <c r="R161" s="82"/>
    </row>
    <row r="162" spans="1:18">
      <c r="A162" s="83">
        <v>3221</v>
      </c>
      <c r="B162" s="85" t="s">
        <v>261</v>
      </c>
      <c r="R162" s="82"/>
    </row>
    <row r="163" spans="1:18">
      <c r="A163" s="83">
        <v>3222</v>
      </c>
      <c r="B163" s="85" t="s">
        <v>262</v>
      </c>
      <c r="R163" s="82"/>
    </row>
    <row r="164" spans="1:18">
      <c r="A164" s="83">
        <v>3223</v>
      </c>
      <c r="B164" s="85" t="s">
        <v>263</v>
      </c>
      <c r="R164" s="82"/>
    </row>
    <row r="165" spans="1:18">
      <c r="A165" s="83">
        <v>3224</v>
      </c>
      <c r="B165" s="85" t="s">
        <v>264</v>
      </c>
      <c r="R165" s="82"/>
    </row>
    <row r="166" spans="1:18">
      <c r="A166" s="83">
        <v>3225</v>
      </c>
      <c r="B166" s="85" t="s">
        <v>265</v>
      </c>
      <c r="R166" s="82"/>
    </row>
    <row r="167" spans="1:18">
      <c r="A167" s="83">
        <v>3226</v>
      </c>
      <c r="B167" s="85" t="s">
        <v>266</v>
      </c>
      <c r="R167" s="82"/>
    </row>
    <row r="168" spans="1:18">
      <c r="A168" s="83">
        <v>3227</v>
      </c>
      <c r="B168" s="85" t="s">
        <v>267</v>
      </c>
      <c r="R168" s="82"/>
    </row>
    <row r="169" spans="1:18">
      <c r="A169" s="83">
        <v>3228</v>
      </c>
      <c r="B169" s="85" t="s">
        <v>268</v>
      </c>
      <c r="R169" s="82"/>
    </row>
    <row r="170" spans="1:18">
      <c r="A170" s="83"/>
      <c r="B170" s="85"/>
      <c r="R170" s="82"/>
    </row>
    <row r="171" spans="1:18">
      <c r="A171" s="52" t="s">
        <v>271</v>
      </c>
      <c r="B171" s="53" t="s">
        <v>272</v>
      </c>
      <c r="R171" s="82"/>
    </row>
    <row r="172" spans="1:18">
      <c r="A172" s="86" t="s">
        <v>273</v>
      </c>
      <c r="B172" s="84" t="s">
        <v>274</v>
      </c>
      <c r="R172" s="82"/>
    </row>
    <row r="173" spans="1:18">
      <c r="A173" s="83">
        <v>3312</v>
      </c>
      <c r="B173" s="85" t="s">
        <v>262</v>
      </c>
      <c r="R173" s="82"/>
    </row>
    <row r="174" spans="1:18">
      <c r="A174" s="83" t="s">
        <v>275</v>
      </c>
      <c r="B174" s="85" t="s">
        <v>276</v>
      </c>
      <c r="R174" s="82"/>
    </row>
    <row r="175" spans="1:18">
      <c r="A175" s="83" t="s">
        <v>277</v>
      </c>
      <c r="B175" s="85" t="s">
        <v>264</v>
      </c>
      <c r="R175" s="82"/>
    </row>
    <row r="176" spans="1:18">
      <c r="A176" s="83" t="s">
        <v>278</v>
      </c>
      <c r="B176" s="85" t="s">
        <v>265</v>
      </c>
      <c r="R176" s="82"/>
    </row>
    <row r="177" spans="1:18">
      <c r="A177" s="83" t="s">
        <v>279</v>
      </c>
      <c r="B177" s="85" t="s">
        <v>266</v>
      </c>
      <c r="R177" s="82"/>
    </row>
    <row r="178" spans="1:18">
      <c r="A178" s="83" t="s">
        <v>280</v>
      </c>
      <c r="B178" s="85" t="s">
        <v>267</v>
      </c>
      <c r="R178" s="82"/>
    </row>
    <row r="179" spans="1:18">
      <c r="A179" s="83" t="s">
        <v>281</v>
      </c>
      <c r="B179" s="85" t="s">
        <v>282</v>
      </c>
      <c r="R179" s="82"/>
    </row>
    <row r="180" spans="1:18">
      <c r="A180" s="86" t="s">
        <v>283</v>
      </c>
      <c r="B180" s="84" t="s">
        <v>284</v>
      </c>
      <c r="R180" s="82"/>
    </row>
    <row r="181" spans="1:18">
      <c r="A181" s="83">
        <v>3321</v>
      </c>
      <c r="B181" s="85" t="s">
        <v>285</v>
      </c>
      <c r="R181" s="82"/>
    </row>
    <row r="182" spans="1:18">
      <c r="A182" s="83">
        <v>3322</v>
      </c>
      <c r="B182" s="85" t="s">
        <v>262</v>
      </c>
      <c r="R182" s="82"/>
    </row>
    <row r="183" spans="1:18">
      <c r="A183" s="83">
        <v>3323</v>
      </c>
      <c r="B183" s="85" t="s">
        <v>276</v>
      </c>
      <c r="R183" s="82"/>
    </row>
    <row r="184" spans="1:18">
      <c r="A184" s="83">
        <v>3324</v>
      </c>
      <c r="B184" s="85" t="s">
        <v>264</v>
      </c>
      <c r="R184" s="82"/>
    </row>
    <row r="185" spans="1:18">
      <c r="A185" s="83">
        <v>3325</v>
      </c>
      <c r="B185" s="85" t="s">
        <v>265</v>
      </c>
      <c r="R185" s="82"/>
    </row>
    <row r="186" spans="1:18">
      <c r="A186" s="83">
        <v>3326</v>
      </c>
      <c r="B186" s="85" t="s">
        <v>266</v>
      </c>
      <c r="R186" s="82"/>
    </row>
    <row r="187" spans="1:18">
      <c r="A187" s="83">
        <v>3327</v>
      </c>
      <c r="B187" s="85" t="s">
        <v>267</v>
      </c>
      <c r="R187" s="82"/>
    </row>
    <row r="188" spans="1:18">
      <c r="A188" s="83">
        <v>3328</v>
      </c>
      <c r="B188" s="85" t="s">
        <v>282</v>
      </c>
      <c r="R188" s="82"/>
    </row>
    <row r="189" spans="1:18">
      <c r="A189" s="83"/>
      <c r="B189" s="85"/>
      <c r="R189" s="82"/>
    </row>
    <row r="190" spans="1:18">
      <c r="A190" s="87" t="s">
        <v>286</v>
      </c>
      <c r="B190" s="2" t="s">
        <v>287</v>
      </c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88"/>
    </row>
  </sheetData>
  <mergeCells count="5">
    <mergeCell ref="A2:B3"/>
    <mergeCell ref="C2:F2"/>
    <mergeCell ref="G2:J2"/>
    <mergeCell ref="K2:N2"/>
    <mergeCell ref="O2:R2"/>
  </mergeCells>
  <phoneticPr fontId="21" type="noConversion"/>
  <pageMargins left="0.7" right="0.7" top="0.75" bottom="0.75" header="0.3" footer="0.3"/>
  <ignoredErrors>
    <ignoredError sqref="A79:A169 A5:A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Transacciones</vt:lpstr>
      <vt:lpstr>Transacciones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Reyes</dc:creator>
  <cp:lastModifiedBy>Milagro Michel Duron Lavaire</cp:lastModifiedBy>
  <dcterms:created xsi:type="dcterms:W3CDTF">2025-06-09T04:44:33Z</dcterms:created>
  <dcterms:modified xsi:type="dcterms:W3CDTF">2025-09-11T17:05:07Z</dcterms:modified>
</cp:coreProperties>
</file>