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119" documentId="8_{F50373F0-E85E-4973-A32B-41F8A66CCC60}" xr6:coauthVersionLast="47" xr6:coauthVersionMax="47" xr10:uidLastSave="{4BAD5B9F-5717-4E93-B179-70E42E749820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32" i="1" l="1"/>
  <c r="AQ13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5" i="4"/>
  <c r="F30" i="4" s="1"/>
  <c r="F26" i="4"/>
  <c r="F27" i="4"/>
  <c r="F28" i="4"/>
  <c r="F29" i="4"/>
  <c r="F33" i="4"/>
  <c r="F34" i="4"/>
  <c r="F35" i="4"/>
  <c r="F36" i="4"/>
  <c r="F37" i="4"/>
  <c r="F38" i="4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C4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133" i="1" l="1"/>
  <c r="P148" i="1"/>
  <c r="P149" i="1" s="1"/>
  <c r="F31" i="4"/>
  <c r="F22" i="4"/>
  <c r="F23" i="4"/>
  <c r="AP148" i="1"/>
  <c r="AP149" i="1" s="1"/>
  <c r="AC148" i="1"/>
  <c r="AC149" i="1" s="1"/>
  <c r="AP132" i="1"/>
  <c r="AP133" i="1"/>
  <c r="AC132" i="1"/>
  <c r="AC133" i="1"/>
  <c r="P132" i="1"/>
  <c r="C88" i="1" l="1"/>
  <c r="C87" i="1"/>
  <c r="C86" i="1"/>
  <c r="C92" i="1"/>
  <c r="E33" i="4" l="1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E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E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E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E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E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G8" i="4"/>
  <c r="H8" i="4"/>
  <c r="I8" i="4"/>
  <c r="J8" i="4"/>
  <c r="K8" i="4"/>
  <c r="L8" i="4"/>
  <c r="M8" i="4"/>
  <c r="M23" i="4" s="1"/>
  <c r="N8" i="4"/>
  <c r="O8" i="4"/>
  <c r="P8" i="4"/>
  <c r="P23" i="4" s="1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L23" i="4" s="1"/>
  <c r="AM8" i="4"/>
  <c r="AN8" i="4"/>
  <c r="AO8" i="4"/>
  <c r="AP8" i="4"/>
  <c r="AQ8" i="4"/>
  <c r="AS8" i="4"/>
  <c r="AT8" i="4"/>
  <c r="AU8" i="4"/>
  <c r="AV8" i="4"/>
  <c r="AW8" i="4"/>
  <c r="AX8" i="4"/>
  <c r="AY8" i="4"/>
  <c r="AY23" i="4" s="1"/>
  <c r="AZ8" i="4"/>
  <c r="BA8" i="4"/>
  <c r="BB8" i="4"/>
  <c r="BC8" i="4"/>
  <c r="BD8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G13" i="4"/>
  <c r="H13" i="4"/>
  <c r="I13" i="4"/>
  <c r="J13" i="4"/>
  <c r="K13" i="4"/>
  <c r="L13" i="4"/>
  <c r="M13" i="4"/>
  <c r="N13" i="4"/>
  <c r="O13" i="4"/>
  <c r="O23" i="4" s="1"/>
  <c r="P13" i="4"/>
  <c r="Q13" i="4"/>
  <c r="S13" i="4"/>
  <c r="S30" i="4" s="1"/>
  <c r="T13" i="4"/>
  <c r="U13" i="4"/>
  <c r="V13" i="4"/>
  <c r="W13" i="4"/>
  <c r="X13" i="4"/>
  <c r="Y13" i="4"/>
  <c r="Z13" i="4"/>
  <c r="AA13" i="4"/>
  <c r="AB13" i="4"/>
  <c r="AB23" i="4" s="1"/>
  <c r="AC13" i="4"/>
  <c r="AD13" i="4"/>
  <c r="AE13" i="4"/>
  <c r="AF13" i="4"/>
  <c r="AF30" i="4" s="1"/>
  <c r="AG13" i="4"/>
  <c r="AH13" i="4"/>
  <c r="AI13" i="4"/>
  <c r="AJ13" i="4"/>
  <c r="AK13" i="4"/>
  <c r="AL13" i="4"/>
  <c r="AM13" i="4"/>
  <c r="AN13" i="4"/>
  <c r="AN23" i="4" s="1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D148" i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R148" i="1"/>
  <c r="R149" i="1" s="1"/>
  <c r="S148" i="1"/>
  <c r="S149" i="1" s="1"/>
  <c r="T148" i="1"/>
  <c r="T149" i="1" s="1"/>
  <c r="U148" i="1"/>
  <c r="U149" i="1" s="1"/>
  <c r="V148" i="1"/>
  <c r="V149" i="1" s="1"/>
  <c r="W148" i="1"/>
  <c r="W149" i="1" s="1"/>
  <c r="X148" i="1"/>
  <c r="X149" i="1" s="1"/>
  <c r="Y148" i="1"/>
  <c r="Y149" i="1" s="1"/>
  <c r="Z148" i="1"/>
  <c r="Z149" i="1" s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V149" i="1" s="1"/>
  <c r="AW148" i="1"/>
  <c r="AW149" i="1" s="1"/>
  <c r="AX148" i="1"/>
  <c r="AX149" i="1" s="1"/>
  <c r="AY148" i="1"/>
  <c r="AY149" i="1" s="1"/>
  <c r="AZ148" i="1"/>
  <c r="AZ149" i="1" s="1"/>
  <c r="BA148" i="1"/>
  <c r="BA149" i="1" s="1"/>
  <c r="BB148" i="1"/>
  <c r="BB149" i="1" s="1"/>
  <c r="D149" i="1"/>
  <c r="Q149" i="1"/>
  <c r="AR25" i="4"/>
  <c r="AR29" i="4"/>
  <c r="AR28" i="4"/>
  <c r="AR27" i="4"/>
  <c r="AE29" i="4"/>
  <c r="AE28" i="4"/>
  <c r="AE26" i="4"/>
  <c r="AE25" i="4"/>
  <c r="R29" i="4"/>
  <c r="R28" i="4"/>
  <c r="R26" i="4"/>
  <c r="R25" i="4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R133" i="1"/>
  <c r="AS133" i="1"/>
  <c r="AT133" i="1"/>
  <c r="AU133" i="1"/>
  <c r="AV133" i="1"/>
  <c r="AW133" i="1"/>
  <c r="AX133" i="1"/>
  <c r="AY133" i="1"/>
  <c r="AZ133" i="1"/>
  <c r="BA133" i="1"/>
  <c r="BB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R132" i="1"/>
  <c r="AS132" i="1"/>
  <c r="AT132" i="1"/>
  <c r="AU132" i="1"/>
  <c r="AV132" i="1"/>
  <c r="AW132" i="1"/>
  <c r="AX132" i="1"/>
  <c r="AY132" i="1"/>
  <c r="AZ132" i="1"/>
  <c r="BA132" i="1"/>
  <c r="BB132" i="1"/>
  <c r="AR21" i="4"/>
  <c r="AR20" i="4"/>
  <c r="AR19" i="4"/>
  <c r="AR18" i="4"/>
  <c r="AR17" i="4"/>
  <c r="AR15" i="4"/>
  <c r="AR14" i="4"/>
  <c r="AE21" i="4"/>
  <c r="AE20" i="4"/>
  <c r="AE18" i="4"/>
  <c r="AE16" i="4"/>
  <c r="AE15" i="4"/>
  <c r="R21" i="4"/>
  <c r="R20" i="4"/>
  <c r="R18" i="4"/>
  <c r="R15" i="4"/>
  <c r="R14" i="4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E15" i="4"/>
  <c r="C91" i="1"/>
  <c r="C90" i="1"/>
  <c r="C89" i="1"/>
  <c r="E14" i="4"/>
  <c r="C148" i="1"/>
  <c r="AR12" i="4"/>
  <c r="AR11" i="4"/>
  <c r="AR9" i="4"/>
  <c r="AE12" i="4"/>
  <c r="AE9" i="4"/>
  <c r="R12" i="4"/>
  <c r="R11" i="4"/>
  <c r="R10" i="4"/>
  <c r="R9" i="4"/>
  <c r="C4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E12" i="4" s="1"/>
  <c r="C57" i="1"/>
  <c r="C56" i="1"/>
  <c r="C55" i="1"/>
  <c r="C54" i="1"/>
  <c r="C53" i="1"/>
  <c r="C52" i="1"/>
  <c r="C51" i="1"/>
  <c r="C50" i="1"/>
  <c r="C49" i="1"/>
  <c r="C48" i="1"/>
  <c r="E11" i="4" s="1"/>
  <c r="C47" i="1"/>
  <c r="C46" i="1"/>
  <c r="C45" i="1"/>
  <c r="C44" i="1"/>
  <c r="C43" i="1"/>
  <c r="C42" i="1"/>
  <c r="C41" i="1"/>
  <c r="C40" i="1"/>
  <c r="C39" i="1"/>
  <c r="C38" i="1"/>
  <c r="E10" i="4" s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E9" i="4" s="1"/>
  <c r="AT30" i="4" l="1"/>
  <c r="AH30" i="4"/>
  <c r="AH31" i="4" s="1"/>
  <c r="AG30" i="4"/>
  <c r="AG31" i="4" s="1"/>
  <c r="AF31" i="4"/>
  <c r="Z30" i="4"/>
  <c r="Z31" i="4" s="1"/>
  <c r="V30" i="4"/>
  <c r="U30" i="4"/>
  <c r="U31" i="4" s="1"/>
  <c r="T30" i="4"/>
  <c r="T31" i="4"/>
  <c r="S31" i="4"/>
  <c r="I30" i="4"/>
  <c r="I31" i="4" s="1"/>
  <c r="H30" i="4"/>
  <c r="H31" i="4" s="1"/>
  <c r="G30" i="4"/>
  <c r="G31" i="4" s="1"/>
  <c r="AZ23" i="4"/>
  <c r="N23" i="4"/>
  <c r="AX30" i="4"/>
  <c r="AX31" i="4" s="1"/>
  <c r="AK30" i="4"/>
  <c r="AS30" i="4"/>
  <c r="AS31" i="4" s="1"/>
  <c r="Z23" i="4"/>
  <c r="AX23" i="4"/>
  <c r="AK23" i="4"/>
  <c r="Y23" i="4"/>
  <c r="AQ30" i="4"/>
  <c r="AQ31" i="4" s="1"/>
  <c r="BC30" i="4"/>
  <c r="BC31" i="4" s="1"/>
  <c r="AR30" i="4"/>
  <c r="AP30" i="4"/>
  <c r="AP31" i="4" s="1"/>
  <c r="AW23" i="4"/>
  <c r="AA30" i="4"/>
  <c r="AA31" i="4" s="1"/>
  <c r="N30" i="4"/>
  <c r="N31" i="4" s="1"/>
  <c r="M30" i="4"/>
  <c r="M31" i="4" s="1"/>
  <c r="AW30" i="4"/>
  <c r="AW31" i="4" s="1"/>
  <c r="J30" i="4"/>
  <c r="J31" i="4" s="1"/>
  <c r="C132" i="1"/>
  <c r="AA23" i="4"/>
  <c r="BB30" i="4"/>
  <c r="BB31" i="4" s="1"/>
  <c r="AY30" i="4"/>
  <c r="AY31" i="4" s="1"/>
  <c r="AL30" i="4"/>
  <c r="AL31" i="4" s="1"/>
  <c r="Y30" i="4"/>
  <c r="Y31" i="4" s="1"/>
  <c r="AO30" i="4"/>
  <c r="AO31" i="4" s="1"/>
  <c r="AM30" i="4"/>
  <c r="AM31" i="4" s="1"/>
  <c r="O30" i="4"/>
  <c r="O31" i="4" s="1"/>
  <c r="BA30" i="4"/>
  <c r="BA31" i="4" s="1"/>
  <c r="AD30" i="4"/>
  <c r="AD31" i="4" s="1"/>
  <c r="P30" i="4"/>
  <c r="P31" i="4" s="1"/>
  <c r="AC30" i="4"/>
  <c r="AC31" i="4" s="1"/>
  <c r="Q30" i="4"/>
  <c r="Q31" i="4" s="1"/>
  <c r="BD30" i="4"/>
  <c r="BD31" i="4" s="1"/>
  <c r="AB30" i="4"/>
  <c r="AB31" i="4" s="1"/>
  <c r="AN30" i="4"/>
  <c r="AN31" i="4" s="1"/>
  <c r="AZ30" i="4"/>
  <c r="AZ31" i="4" s="1"/>
  <c r="C133" i="1"/>
  <c r="C149" i="1"/>
  <c r="AE30" i="4"/>
  <c r="AE31" i="4" s="1"/>
  <c r="R13" i="4"/>
  <c r="R30" i="4" s="1"/>
  <c r="E13" i="4"/>
  <c r="E30" i="4" s="1"/>
  <c r="AR8" i="4"/>
  <c r="R8" i="4"/>
  <c r="AM23" i="4"/>
  <c r="E8" i="4"/>
  <c r="K30" i="4"/>
  <c r="K31" i="4" s="1"/>
  <c r="W30" i="4"/>
  <c r="W31" i="4" s="1"/>
  <c r="AI30" i="4"/>
  <c r="AI31" i="4" s="1"/>
  <c r="AU30" i="4"/>
  <c r="AU31" i="4" s="1"/>
  <c r="L30" i="4"/>
  <c r="L31" i="4" s="1"/>
  <c r="X30" i="4"/>
  <c r="X31" i="4" s="1"/>
  <c r="AJ30" i="4"/>
  <c r="AJ31" i="4" s="1"/>
  <c r="AV30" i="4"/>
  <c r="AV31" i="4" s="1"/>
  <c r="V31" i="4"/>
  <c r="AT31" i="4"/>
  <c r="N22" i="4"/>
  <c r="AO23" i="4"/>
  <c r="Y22" i="4"/>
  <c r="AL22" i="4"/>
  <c r="Q23" i="4"/>
  <c r="AM22" i="4"/>
  <c r="AK31" i="4"/>
  <c r="AX22" i="4"/>
  <c r="AC23" i="4"/>
  <c r="AW22" i="4"/>
  <c r="AY22" i="4"/>
  <c r="AD23" i="4"/>
  <c r="M22" i="4"/>
  <c r="O22" i="4"/>
  <c r="AP23" i="4"/>
  <c r="Z22" i="4"/>
  <c r="BA23" i="4"/>
  <c r="AA22" i="4"/>
  <c r="BB23" i="4"/>
  <c r="AK22" i="4"/>
  <c r="P22" i="4"/>
  <c r="AB22" i="4"/>
  <c r="AN22" i="4"/>
  <c r="AZ22" i="4"/>
  <c r="G23" i="4"/>
  <c r="S23" i="4"/>
  <c r="AE23" i="4"/>
  <c r="AQ23" i="4"/>
  <c r="BC23" i="4"/>
  <c r="Q22" i="4"/>
  <c r="AC22" i="4"/>
  <c r="AO22" i="4"/>
  <c r="BA22" i="4"/>
  <c r="H23" i="4"/>
  <c r="T23" i="4"/>
  <c r="AF23" i="4"/>
  <c r="BD23" i="4"/>
  <c r="AD22" i="4"/>
  <c r="AP22" i="4"/>
  <c r="BB22" i="4"/>
  <c r="I23" i="4"/>
  <c r="U23" i="4"/>
  <c r="AG23" i="4"/>
  <c r="AS23" i="4"/>
  <c r="G22" i="4"/>
  <c r="S22" i="4"/>
  <c r="AE22" i="4"/>
  <c r="AQ22" i="4"/>
  <c r="BC22" i="4"/>
  <c r="J23" i="4"/>
  <c r="V23" i="4"/>
  <c r="AH23" i="4"/>
  <c r="AT23" i="4"/>
  <c r="H22" i="4"/>
  <c r="T22" i="4"/>
  <c r="AF22" i="4"/>
  <c r="BD22" i="4"/>
  <c r="K23" i="4"/>
  <c r="W23" i="4"/>
  <c r="AI23" i="4"/>
  <c r="AU23" i="4"/>
  <c r="I22" i="4"/>
  <c r="U22" i="4"/>
  <c r="AG22" i="4"/>
  <c r="AS22" i="4"/>
  <c r="L23" i="4"/>
  <c r="X23" i="4"/>
  <c r="AJ23" i="4"/>
  <c r="AV23" i="4"/>
  <c r="J22" i="4"/>
  <c r="V22" i="4"/>
  <c r="AH22" i="4"/>
  <c r="AT22" i="4"/>
  <c r="K22" i="4"/>
  <c r="W22" i="4"/>
  <c r="AI22" i="4"/>
  <c r="AU22" i="4"/>
  <c r="L22" i="4"/>
  <c r="X22" i="4"/>
  <c r="AJ22" i="4"/>
  <c r="AV22" i="4"/>
  <c r="AR31" i="4" l="1"/>
  <c r="E31" i="4"/>
  <c r="R23" i="4"/>
  <c r="E22" i="4"/>
  <c r="E23" i="4"/>
  <c r="AR23" i="4"/>
  <c r="AR22" i="4"/>
  <c r="R22" i="4"/>
  <c r="R31" i="4"/>
</calcChain>
</file>

<file path=xl/sharedStrings.xml><?xml version="1.0" encoding="utf-8"?>
<sst xmlns="http://schemas.openxmlformats.org/spreadsheetml/2006/main" count="451" uniqueCount="333">
  <si>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</si>
  <si>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</si>
  <si>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</si>
  <si>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</si>
  <si>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</si>
  <si>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</si>
  <si>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</si>
  <si>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</si>
  <si>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</si>
  <si>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</si>
  <si>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</si>
  <si>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</si>
  <si>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</si>
  <si>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</si>
  <si>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</si>
  <si>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</si>
  <si>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</si>
  <si>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</si>
  <si>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</si>
  <si>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</si>
  <si>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</si>
  <si>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</si>
  <si>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</si>
  <si>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</si>
  <si>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</si>
  <si>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</si>
  <si>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</si>
  <si>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</si>
  <si>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</si>
  <si>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</si>
  <si>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</si>
  <si>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</si>
  <si>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</si>
  <si>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</si>
  <si>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</si>
  <si>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</si>
  <si>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</si>
  <si>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</si>
  <si>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</si>
  <si>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</si>
  <si>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</si>
  <si>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</si>
  <si>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</si>
  <si>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</si>
  <si>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</si>
  <si>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</si>
  <si>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</si>
  <si>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</si>
  <si>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</si>
  <si>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</si>
  <si>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</si>
  <si>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</si>
  <si>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</si>
  <si>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</si>
  <si>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</si>
  <si>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</si>
  <si>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</si>
  <si>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</si>
  <si>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</si>
  <si>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</si>
  <si>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</si>
  <si>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</si>
  <si>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</si>
  <si>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</si>
  <si>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</si>
  <si>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</si>
  <si>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</si>
  <si>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</si>
  <si>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</si>
  <si>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</si>
  <si>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</si>
  <si>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</si>
  <si>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</si>
  <si>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</si>
  <si>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</si>
  <si>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</si>
  <si>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</si>
  <si>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</si>
  <si>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</si>
  <si>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</si>
  <si>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</si>
  <si>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</si>
  <si>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</si>
  <si>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</si>
  <si>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</si>
  <si>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</si>
  <si>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</si>
  <si>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</si>
  <si>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</si>
  <si>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</si>
  <si>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</si>
  <si>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</si>
  <si>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</si>
  <si>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</si>
  <si>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</si>
  <si>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</si>
  <si>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</si>
  <si>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</si>
  <si>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</si>
  <si>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</si>
  <si>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</si>
  <si>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</si>
  <si>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</si>
  <si>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</si>
  <si>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</si>
  <si>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</si>
  <si>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</si>
  <si>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</si>
  <si>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</si>
  <si>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</si>
  <si>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</si>
  <si>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</si>
  <si>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</si>
  <si>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</si>
  <si>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</si>
  <si>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</si>
  <si>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</si>
  <si>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</si>
  <si>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</si>
  <si>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</si>
  <si>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</si>
  <si>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</si>
  <si>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</si>
  <si>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</si>
  <si>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</si>
  <si>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</si>
  <si>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</si>
  <si>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</si>
  <si>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</si>
  <si>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</si>
  <si>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</si>
  <si>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</si>
  <si>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</si>
  <si>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</si>
  <si>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</si>
  <si>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</si>
  <si>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</si>
  <si>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</si>
  <si>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</si>
  <si>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</si>
  <si>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</si>
  <si>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</si>
  <si>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</si>
  <si>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</si>
  <si>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</si>
  <si>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</si>
  <si>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</si>
  <si>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</si>
  <si>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</si>
  <si>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</si>
  <si>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</si>
  <si>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</si>
  <si>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</si>
  <si>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</si>
  <si>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</si>
  <si>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</si>
  <si>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</si>
  <si>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</si>
  <si>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</si>
  <si>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</si>
  <si>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</si>
  <si>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</si>
  <si>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</si>
  <si>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</si>
  <si>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</si>
  <si>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</si>
  <si>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</si>
  <si>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</si>
  <si>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</si>
  <si>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</si>
  <si>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</si>
  <si>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</si>
  <si>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</si>
  <si>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</si>
  <si>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</si>
  <si>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</si>
  <si>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</si>
  <si>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</si>
  <si>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</si>
  <si>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</si>
  <si>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</si>
  <si>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</si>
  <si>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</si>
  <si>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</si>
  <si>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</si>
  <si>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</si>
  <si>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</si>
  <si>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</si>
  <si>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</si>
  <si>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</si>
  <si>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</si>
  <si>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</si>
  <si>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</si>
  <si>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</si>
  <si>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</si>
  <si>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</si>
  <si>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</si>
  <si>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</si>
  <si>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</si>
  <si>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</si>
  <si>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</si>
  <si>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</si>
  <si>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</si>
  <si>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</si>
  <si>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</si>
  <si>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</si>
  <si>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</si>
  <si>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</si>
  <si>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</si>
  <si>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</si>
  <si>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</si>
  <si>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</si>
  <si>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</si>
  <si>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</si>
  <si>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</si>
  <si>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</si>
  <si>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</si>
  <si>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</si>
  <si>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</si>
  <si>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</si>
  <si>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</si>
  <si>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</si>
  <si>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</si>
  <si>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</si>
  <si>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</si>
  <si>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</si>
  <si>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</si>
  <si>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</si>
  <si>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</si>
  <si>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</si>
  <si>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</si>
  <si>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</si>
  <si>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</si>
  <si>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</si>
  <si>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</si>
  <si>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</si>
  <si>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</si>
  <si>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</si>
  <si>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</si>
  <si>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</si>
  <si>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</si>
  <si>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</si>
  <si>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</si>
  <si>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</si>
  <si>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</si>
  <si>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</si>
  <si>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</si>
  <si>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</si>
  <si>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</si>
  <si>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</si>
  <si>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</si>
  <si>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</si>
  <si>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</si>
  <si>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</si>
  <si>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</si>
  <si>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</si>
  <si>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</si>
  <si>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</si>
  <si>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</si>
  <si>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</si>
  <si>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</si>
  <si>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</si>
  <si>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</si>
  <si>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</si>
  <si>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</si>
  <si>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</si>
  <si>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</si>
  <si>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</si>
  <si>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</si>
  <si>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</si>
  <si>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</si>
  <si>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</si>
  <si>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</si>
  <si>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</si>
  <si>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</si>
  <si>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</si>
  <si>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</si>
  <si>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</si>
  <si>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</si>
  <si>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</si>
  <si>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</si>
  <si>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</si>
  <si>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</si>
  <si>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</si>
  <si>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</si>
  <si>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</si>
  <si>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</si>
  <si>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</si>
  <si>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</si>
  <si>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</si>
  <si>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</si>
  <si>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</si>
  <si>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</si>
  <si>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</si>
  <si>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</si>
  <si>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</si>
  <si>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</si>
  <si>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</si>
  <si>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</si>
  <si>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</si>
  <si>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</si>
  <si>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</si>
  <si>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</si>
  <si>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</si>
  <si>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</si>
  <si>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</si>
  <si>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</si>
  <si>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</si>
  <si>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</si>
  <si>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</si>
  <si>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</si>
  <si>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</si>
  <si>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</si>
  <si>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</si>
  <si>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</si>
  <si>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</si>
  <si>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</si>
  <si>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</si>
  <si>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</si>
  <si>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</si>
  <si>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</si>
  <si>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</si>
  <si>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</si>
  <si>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</si>
  <si>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</si>
  <si>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</si>
  <si>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</si>
  <si>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</si>
  <si>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</si>
  <si>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</si>
  <si>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</si>
  <si>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Millones de Lempiras</t>
  </si>
  <si>
    <t xml:space="preserve">Sector Público No Financiero Consolidado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</si>
</sst>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2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43" fontId="0" fillId="0" borderId="0" xfId="0" applyNumberFormat="1"/>
    <xf numFmtId="0" fontId="23" fillId="4" borderId="2" xfId="0" applyFont="1" applyFill="1" applyBorder="1"/>
    <xf numFmtId="0" fontId="4" fillId="5" borderId="4" xfId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6" borderId="0" xfId="0" applyFont="1" applyFill="1"/>
    <xf numFmtId="0" fontId="14" fillId="6" borderId="0" xfId="0" applyFont="1" applyFill="1" applyAlignment="1">
      <alignment vertical="center"/>
    </xf>
    <xf numFmtId="0" fontId="14" fillId="6" borderId="5" xfId="0" applyFont="1" applyFill="1" applyBorder="1" applyAlignment="1">
      <alignment vertical="center"/>
    </xf>
    <xf numFmtId="17" fontId="27" fillId="6" borderId="7" xfId="3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9" xfId="0" applyFont="1" applyFill="1" applyBorder="1" applyAlignment="1">
      <alignment horizontal="left" indent="1"/>
    </xf>
    <xf numFmtId="0" fontId="16" fillId="3" borderId="9" xfId="0" applyFont="1" applyFill="1" applyBorder="1"/>
    <xf numFmtId="49" fontId="28" fillId="5" borderId="4" xfId="0" applyNumberFormat="1" applyFont="1" applyFill="1" applyBorder="1" applyAlignment="1">
      <alignment horizontal="left"/>
    </xf>
    <xf numFmtId="0" fontId="28" fillId="5" borderId="0" xfId="0" applyFont="1" applyFill="1"/>
    <xf numFmtId="0" fontId="17" fillId="5" borderId="0" xfId="0" applyFont="1" applyFill="1"/>
    <xf numFmtId="49" fontId="28" fillId="5" borderId="10" xfId="0" applyNumberFormat="1" applyFont="1" applyFill="1" applyBorder="1" applyAlignment="1">
      <alignment horizontal="left"/>
    </xf>
    <xf numFmtId="0" fontId="28" fillId="5" borderId="11" xfId="0" applyFont="1" applyFill="1" applyBorder="1"/>
    <xf numFmtId="0" fontId="17" fillId="5" borderId="11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2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9" xfId="0" applyFont="1" applyBorder="1"/>
    <xf numFmtId="49" fontId="28" fillId="5" borderId="12" xfId="0" applyNumberFormat="1" applyFont="1" applyFill="1" applyBorder="1" applyAlignment="1">
      <alignment horizontal="left"/>
    </xf>
    <xf numFmtId="0" fontId="28" fillId="5" borderId="9" xfId="0" applyFont="1" applyFill="1" applyBorder="1"/>
    <xf numFmtId="0" fontId="17" fillId="5" borderId="9" xfId="0" applyFont="1" applyFill="1" applyBorder="1"/>
    <xf numFmtId="49" fontId="17" fillId="5" borderId="13" xfId="0" applyNumberFormat="1" applyFont="1" applyFill="1" applyBorder="1" applyAlignment="1">
      <alignment vertical="top" wrapText="1"/>
    </xf>
    <xf numFmtId="0" fontId="17" fillId="5" borderId="14" xfId="0" applyFont="1" applyFill="1" applyBorder="1" applyAlignment="1">
      <alignment vertical="center"/>
    </xf>
    <xf numFmtId="168" fontId="16" fillId="5" borderId="7" xfId="0" applyNumberFormat="1" applyFont="1" applyFill="1" applyBorder="1" applyAlignment="1">
      <alignment horizontal="right"/>
    </xf>
    <xf numFmtId="168" fontId="29" fillId="3" borderId="7" xfId="0" applyNumberFormat="1" applyFont="1" applyFill="1" applyBorder="1" applyAlignment="1">
      <alignment horizontal="right"/>
    </xf>
    <xf numFmtId="168" fontId="16" fillId="3" borderId="7" xfId="0" applyNumberFormat="1" applyFont="1" applyFill="1" applyBorder="1" applyAlignment="1">
      <alignment horizontal="right"/>
    </xf>
    <xf numFmtId="168" fontId="29" fillId="5" borderId="7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center"/>
    </xf>
    <xf numFmtId="17" fontId="19" fillId="6" borderId="3" xfId="3" applyNumberFormat="1" applyFont="1" applyFill="1" applyBorder="1" applyAlignment="1">
      <alignment horizontal="center"/>
    </xf>
    <xf numFmtId="17" fontId="19" fillId="6" borderId="8" xfId="3" applyNumberFormat="1" applyFont="1" applyFill="1" applyBorder="1" applyAlignment="1">
      <alignment horizontal="center"/>
    </xf>
    <xf numFmtId="0" fontId="20" fillId="2" borderId="0" xfId="1" applyFont="1" applyFill="1"/>
    <xf numFmtId="167" fontId="24" fillId="2" borderId="0" xfId="0" applyNumberFormat="1" applyFont="1" applyFill="1" applyAlignment="1">
      <alignment horizontal="center"/>
    </xf>
    <xf numFmtId="167" fontId="24" fillId="2" borderId="0" xfId="22" applyNumberFormat="1" applyFont="1" applyFill="1" applyBorder="1" applyAlignment="1">
      <alignment horizontal="center"/>
    </xf>
    <xf numFmtId="167" fontId="24" fillId="2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0" fillId="2" borderId="0" xfId="22" applyNumberFormat="1" applyFont="1" applyFill="1" applyBorder="1"/>
    <xf numFmtId="167" fontId="0" fillId="2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2" fillId="2" borderId="0" xfId="0" applyNumberFormat="1" applyFont="1" applyFill="1"/>
    <xf numFmtId="43" fontId="22" fillId="2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166" fontId="5" fillId="0" borderId="17" xfId="1" applyNumberFormat="1" applyFont="1" applyBorder="1"/>
    <xf numFmtId="0" fontId="15" fillId="5" borderId="16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 indent="1"/>
    </xf>
    <xf numFmtId="0" fontId="16" fillId="5" borderId="17" xfId="0" applyFont="1" applyFill="1" applyBorder="1"/>
    <xf numFmtId="0" fontId="27" fillId="6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BD40"/>
  <sheetViews>
    <sheetView showGridLines="0" zoomScale="106" zoomScaleNormal="106" workbookViewId="0">
      <pane xSplit="4" ySplit="1" topLeftCell="E23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F8" sqref="F8:F13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56" ht="15.6"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2:56" ht="15" customHeight="1">
      <c r="B3" s="97" t="s">
        <v>332</v>
      </c>
      <c r="C3" s="98"/>
      <c r="D3" s="9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2:56" ht="15" customHeight="1">
      <c r="B4" s="99" t="s">
        <v>331</v>
      </c>
      <c r="C4" s="99"/>
      <c r="D4" s="9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2:56" ht="14.4" customHeight="1">
      <c r="B5" s="100" t="s">
        <v>289</v>
      </c>
      <c r="C5" s="101"/>
      <c r="D5" s="101"/>
      <c r="E5" s="93">
        <v>2021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>
        <v>2022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>
        <v>2023</v>
      </c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>
        <v>2024</v>
      </c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</row>
    <row r="6" spans="2:56">
      <c r="B6" s="102"/>
      <c r="C6" s="103"/>
      <c r="D6" s="103"/>
      <c r="E6" s="12" t="s">
        <v>290</v>
      </c>
      <c r="F6" s="12">
        <v>44197</v>
      </c>
      <c r="G6" s="12">
        <v>44228</v>
      </c>
      <c r="H6" s="12">
        <v>44256</v>
      </c>
      <c r="I6" s="12">
        <v>44287</v>
      </c>
      <c r="J6" s="12">
        <v>44317</v>
      </c>
      <c r="K6" s="12">
        <v>44348</v>
      </c>
      <c r="L6" s="12">
        <v>44378</v>
      </c>
      <c r="M6" s="12">
        <v>44409</v>
      </c>
      <c r="N6" s="12">
        <v>44440</v>
      </c>
      <c r="O6" s="12">
        <v>44470</v>
      </c>
      <c r="P6" s="12">
        <v>44501</v>
      </c>
      <c r="Q6" s="12">
        <v>44531</v>
      </c>
      <c r="R6" s="12" t="s">
        <v>291</v>
      </c>
      <c r="S6" s="12">
        <v>44562</v>
      </c>
      <c r="T6" s="12">
        <v>44593</v>
      </c>
      <c r="U6" s="12">
        <v>44621</v>
      </c>
      <c r="V6" s="12">
        <v>44652</v>
      </c>
      <c r="W6" s="12">
        <v>44682</v>
      </c>
      <c r="X6" s="12">
        <v>44713</v>
      </c>
      <c r="Y6" s="12">
        <v>44743</v>
      </c>
      <c r="Z6" s="12">
        <v>44774</v>
      </c>
      <c r="AA6" s="12">
        <v>44805</v>
      </c>
      <c r="AB6" s="12">
        <v>44835</v>
      </c>
      <c r="AC6" s="12">
        <v>44866</v>
      </c>
      <c r="AD6" s="12">
        <v>44896</v>
      </c>
      <c r="AE6" s="12" t="s">
        <v>292</v>
      </c>
      <c r="AF6" s="12">
        <v>44927</v>
      </c>
      <c r="AG6" s="12">
        <v>44958</v>
      </c>
      <c r="AH6" s="12">
        <v>44986</v>
      </c>
      <c r="AI6" s="12">
        <v>45017</v>
      </c>
      <c r="AJ6" s="12">
        <v>45047</v>
      </c>
      <c r="AK6" s="12">
        <v>45078</v>
      </c>
      <c r="AL6" s="12">
        <v>45108</v>
      </c>
      <c r="AM6" s="12">
        <v>45139</v>
      </c>
      <c r="AN6" s="12">
        <v>45170</v>
      </c>
      <c r="AO6" s="12">
        <v>45200</v>
      </c>
      <c r="AP6" s="12">
        <v>45231</v>
      </c>
      <c r="AQ6" s="12">
        <v>45261</v>
      </c>
      <c r="AR6" s="12" t="s">
        <v>293</v>
      </c>
      <c r="AS6" s="12">
        <v>45292</v>
      </c>
      <c r="AT6" s="12">
        <v>45323</v>
      </c>
      <c r="AU6" s="12">
        <v>45352</v>
      </c>
      <c r="AV6" s="12">
        <v>45383</v>
      </c>
      <c r="AW6" s="12">
        <v>45413</v>
      </c>
      <c r="AX6" s="12">
        <v>45444</v>
      </c>
      <c r="AY6" s="12">
        <v>45474</v>
      </c>
      <c r="AZ6" s="12">
        <v>45505</v>
      </c>
      <c r="BA6" s="12">
        <v>45536</v>
      </c>
      <c r="BB6" s="12">
        <v>45566</v>
      </c>
      <c r="BC6" s="12">
        <v>45597</v>
      </c>
      <c r="BD6" s="12">
        <v>45627</v>
      </c>
    </row>
    <row r="7" spans="2:56" ht="32.25" customHeight="1">
      <c r="B7" s="94" t="s">
        <v>294</v>
      </c>
      <c r="C7" s="95"/>
      <c r="D7" s="96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</row>
    <row r="8" spans="2:56">
      <c r="B8" s="13">
        <v>1</v>
      </c>
      <c r="C8" s="14" t="s">
        <v>295</v>
      </c>
      <c r="D8" s="15" t="s">
        <v>296</v>
      </c>
      <c r="E8" s="40">
        <f>+Transacciones!C4</f>
        <v>204578.29943125317</v>
      </c>
      <c r="F8" s="40">
        <f>+Transacciones!D4</f>
        <v>18010.208134503431</v>
      </c>
      <c r="G8" s="40">
        <f>+Transacciones!E4</f>
        <v>13036.40083003538</v>
      </c>
      <c r="H8" s="40">
        <f>+Transacciones!F4</f>
        <v>14442.538148987214</v>
      </c>
      <c r="I8" s="40">
        <f>+Transacciones!G4</f>
        <v>20246.222532260545</v>
      </c>
      <c r="J8" s="40">
        <f>+Transacciones!H4</f>
        <v>14578.327478122121</v>
      </c>
      <c r="K8" s="40">
        <f>+Transacciones!I4</f>
        <v>17910.039210688978</v>
      </c>
      <c r="L8" s="40">
        <f>+Transacciones!J4</f>
        <v>14727.668128050545</v>
      </c>
      <c r="M8" s="40">
        <f>+Transacciones!K4</f>
        <v>15048.415013810547</v>
      </c>
      <c r="N8" s="40">
        <f>+Transacciones!L4</f>
        <v>19000.888599100545</v>
      </c>
      <c r="O8" s="40">
        <f>+Transacciones!M4</f>
        <v>15472.981408224654</v>
      </c>
      <c r="P8" s="40">
        <f>+Transacciones!N4</f>
        <v>15613.631457674655</v>
      </c>
      <c r="Q8" s="40">
        <f>+Transacciones!O4</f>
        <v>26490.978489794521</v>
      </c>
      <c r="R8" s="40">
        <f>+Transacciones!P4</f>
        <v>227955.4217394352</v>
      </c>
      <c r="S8" s="40">
        <f>+Transacciones!Q4</f>
        <v>16905.569885251745</v>
      </c>
      <c r="T8" s="40">
        <f>+Transacciones!R4</f>
        <v>15260.559576089374</v>
      </c>
      <c r="U8" s="40">
        <f>+Transacciones!S4</f>
        <v>15487.122895833327</v>
      </c>
      <c r="V8" s="40">
        <f>+Transacciones!T4</f>
        <v>28973.377674700525</v>
      </c>
      <c r="W8" s="40">
        <f>+Transacciones!U4</f>
        <v>15483.779220559034</v>
      </c>
      <c r="X8" s="40">
        <f>+Transacciones!V4</f>
        <v>22124.801582206244</v>
      </c>
      <c r="Y8" s="40">
        <f>+Transacciones!W4</f>
        <v>15283.530671061899</v>
      </c>
      <c r="Z8" s="40">
        <f>+Transacciones!X4</f>
        <v>16900.604696476017</v>
      </c>
      <c r="AA8" s="40">
        <f>+Transacciones!Y4</f>
        <v>22520.421399039682</v>
      </c>
      <c r="AB8" s="40">
        <f>+Transacciones!Z4</f>
        <v>16962.00019719694</v>
      </c>
      <c r="AC8" s="40">
        <f>+Transacciones!AA4</f>
        <v>18012.278070748391</v>
      </c>
      <c r="AD8" s="40">
        <f>+Transacciones!AB4</f>
        <v>24041.375870272015</v>
      </c>
      <c r="AE8" s="40">
        <f>+Transacciones!AC4</f>
        <v>247504.78950997384</v>
      </c>
      <c r="AF8" s="40">
        <f>+Transacciones!AD4</f>
        <v>18035.008970707619</v>
      </c>
      <c r="AG8" s="40">
        <f>+Transacciones!AE4</f>
        <v>15536.912707471984</v>
      </c>
      <c r="AH8" s="40">
        <f>+Transacciones!AF4</f>
        <v>17104.718792455889</v>
      </c>
      <c r="AI8" s="40">
        <f>+Transacciones!AG4</f>
        <v>26896.083888401976</v>
      </c>
      <c r="AJ8" s="40">
        <f>+Transacciones!AH4</f>
        <v>17474.274367916096</v>
      </c>
      <c r="AK8" s="40">
        <f>+Transacciones!AI4</f>
        <v>25330.104517651976</v>
      </c>
      <c r="AL8" s="40">
        <f>+Transacciones!AJ4</f>
        <v>18412.627654291984</v>
      </c>
      <c r="AM8" s="40">
        <f>+Transacciones!AK4</f>
        <v>18417.027295706524</v>
      </c>
      <c r="AN8" s="40">
        <f>+Transacciones!AL4</f>
        <v>23578.667990618967</v>
      </c>
      <c r="AO8" s="40">
        <f>+Transacciones!AM4</f>
        <v>20218.786500361013</v>
      </c>
      <c r="AP8" s="40">
        <f>+Transacciones!AN4</f>
        <v>18720.230124930011</v>
      </c>
      <c r="AQ8" s="40">
        <f>+Transacciones!AO4</f>
        <v>27780.346699459809</v>
      </c>
      <c r="AR8" s="40">
        <f>+Transacciones!AP4</f>
        <v>273026.03563112812</v>
      </c>
      <c r="AS8" s="40">
        <f>+Transacciones!AQ4</f>
        <v>21906.632847636956</v>
      </c>
      <c r="AT8" s="40">
        <f>+Transacciones!AR4</f>
        <v>18570.665745412851</v>
      </c>
      <c r="AU8" s="40">
        <f>+Transacciones!AS4</f>
        <v>17823.117713170352</v>
      </c>
      <c r="AV8" s="40">
        <f>+Transacciones!AT4</f>
        <v>29899.608202122512</v>
      </c>
      <c r="AW8" s="40">
        <f>+Transacciones!AU4</f>
        <v>19776.433266521461</v>
      </c>
      <c r="AX8" s="40">
        <f>+Transacciones!AV4</f>
        <v>23755.077873584632</v>
      </c>
      <c r="AY8" s="40">
        <f>+Transacciones!AW4</f>
        <v>21449.137317271099</v>
      </c>
      <c r="AZ8" s="40">
        <f>+Transacciones!AX4</f>
        <v>21486.067556170619</v>
      </c>
      <c r="BA8" s="40">
        <f>+Transacciones!AY4</f>
        <v>28038.659152433764</v>
      </c>
      <c r="BB8" s="40">
        <f>+Transacciones!AZ4</f>
        <v>19833.830549088834</v>
      </c>
      <c r="BC8" s="40">
        <f>+Transacciones!BA4</f>
        <v>20507.108907930458</v>
      </c>
      <c r="BD8" s="40">
        <f>+Transacciones!BB4</f>
        <v>29979.696499784572</v>
      </c>
    </row>
    <row r="9" spans="2:56">
      <c r="B9" s="13" t="s">
        <v>2</v>
      </c>
      <c r="C9" s="16" t="s">
        <v>297</v>
      </c>
      <c r="D9" s="15" t="s">
        <v>296</v>
      </c>
      <c r="E9" s="41">
        <f>+Transacciones!C5</f>
        <v>124035.74903611536</v>
      </c>
      <c r="F9" s="41">
        <f>+Transacciones!D5</f>
        <v>11600.66398741</v>
      </c>
      <c r="G9" s="41">
        <f>+Transacciones!E5</f>
        <v>7058.6682891299142</v>
      </c>
      <c r="H9" s="41">
        <f>+Transacciones!F5</f>
        <v>7805.5888859999995</v>
      </c>
      <c r="I9" s="41">
        <f>+Transacciones!G5</f>
        <v>13998.77509291</v>
      </c>
      <c r="J9" s="41">
        <f>+Transacciones!H5</f>
        <v>8267.2847808299994</v>
      </c>
      <c r="K9" s="41">
        <f>+Transacciones!I5</f>
        <v>11480.84537879</v>
      </c>
      <c r="L9" s="41">
        <f>+Transacciones!J5</f>
        <v>8597.1092579199994</v>
      </c>
      <c r="M9" s="41">
        <f>+Transacciones!K5</f>
        <v>8754.6677398600004</v>
      </c>
      <c r="N9" s="41">
        <f>+Transacciones!L5</f>
        <v>12002.594086429999</v>
      </c>
      <c r="O9" s="41">
        <f>+Transacciones!M5</f>
        <v>9135.3408257299998</v>
      </c>
      <c r="P9" s="41">
        <f>+Transacciones!N5</f>
        <v>9355.7062266100002</v>
      </c>
      <c r="Q9" s="41">
        <f>+Transacciones!O5</f>
        <v>15978.504484495437</v>
      </c>
      <c r="R9" s="41">
        <f>+Transacciones!P5</f>
        <v>143988.62803559151</v>
      </c>
      <c r="S9" s="41">
        <f>+Transacciones!Q5</f>
        <v>10190.134330333982</v>
      </c>
      <c r="T9" s="41">
        <f>+Transacciones!R5</f>
        <v>8004.5473645905004</v>
      </c>
      <c r="U9" s="41">
        <f>+Transacciones!S5</f>
        <v>8754.1497411509663</v>
      </c>
      <c r="V9" s="41">
        <f>+Transacciones!T5</f>
        <v>21883.522524173863</v>
      </c>
      <c r="W9" s="41">
        <f>+Transacciones!U5</f>
        <v>8826.5455337448275</v>
      </c>
      <c r="X9" s="41">
        <f>+Transacciones!V5</f>
        <v>15011.918723171932</v>
      </c>
      <c r="Y9" s="41">
        <f>+Transacciones!W5</f>
        <v>9205.0274139583817</v>
      </c>
      <c r="Z9" s="41">
        <f>+Transacciones!X5</f>
        <v>10023.565398926605</v>
      </c>
      <c r="AA9" s="41">
        <f>+Transacciones!Y5</f>
        <v>14996.272180718284</v>
      </c>
      <c r="AB9" s="41">
        <f>+Transacciones!Z5</f>
        <v>9714.1754892689241</v>
      </c>
      <c r="AC9" s="41">
        <f>+Transacciones!AA5</f>
        <v>10155.192556804837</v>
      </c>
      <c r="AD9" s="41">
        <f>+Transacciones!AB5</f>
        <v>17223.576778748418</v>
      </c>
      <c r="AE9" s="41">
        <f>+Transacciones!AC5</f>
        <v>155996.07559347112</v>
      </c>
      <c r="AF9" s="41">
        <f>+Transacciones!AD5</f>
        <v>10968.441258384264</v>
      </c>
      <c r="AG9" s="41">
        <f>+Transacciones!AE5</f>
        <v>9016.2312853042622</v>
      </c>
      <c r="AH9" s="41">
        <f>+Transacciones!AF5</f>
        <v>10080.981264904263</v>
      </c>
      <c r="AI9" s="41">
        <f>+Transacciones!AG5</f>
        <v>19610.090889174258</v>
      </c>
      <c r="AJ9" s="41">
        <f>+Transacciones!AH5</f>
        <v>10398.809344994261</v>
      </c>
      <c r="AK9" s="41">
        <f>+Transacciones!AI5</f>
        <v>16546.748594804259</v>
      </c>
      <c r="AL9" s="41">
        <f>+Transacciones!AJ5</f>
        <v>11189.143032164264</v>
      </c>
      <c r="AM9" s="41">
        <f>+Transacciones!AK5</f>
        <v>11263.794460942132</v>
      </c>
      <c r="AN9" s="41">
        <f>+Transacciones!AL5</f>
        <v>16176.152026642132</v>
      </c>
      <c r="AO9" s="41">
        <f>+Transacciones!AM5</f>
        <v>11846.159032978523</v>
      </c>
      <c r="AP9" s="41">
        <f>+Transacciones!AN5</f>
        <v>11243.145082064262</v>
      </c>
      <c r="AQ9" s="41">
        <f>+Transacciones!AO5</f>
        <v>17656.379321114262</v>
      </c>
      <c r="AR9" s="41">
        <f>+Transacciones!AP5</f>
        <v>169403.45347602665</v>
      </c>
      <c r="AS9" s="41">
        <f>+Transacciones!AQ5</f>
        <v>11556.31339508201</v>
      </c>
      <c r="AT9" s="41">
        <f>+Transacciones!AR5</f>
        <v>11026.202922054021</v>
      </c>
      <c r="AU9" s="41">
        <f>+Transacciones!AS5</f>
        <v>10252.237980091008</v>
      </c>
      <c r="AV9" s="41">
        <f>+Transacciones!AT5</f>
        <v>21613.206787852007</v>
      </c>
      <c r="AW9" s="41">
        <f>+Transacciones!AU5</f>
        <v>11345.138630281004</v>
      </c>
      <c r="AX9" s="41">
        <f>+Transacciones!AV5</f>
        <v>16014.813102869608</v>
      </c>
      <c r="AY9" s="41">
        <f>+Transacciones!AW5</f>
        <v>12735.996849905419</v>
      </c>
      <c r="AZ9" s="41">
        <f>+Transacciones!AX5</f>
        <v>12287.410499221007</v>
      </c>
      <c r="BA9" s="41">
        <f>+Transacciones!AY5</f>
        <v>19482.115662472013</v>
      </c>
      <c r="BB9" s="41">
        <f>+Transacciones!AZ5</f>
        <v>10889.761024292011</v>
      </c>
      <c r="BC9" s="41">
        <f>+Transacciones!BA5</f>
        <v>11659.793584401004</v>
      </c>
      <c r="BD9" s="41">
        <f>+Transacciones!BB5</f>
        <v>20540.463037505546</v>
      </c>
    </row>
    <row r="10" spans="2:56">
      <c r="B10" s="13" t="s">
        <v>67</v>
      </c>
      <c r="C10" s="16" t="s">
        <v>298</v>
      </c>
      <c r="D10" s="15" t="s">
        <v>296</v>
      </c>
      <c r="E10" s="41">
        <f>+Transacciones!C38</f>
        <v>23452.98802398</v>
      </c>
      <c r="F10" s="41">
        <f>+Transacciones!D38</f>
        <v>1992.4288644200001</v>
      </c>
      <c r="G10" s="41">
        <f>+Transacciones!E38</f>
        <v>1926.7425601000002</v>
      </c>
      <c r="H10" s="41">
        <f>+Transacciones!F38</f>
        <v>1190.8638596400001</v>
      </c>
      <c r="I10" s="41">
        <f>+Transacciones!G38</f>
        <v>2247.0102433899997</v>
      </c>
      <c r="J10" s="41">
        <f>+Transacciones!H38</f>
        <v>1973.5216898400001</v>
      </c>
      <c r="K10" s="41">
        <f>+Transacciones!I38</f>
        <v>1981.3081746999997</v>
      </c>
      <c r="L10" s="41">
        <f>+Transacciones!J38</f>
        <v>1873.5030730900005</v>
      </c>
      <c r="M10" s="41">
        <f>+Transacciones!K38</f>
        <v>1923.3462924200001</v>
      </c>
      <c r="N10" s="41">
        <f>+Transacciones!L38</f>
        <v>1992.0710160399999</v>
      </c>
      <c r="O10" s="41">
        <f>+Transacciones!M38</f>
        <v>2077.1692098199997</v>
      </c>
      <c r="P10" s="41">
        <f>+Transacciones!N38</f>
        <v>1935.2165978400005</v>
      </c>
      <c r="Q10" s="41">
        <f>+Transacciones!O38</f>
        <v>2339.8064426800001</v>
      </c>
      <c r="R10" s="41">
        <f>+Transacciones!P38</f>
        <v>24795.711675480732</v>
      </c>
      <c r="S10" s="41">
        <f>+Transacciones!Q38</f>
        <v>1955.92565687</v>
      </c>
      <c r="T10" s="41">
        <f>+Transacciones!R38</f>
        <v>2072.2342762899998</v>
      </c>
      <c r="U10" s="41">
        <f>+Transacciones!S38</f>
        <v>2034.8581840000006</v>
      </c>
      <c r="V10" s="41">
        <f>+Transacciones!T38</f>
        <v>1946.9236293800002</v>
      </c>
      <c r="W10" s="41">
        <f>+Transacciones!U38</f>
        <v>1802.2841365599998</v>
      </c>
      <c r="X10" s="41">
        <f>+Transacciones!V38</f>
        <v>2234.5878392100003</v>
      </c>
      <c r="Y10" s="41">
        <f>+Transacciones!W38</f>
        <v>1938.3768134299996</v>
      </c>
      <c r="Z10" s="41">
        <f>+Transacciones!X38</f>
        <v>2091.7665120500005</v>
      </c>
      <c r="AA10" s="41">
        <f>+Transacciones!Y38</f>
        <v>2043.8112677499994</v>
      </c>
      <c r="AB10" s="41">
        <f>+Transacciones!Z38</f>
        <v>2285.0052400800005</v>
      </c>
      <c r="AC10" s="41">
        <f>+Transacciones!AA38</f>
        <v>1948.5388148299994</v>
      </c>
      <c r="AD10" s="41">
        <f>+Transacciones!AB38</f>
        <v>2441.3993050307276</v>
      </c>
      <c r="AE10" s="41">
        <f>+Transacciones!AC38</f>
        <v>25300.495452290001</v>
      </c>
      <c r="AF10" s="41">
        <f>+Transacciones!AD38</f>
        <v>2343.3908743900006</v>
      </c>
      <c r="AG10" s="41">
        <f>+Transacciones!AE38</f>
        <v>1847.5612856699997</v>
      </c>
      <c r="AH10" s="41">
        <f>+Transacciones!AF38</f>
        <v>1604.1149739299999</v>
      </c>
      <c r="AI10" s="41">
        <f>+Transacciones!AG38</f>
        <v>2381.4397583499999</v>
      </c>
      <c r="AJ10" s="41">
        <f>+Transacciones!AH38</f>
        <v>1858.32638475</v>
      </c>
      <c r="AK10" s="41">
        <f>+Transacciones!AI38</f>
        <v>2472.8410215799995</v>
      </c>
      <c r="AL10" s="41">
        <f>+Transacciones!AJ38</f>
        <v>1857.2556573899997</v>
      </c>
      <c r="AM10" s="41">
        <f>+Transacciones!AK38</f>
        <v>1914.8537841000004</v>
      </c>
      <c r="AN10" s="41">
        <f>+Transacciones!AL38</f>
        <v>1748.7454039467857</v>
      </c>
      <c r="AO10" s="41">
        <f>+Transacciones!AM38</f>
        <v>2493.3769628832142</v>
      </c>
      <c r="AP10" s="41">
        <f>+Transacciones!AN38</f>
        <v>1939.198501276262</v>
      </c>
      <c r="AQ10" s="41">
        <f>+Transacciones!AO38</f>
        <v>2839.3908440237383</v>
      </c>
      <c r="AR10" s="41">
        <f>+Transacciones!AP38</f>
        <v>28723.896672020004</v>
      </c>
      <c r="AS10" s="41">
        <f>+Transacciones!AQ38</f>
        <v>2224.8096175199998</v>
      </c>
      <c r="AT10" s="41">
        <f>+Transacciones!AR38</f>
        <v>1721.7404726</v>
      </c>
      <c r="AU10" s="41">
        <f>+Transacciones!AS38</f>
        <v>2233.0019057</v>
      </c>
      <c r="AV10" s="41">
        <f>+Transacciones!AT38</f>
        <v>2251.9533340999997</v>
      </c>
      <c r="AW10" s="41">
        <f>+Transacciones!AU38</f>
        <v>2222.9916879900002</v>
      </c>
      <c r="AX10" s="41">
        <f>+Transacciones!AV38</f>
        <v>1851.32487406</v>
      </c>
      <c r="AY10" s="41">
        <f>+Transacciones!AW38</f>
        <v>2401.6120621399996</v>
      </c>
      <c r="AZ10" s="41">
        <f>+Transacciones!AX38</f>
        <v>3296.3099312499999</v>
      </c>
      <c r="BA10" s="41">
        <f>+Transacciones!AY38</f>
        <v>2275.6673907100003</v>
      </c>
      <c r="BB10" s="41">
        <f>+Transacciones!AZ38</f>
        <v>2436.5721322199997</v>
      </c>
      <c r="BC10" s="41">
        <f>+Transacciones!BA38</f>
        <v>2733.4462475200003</v>
      </c>
      <c r="BD10" s="41">
        <f>+Transacciones!BB38</f>
        <v>3074.4670162099987</v>
      </c>
    </row>
    <row r="11" spans="2:56">
      <c r="B11" s="13" t="s">
        <v>85</v>
      </c>
      <c r="C11" s="16" t="s">
        <v>299</v>
      </c>
      <c r="D11" s="15" t="s">
        <v>296</v>
      </c>
      <c r="E11" s="41">
        <f>+Transacciones!C48</f>
        <v>3756.0030914700001</v>
      </c>
      <c r="F11" s="41">
        <f>+Transacciones!D48</f>
        <v>125.52517568999995</v>
      </c>
      <c r="G11" s="41">
        <f>+Transacciones!E48</f>
        <v>192.95636396999998</v>
      </c>
      <c r="H11" s="41">
        <f>+Transacciones!F48</f>
        <v>365.10994486000004</v>
      </c>
      <c r="I11" s="41">
        <f>+Transacciones!G48</f>
        <v>197.00860018000009</v>
      </c>
      <c r="J11" s="41">
        <f>+Transacciones!H48</f>
        <v>235.70338172000001</v>
      </c>
      <c r="K11" s="41">
        <f>+Transacciones!I48</f>
        <v>324.23398087999982</v>
      </c>
      <c r="L11" s="41">
        <f>+Transacciones!J48</f>
        <v>292.95063828000008</v>
      </c>
      <c r="M11" s="41">
        <f>+Transacciones!K48</f>
        <v>177.75170320999985</v>
      </c>
      <c r="N11" s="41">
        <f>+Transacciones!L48</f>
        <v>294.83802510000015</v>
      </c>
      <c r="O11" s="41">
        <f>+Transacciones!M48</f>
        <v>214.64029817000011</v>
      </c>
      <c r="P11" s="41">
        <f>+Transacciones!N48</f>
        <v>322.53409132999985</v>
      </c>
      <c r="Q11" s="41">
        <f>+Transacciones!O48</f>
        <v>1012.7508880800001</v>
      </c>
      <c r="R11" s="41">
        <f>+Transacciones!P48</f>
        <v>2723.4530737700002</v>
      </c>
      <c r="S11" s="41">
        <f>+Transacciones!Q48</f>
        <v>68.109663900000029</v>
      </c>
      <c r="T11" s="41">
        <f>+Transacciones!R48</f>
        <v>161.95110828000008</v>
      </c>
      <c r="U11" s="41">
        <f>+Transacciones!S48</f>
        <v>120.85764825000004</v>
      </c>
      <c r="V11" s="41">
        <f>+Transacciones!T48</f>
        <v>213.72486260000011</v>
      </c>
      <c r="W11" s="41">
        <f>+Transacciones!U48</f>
        <v>196.41221923999996</v>
      </c>
      <c r="X11" s="41">
        <f>+Transacciones!V48</f>
        <v>256.74922923000008</v>
      </c>
      <c r="Y11" s="41">
        <f>+Transacciones!W48</f>
        <v>184.95507672999992</v>
      </c>
      <c r="Z11" s="41">
        <f>+Transacciones!X48</f>
        <v>163.263147</v>
      </c>
      <c r="AA11" s="41">
        <f>+Transacciones!Y48</f>
        <v>172.47893354000001</v>
      </c>
      <c r="AB11" s="41">
        <f>+Transacciones!Z48</f>
        <v>160.00766497000004</v>
      </c>
      <c r="AC11" s="41">
        <f>+Transacciones!AA48</f>
        <v>268.96655916999998</v>
      </c>
      <c r="AD11" s="41">
        <f>+Transacciones!AB48</f>
        <v>755.97696085999985</v>
      </c>
      <c r="AE11" s="41">
        <f>+Transacciones!AC48</f>
        <v>3136.1332719000011</v>
      </c>
      <c r="AF11" s="41">
        <f>+Transacciones!AD48</f>
        <v>99.148662400000006</v>
      </c>
      <c r="AG11" s="41">
        <f>+Transacciones!AE48</f>
        <v>127.35895422000004</v>
      </c>
      <c r="AH11" s="41">
        <f>+Transacciones!AF48</f>
        <v>249.82818658999992</v>
      </c>
      <c r="AI11" s="41">
        <f>+Transacciones!AG48</f>
        <v>164.35377849000005</v>
      </c>
      <c r="AJ11" s="41">
        <f>+Transacciones!AH48</f>
        <v>201.4338040800003</v>
      </c>
      <c r="AK11" s="41">
        <f>+Transacciones!AI48</f>
        <v>354.71999863000019</v>
      </c>
      <c r="AL11" s="41">
        <f>+Transacciones!AJ48</f>
        <v>204.02382893000001</v>
      </c>
      <c r="AM11" s="41">
        <f>+Transacciones!AK48</f>
        <v>166.50765096000006</v>
      </c>
      <c r="AN11" s="41">
        <f>+Transacciones!AL48</f>
        <v>192.66885756000002</v>
      </c>
      <c r="AO11" s="41">
        <f>+Transacciones!AM48</f>
        <v>193.64890829000009</v>
      </c>
      <c r="AP11" s="41">
        <f>+Transacciones!AN48</f>
        <v>238.14731948000005</v>
      </c>
      <c r="AQ11" s="41">
        <f>+Transacciones!AO48</f>
        <v>944.2933222700002</v>
      </c>
      <c r="AR11" s="41">
        <f>+Transacciones!AP48</f>
        <v>2558.9227899100001</v>
      </c>
      <c r="AS11" s="41">
        <f>+Transacciones!AQ48</f>
        <v>103.13188064000001</v>
      </c>
      <c r="AT11" s="41">
        <f>+Transacciones!AR48</f>
        <v>96.60269138000001</v>
      </c>
      <c r="AU11" s="41">
        <f>+Transacciones!AS48</f>
        <v>197.18409335999991</v>
      </c>
      <c r="AV11" s="41">
        <f>+Transacciones!AT48</f>
        <v>136.24980800000009</v>
      </c>
      <c r="AW11" s="41">
        <f>+Transacciones!AU48</f>
        <v>150.39761207000024</v>
      </c>
      <c r="AX11" s="41">
        <f>+Transacciones!AV48</f>
        <v>290.75849769999991</v>
      </c>
      <c r="AY11" s="41">
        <f>+Transacciones!AW48</f>
        <v>220.79921396999995</v>
      </c>
      <c r="AZ11" s="41">
        <f>+Transacciones!AX48</f>
        <v>241.65618958999988</v>
      </c>
      <c r="BA11" s="41">
        <f>+Transacciones!AY48</f>
        <v>239.53381461000001</v>
      </c>
      <c r="BB11" s="41">
        <f>+Transacciones!AZ48</f>
        <v>264.57370721999996</v>
      </c>
      <c r="BC11" s="41">
        <f>+Transacciones!BA48</f>
        <v>149.25862062000004</v>
      </c>
      <c r="BD11" s="41">
        <f>+Transacciones!BB48</f>
        <v>468.77666075000013</v>
      </c>
    </row>
    <row r="12" spans="2:56">
      <c r="B12" s="13" t="s">
        <v>101</v>
      </c>
      <c r="C12" s="16" t="s">
        <v>300</v>
      </c>
      <c r="D12" s="15" t="s">
        <v>296</v>
      </c>
      <c r="E12" s="41">
        <f>+Transacciones!C58</f>
        <v>53333.559279687783</v>
      </c>
      <c r="F12" s="41">
        <f>+Transacciones!D58</f>
        <v>4291.5901069834299</v>
      </c>
      <c r="G12" s="41">
        <f>+Transacciones!E58</f>
        <v>3858.0336168354647</v>
      </c>
      <c r="H12" s="41">
        <f>+Transacciones!F58</f>
        <v>5080.9754584872135</v>
      </c>
      <c r="I12" s="41">
        <f>+Transacciones!G58</f>
        <v>3803.4285957805469</v>
      </c>
      <c r="J12" s="41">
        <f>+Transacciones!H58</f>
        <v>4101.8176257321211</v>
      </c>
      <c r="K12" s="41">
        <f>+Transacciones!I58</f>
        <v>4123.6516763189738</v>
      </c>
      <c r="L12" s="41">
        <f>+Transacciones!J58</f>
        <v>3964.1051587605471</v>
      </c>
      <c r="M12" s="41">
        <f>+Transacciones!K58</f>
        <v>4192.6492783205467</v>
      </c>
      <c r="N12" s="41">
        <f>+Transacciones!L58</f>
        <v>4711.385471530547</v>
      </c>
      <c r="O12" s="41">
        <f>+Transacciones!M58</f>
        <v>4045.831074504656</v>
      </c>
      <c r="P12" s="41">
        <f>+Transacciones!N58</f>
        <v>4000.1745418946552</v>
      </c>
      <c r="Q12" s="41">
        <f>+Transacciones!O58</f>
        <v>7159.9166745390821</v>
      </c>
      <c r="R12" s="41">
        <f>+Transacciones!P58</f>
        <v>56447.628954592947</v>
      </c>
      <c r="S12" s="41">
        <f>+Transacciones!Q58</f>
        <v>4691.4002341477608</v>
      </c>
      <c r="T12" s="41">
        <f>+Transacciones!R58</f>
        <v>5021.8268269288737</v>
      </c>
      <c r="U12" s="41">
        <f>+Transacciones!S58</f>
        <v>4577.2573224323614</v>
      </c>
      <c r="V12" s="41">
        <f>+Transacciones!T58</f>
        <v>4929.2066585466655</v>
      </c>
      <c r="W12" s="41">
        <f>+Transacciones!U58</f>
        <v>4658.5373310142077</v>
      </c>
      <c r="X12" s="41">
        <f>+Transacciones!V58</f>
        <v>4621.5457905943131</v>
      </c>
      <c r="Y12" s="41">
        <f>+Transacciones!W58</f>
        <v>3955.1713669435198</v>
      </c>
      <c r="Z12" s="41">
        <f>+Transacciones!X58</f>
        <v>4622.0096384994122</v>
      </c>
      <c r="AA12" s="41">
        <f>+Transacciones!Y58</f>
        <v>5307.8590170313992</v>
      </c>
      <c r="AB12" s="41">
        <f>+Transacciones!Z58</f>
        <v>4802.8118028780145</v>
      </c>
      <c r="AC12" s="41">
        <f>+Transacciones!AA58</f>
        <v>5639.5801399435495</v>
      </c>
      <c r="AD12" s="41">
        <f>+Transacciones!AB58</f>
        <v>3620.4228256328697</v>
      </c>
      <c r="AE12" s="41">
        <f>+Transacciones!AC58</f>
        <v>63072.085192312712</v>
      </c>
      <c r="AF12" s="41">
        <f>+Transacciones!AD58</f>
        <v>4624.0281755333544</v>
      </c>
      <c r="AG12" s="41">
        <f>+Transacciones!AE58</f>
        <v>4545.7611822777208</v>
      </c>
      <c r="AH12" s="41">
        <f>+Transacciones!AF58</f>
        <v>5169.7943670316236</v>
      </c>
      <c r="AI12" s="41">
        <f>+Transacciones!AG58</f>
        <v>4740.1994623877208</v>
      </c>
      <c r="AJ12" s="41">
        <f>+Transacciones!AH58</f>
        <v>5015.7048340918354</v>
      </c>
      <c r="AK12" s="41">
        <f>+Transacciones!AI58</f>
        <v>5955.794902637721</v>
      </c>
      <c r="AL12" s="41">
        <f>+Transacciones!AJ58</f>
        <v>5162.2051358077206</v>
      </c>
      <c r="AM12" s="41">
        <f>+Transacciones!AK58</f>
        <v>5071.8713997043915</v>
      </c>
      <c r="AN12" s="41">
        <f>+Transacciones!AL58</f>
        <v>5461.1017024700523</v>
      </c>
      <c r="AO12" s="41">
        <f>+Transacciones!AM58</f>
        <v>5685.6015962092761</v>
      </c>
      <c r="AP12" s="41">
        <f>+Transacciones!AN58</f>
        <v>5299.7392221094879</v>
      </c>
      <c r="AQ12" s="41">
        <f>+Transacciones!AO58</f>
        <v>6340.2832120518115</v>
      </c>
      <c r="AR12" s="41">
        <f>+Transacciones!AP58</f>
        <v>72339.762693171462</v>
      </c>
      <c r="AS12" s="41">
        <f>+Transacciones!AQ58</f>
        <v>8022.3779543949458</v>
      </c>
      <c r="AT12" s="41">
        <f>+Transacciones!AR58</f>
        <v>5726.1196593788309</v>
      </c>
      <c r="AU12" s="41">
        <f>+Transacciones!AS58</f>
        <v>5140.6937340193426</v>
      </c>
      <c r="AV12" s="41">
        <f>+Transacciones!AT58</f>
        <v>5898.1982721705053</v>
      </c>
      <c r="AW12" s="41">
        <f>+Transacciones!AU58</f>
        <v>6057.9053361804554</v>
      </c>
      <c r="AX12" s="41">
        <f>+Transacciones!AV58</f>
        <v>5598.1813989550246</v>
      </c>
      <c r="AY12" s="41">
        <f>+Transacciones!AW58</f>
        <v>6090.7291912556811</v>
      </c>
      <c r="AZ12" s="41">
        <f>+Transacciones!AX58</f>
        <v>5660.690936109615</v>
      </c>
      <c r="BA12" s="41">
        <f>+Transacciones!AY58</f>
        <v>6041.3422846417525</v>
      </c>
      <c r="BB12" s="41">
        <f>+Transacciones!AZ58</f>
        <v>6242.9236853568236</v>
      </c>
      <c r="BC12" s="41">
        <f>+Transacciones!BA58</f>
        <v>5964.6104553894556</v>
      </c>
      <c r="BD12" s="41">
        <f>+Transacciones!BB58</f>
        <v>5895.9897853190214</v>
      </c>
    </row>
    <row r="13" spans="2:56">
      <c r="B13" s="13" t="s">
        <v>150</v>
      </c>
      <c r="C13" s="14" t="s">
        <v>301</v>
      </c>
      <c r="D13" s="15" t="s">
        <v>296</v>
      </c>
      <c r="E13" s="41">
        <f>+Transacciones!C86</f>
        <v>203637.96513401845</v>
      </c>
      <c r="F13" s="41">
        <f>+Transacciones!D86</f>
        <v>9618.3093336885249</v>
      </c>
      <c r="G13" s="41">
        <f>+Transacciones!E86</f>
        <v>12579.054936783898</v>
      </c>
      <c r="H13" s="41">
        <f>+Transacciones!F86</f>
        <v>14913.089370424361</v>
      </c>
      <c r="I13" s="41">
        <f>+Transacciones!G86</f>
        <v>13179.572229423035</v>
      </c>
      <c r="J13" s="41">
        <f>+Transacciones!H86</f>
        <v>16701.151058028303</v>
      </c>
      <c r="K13" s="41">
        <f>+Transacciones!I86</f>
        <v>19238.341194753753</v>
      </c>
      <c r="L13" s="41">
        <f>+Transacciones!J86</f>
        <v>13971.864285649413</v>
      </c>
      <c r="M13" s="41">
        <f>+Transacciones!K86</f>
        <v>14168.104307904598</v>
      </c>
      <c r="N13" s="41">
        <f>+Transacciones!L86</f>
        <v>16311.408431426258</v>
      </c>
      <c r="O13" s="41">
        <f>+Transacciones!M86</f>
        <v>14660.979794986779</v>
      </c>
      <c r="P13" s="41">
        <f>+Transacciones!N86</f>
        <v>23718.197594886125</v>
      </c>
      <c r="Q13" s="41">
        <f>+Transacciones!O86</f>
        <v>34577.892596063422</v>
      </c>
      <c r="R13" s="41">
        <f>+Transacciones!P86</f>
        <v>207784.81594565994</v>
      </c>
      <c r="S13" s="41">
        <f>+Transacciones!Q86</f>
        <v>9774.9336622493138</v>
      </c>
      <c r="T13" s="41">
        <f>+Transacciones!R86</f>
        <v>13414.242084232934</v>
      </c>
      <c r="U13" s="41">
        <f>+Transacciones!S86</f>
        <v>12960.420235794034</v>
      </c>
      <c r="V13" s="41">
        <f>+Transacciones!T86</f>
        <v>15080.593730188202</v>
      </c>
      <c r="W13" s="41">
        <f>+Transacciones!U86</f>
        <v>16684.09729486132</v>
      </c>
      <c r="X13" s="41">
        <f>+Transacciones!V86</f>
        <v>19301.245787359538</v>
      </c>
      <c r="Y13" s="41">
        <f>+Transacciones!W86</f>
        <v>15279.534484243559</v>
      </c>
      <c r="Z13" s="41">
        <f>+Transacciones!X86</f>
        <v>15116.994818185225</v>
      </c>
      <c r="AA13" s="41">
        <f>+Transacciones!Y86</f>
        <v>19451.190243283098</v>
      </c>
      <c r="AB13" s="41">
        <f>+Transacciones!Z86</f>
        <v>15756.743311490322</v>
      </c>
      <c r="AC13" s="41">
        <f>+Transacciones!AA86</f>
        <v>19368.532890152459</v>
      </c>
      <c r="AD13" s="41">
        <f>+Transacciones!AB86</f>
        <v>35596.287403619965</v>
      </c>
      <c r="AE13" s="41">
        <f>+Transacciones!AC86</f>
        <v>225627.63800414477</v>
      </c>
      <c r="AF13" s="41">
        <f>+Transacciones!AD86</f>
        <v>12999.278443228342</v>
      </c>
      <c r="AG13" s="41">
        <f>+Transacciones!AE86</f>
        <v>13282.877416961608</v>
      </c>
      <c r="AH13" s="41">
        <f>+Transacciones!AF86</f>
        <v>20342.29951645813</v>
      </c>
      <c r="AI13" s="41">
        <f>+Transacciones!AG86</f>
        <v>14838.723400595314</v>
      </c>
      <c r="AJ13" s="41">
        <f>+Transacciones!AH86</f>
        <v>18848.109466116643</v>
      </c>
      <c r="AK13" s="41">
        <f>+Transacciones!AI86</f>
        <v>23026.865920871503</v>
      </c>
      <c r="AL13" s="41">
        <f>+Transacciones!AJ86</f>
        <v>18023.745450097056</v>
      </c>
      <c r="AM13" s="41">
        <f>+Transacciones!AK86</f>
        <v>16241.288056923102</v>
      </c>
      <c r="AN13" s="41">
        <f>+Transacciones!AL86</f>
        <v>17661.525475075581</v>
      </c>
      <c r="AO13" s="41">
        <f>+Transacciones!AM86</f>
        <v>16118.941857637532</v>
      </c>
      <c r="AP13" s="41">
        <f>+Transacciones!AN86</f>
        <v>21974.865557453184</v>
      </c>
      <c r="AQ13" s="41">
        <f>+Transacciones!AO86</f>
        <v>32269.117442726805</v>
      </c>
      <c r="AR13" s="41">
        <f>+Transacciones!AP86</f>
        <v>251622.28965999783</v>
      </c>
      <c r="AS13" s="41">
        <f>+Transacciones!AQ86</f>
        <v>13643.93855902104</v>
      </c>
      <c r="AT13" s="41">
        <f>+Transacciones!AR86</f>
        <v>15251.829703649482</v>
      </c>
      <c r="AU13" s="41">
        <f>+Transacciones!AS86</f>
        <v>19842.671600519021</v>
      </c>
      <c r="AV13" s="41">
        <f>+Transacciones!AT86</f>
        <v>17876.86560790025</v>
      </c>
      <c r="AW13" s="41">
        <f>+Transacciones!AU86</f>
        <v>23624.217801303359</v>
      </c>
      <c r="AX13" s="41">
        <f>+Transacciones!AV86</f>
        <v>25663.391126934737</v>
      </c>
      <c r="AY13" s="41">
        <f>+Transacciones!AW86</f>
        <v>16729.392683057693</v>
      </c>
      <c r="AZ13" s="41">
        <f>+Transacciones!AX86</f>
        <v>18397.728936303149</v>
      </c>
      <c r="BA13" s="41">
        <f>+Transacciones!AY86</f>
        <v>18680.986221081013</v>
      </c>
      <c r="BB13" s="41">
        <f>+Transacciones!AZ86</f>
        <v>15858.271268555211</v>
      </c>
      <c r="BC13" s="41">
        <f>+Transacciones!BA86</f>
        <v>22156.398571281617</v>
      </c>
      <c r="BD13" s="41">
        <f>+Transacciones!BB86</f>
        <v>43896.597580391273</v>
      </c>
    </row>
    <row r="14" spans="2:56">
      <c r="B14" s="13" t="s">
        <v>152</v>
      </c>
      <c r="C14" s="16" t="s">
        <v>302</v>
      </c>
      <c r="D14" s="15" t="s">
        <v>296</v>
      </c>
      <c r="E14" s="40">
        <f>+Transacciones!C87</f>
        <v>81436.603590114086</v>
      </c>
      <c r="F14" s="40">
        <f>+Transacciones!D87</f>
        <v>4967.5568165511077</v>
      </c>
      <c r="G14" s="40">
        <f>+Transacciones!E87</f>
        <v>5291.6561783582756</v>
      </c>
      <c r="H14" s="40">
        <f>+Transacciones!F87</f>
        <v>6916.6453825550107</v>
      </c>
      <c r="I14" s="40">
        <f>+Transacciones!G87</f>
        <v>5854.2077182192315</v>
      </c>
      <c r="J14" s="40">
        <f>+Transacciones!H87</f>
        <v>5740.0855658778355</v>
      </c>
      <c r="K14" s="40">
        <f>+Transacciones!I87</f>
        <v>9226.5285333834636</v>
      </c>
      <c r="L14" s="40">
        <f>+Transacciones!J87</f>
        <v>5782.6524911092256</v>
      </c>
      <c r="M14" s="40">
        <f>+Transacciones!K87</f>
        <v>5394.0760783923188</v>
      </c>
      <c r="N14" s="40">
        <f>+Transacciones!L87</f>
        <v>5846.9651724471078</v>
      </c>
      <c r="O14" s="40">
        <f>+Transacciones!M87</f>
        <v>5609.4073102210896</v>
      </c>
      <c r="P14" s="40">
        <f>+Transacciones!N87</f>
        <v>7545.2810910437838</v>
      </c>
      <c r="Q14" s="40">
        <f>+Transacciones!O87</f>
        <v>13261.541251955621</v>
      </c>
      <c r="R14" s="40">
        <f>+Transacciones!P87</f>
        <v>86033.123915802222</v>
      </c>
      <c r="S14" s="40">
        <f>+Transacciones!Q87</f>
        <v>3488.3421112709998</v>
      </c>
      <c r="T14" s="40">
        <f>+Transacciones!R87</f>
        <v>6854.4771599657715</v>
      </c>
      <c r="U14" s="40">
        <f>+Transacciones!S87</f>
        <v>5615.0285447660444</v>
      </c>
      <c r="V14" s="40">
        <f>+Transacciones!T87</f>
        <v>6200.0746742067822</v>
      </c>
      <c r="W14" s="40">
        <f>+Transacciones!U87</f>
        <v>6281.9336336154547</v>
      </c>
      <c r="X14" s="40">
        <f>+Transacciones!V87</f>
        <v>10481.136584701138</v>
      </c>
      <c r="Y14" s="40">
        <f>+Transacciones!W87</f>
        <v>6157.0607469101515</v>
      </c>
      <c r="Z14" s="40">
        <f>+Transacciones!X87</f>
        <v>6426.8595612220142</v>
      </c>
      <c r="AA14" s="40">
        <f>+Transacciones!Y87</f>
        <v>6461.2229816258205</v>
      </c>
      <c r="AB14" s="40">
        <f>+Transacciones!Z87</f>
        <v>6457.360277665618</v>
      </c>
      <c r="AC14" s="40">
        <f>+Transacciones!AA87</f>
        <v>7635.9662425582746</v>
      </c>
      <c r="AD14" s="40">
        <f>+Transacciones!AB87</f>
        <v>13973.66139729416</v>
      </c>
      <c r="AE14" s="40">
        <f>+Transacciones!AC87</f>
        <v>93563.555775313653</v>
      </c>
      <c r="AF14" s="40">
        <f>+Transacciones!AD87</f>
        <v>6104.7785812131187</v>
      </c>
      <c r="AG14" s="40">
        <f>+Transacciones!AE87</f>
        <v>6468.5904615497111</v>
      </c>
      <c r="AH14" s="40">
        <f>+Transacciones!AF87</f>
        <v>8489.6328194895614</v>
      </c>
      <c r="AI14" s="40">
        <f>+Transacciones!AG87</f>
        <v>5451.4065826223605</v>
      </c>
      <c r="AJ14" s="40">
        <f>+Transacciones!AH87</f>
        <v>7178.0178348792788</v>
      </c>
      <c r="AK14" s="40">
        <f>+Transacciones!AI87</f>
        <v>11464.149907360321</v>
      </c>
      <c r="AL14" s="40">
        <f>+Transacciones!AJ87</f>
        <v>6778.7632467872318</v>
      </c>
      <c r="AM14" s="40">
        <f>+Transacciones!AK87</f>
        <v>7200.2349777666022</v>
      </c>
      <c r="AN14" s="40">
        <f>+Transacciones!AL87</f>
        <v>7543.2006186454664</v>
      </c>
      <c r="AO14" s="40">
        <f>+Transacciones!AM87</f>
        <v>4425.671657555934</v>
      </c>
      <c r="AP14" s="40">
        <f>+Transacciones!AN87</f>
        <v>7654.5608996520423</v>
      </c>
      <c r="AQ14" s="40">
        <f>+Transacciones!AO87</f>
        <v>14804.548187792023</v>
      </c>
      <c r="AR14" s="40">
        <f>+Transacciones!AP87</f>
        <v>102634.98187335135</v>
      </c>
      <c r="AS14" s="40">
        <f>+Transacciones!AQ87</f>
        <v>6527.5416634299208</v>
      </c>
      <c r="AT14" s="40">
        <f>+Transacciones!AR87</f>
        <v>7634.1835116838511</v>
      </c>
      <c r="AU14" s="40">
        <f>+Transacciones!AS87</f>
        <v>9848.945549912647</v>
      </c>
      <c r="AV14" s="40">
        <f>+Transacciones!AT87</f>
        <v>5273.8837804636305</v>
      </c>
      <c r="AW14" s="40">
        <f>+Transacciones!AU87</f>
        <v>8017.4129730931518</v>
      </c>
      <c r="AX14" s="40">
        <f>+Transacciones!AV87</f>
        <v>12908.3448006255</v>
      </c>
      <c r="AY14" s="40">
        <f>+Transacciones!AW87</f>
        <v>7001.0023171875473</v>
      </c>
      <c r="AZ14" s="40">
        <f>+Transacciones!AX87</f>
        <v>7543.0068103461936</v>
      </c>
      <c r="BA14" s="40">
        <f>+Transacciones!AY87</f>
        <v>7884.7284063000243</v>
      </c>
      <c r="BB14" s="40">
        <f>+Transacciones!AZ87</f>
        <v>5339.1061309955039</v>
      </c>
      <c r="BC14" s="40">
        <f>+Transacciones!BA87</f>
        <v>8992.3232625914934</v>
      </c>
      <c r="BD14" s="40">
        <f>+Transacciones!BB87</f>
        <v>15664.502666721884</v>
      </c>
    </row>
    <row r="15" spans="2:56">
      <c r="B15" s="13" t="s">
        <v>162</v>
      </c>
      <c r="C15" s="16" t="s">
        <v>303</v>
      </c>
      <c r="D15" s="15" t="s">
        <v>296</v>
      </c>
      <c r="E15" s="41">
        <f>+Transacciones!C92</f>
        <v>63257.867523401976</v>
      </c>
      <c r="F15" s="41">
        <f>+Transacciones!D92</f>
        <v>2487.00895415183</v>
      </c>
      <c r="G15" s="41">
        <f>+Transacciones!E92</f>
        <v>4001.1532415934744</v>
      </c>
      <c r="H15" s="41">
        <f>+Transacciones!F92</f>
        <v>4921.1346438814244</v>
      </c>
      <c r="I15" s="41">
        <f>+Transacciones!G92</f>
        <v>4845.5075475518752</v>
      </c>
      <c r="J15" s="41">
        <f>+Transacciones!H92</f>
        <v>4845.1630708225384</v>
      </c>
      <c r="K15" s="41">
        <f>+Transacciones!I92</f>
        <v>4871.6909115486033</v>
      </c>
      <c r="L15" s="41">
        <f>+Transacciones!J92</f>
        <v>4905.3793657502629</v>
      </c>
      <c r="M15" s="41">
        <f>+Transacciones!K92</f>
        <v>4912.0690217543561</v>
      </c>
      <c r="N15" s="41">
        <f>+Transacciones!L92</f>
        <v>4888.5572484665836</v>
      </c>
      <c r="O15" s="41">
        <f>+Transacciones!M92</f>
        <v>5200.8588399457676</v>
      </c>
      <c r="P15" s="41">
        <f>+Transacciones!N92</f>
        <v>7354.0164806274151</v>
      </c>
      <c r="Q15" s="41">
        <f>+Transacciones!O92</f>
        <v>10025.328197307841</v>
      </c>
      <c r="R15" s="41">
        <f>+Transacciones!P92</f>
        <v>63130.515516549756</v>
      </c>
      <c r="S15" s="41">
        <f>+Transacciones!Q92</f>
        <v>3082.1044498421443</v>
      </c>
      <c r="T15" s="41">
        <f>+Transacciones!R92</f>
        <v>3904.8337624955425</v>
      </c>
      <c r="U15" s="41">
        <f>+Transacciones!S92</f>
        <v>4765.6552262918076</v>
      </c>
      <c r="V15" s="41">
        <f>+Transacciones!T92</f>
        <v>4598.9786253247403</v>
      </c>
      <c r="W15" s="41">
        <f>+Transacciones!U92</f>
        <v>5701.2164413960327</v>
      </c>
      <c r="X15" s="41">
        <f>+Transacciones!V92</f>
        <v>4605.9263946741739</v>
      </c>
      <c r="Y15" s="41">
        <f>+Transacciones!W92</f>
        <v>4633.8094470896667</v>
      </c>
      <c r="Z15" s="41">
        <f>+Transacciones!X92</f>
        <v>4982.4226360238217</v>
      </c>
      <c r="AA15" s="41">
        <f>+Transacciones!Y92</f>
        <v>4707.4595752417044</v>
      </c>
      <c r="AB15" s="41">
        <f>+Transacciones!Z92</f>
        <v>4490.2148958395392</v>
      </c>
      <c r="AC15" s="41">
        <f>+Transacciones!AA92</f>
        <v>7033.2648528656764</v>
      </c>
      <c r="AD15" s="41">
        <f>+Transacciones!AB92</f>
        <v>10624.6292094649</v>
      </c>
      <c r="AE15" s="41">
        <f>+Transacciones!AC92</f>
        <v>71237.262276789144</v>
      </c>
      <c r="AF15" s="41">
        <f>+Transacciones!AD92</f>
        <v>3591.1218884870923</v>
      </c>
      <c r="AG15" s="41">
        <f>+Transacciones!AE92</f>
        <v>4526.5704022961563</v>
      </c>
      <c r="AH15" s="41">
        <f>+Transacciones!AF92</f>
        <v>6163.6818263645637</v>
      </c>
      <c r="AI15" s="41">
        <f>+Transacciones!AG92</f>
        <v>4895.3881673038659</v>
      </c>
      <c r="AJ15" s="41">
        <f>+Transacciones!AH92</f>
        <v>6358.1187113553588</v>
      </c>
      <c r="AK15" s="41">
        <f>+Transacciones!AI92</f>
        <v>6300.4377531522423</v>
      </c>
      <c r="AL15" s="41">
        <f>+Transacciones!AJ92</f>
        <v>5735.3029930249686</v>
      </c>
      <c r="AM15" s="41">
        <f>+Transacciones!AK92</f>
        <v>5722.5879816949364</v>
      </c>
      <c r="AN15" s="41">
        <f>+Transacciones!AL92</f>
        <v>5324.2741653464818</v>
      </c>
      <c r="AO15" s="41">
        <f>+Transacciones!AM92</f>
        <v>6066.2837611965842</v>
      </c>
      <c r="AP15" s="41">
        <f>+Transacciones!AN92</f>
        <v>6708.2399847599936</v>
      </c>
      <c r="AQ15" s="41">
        <f>+Transacciones!AO92</f>
        <v>9845.2546418069105</v>
      </c>
      <c r="AR15" s="41">
        <f>+Transacciones!AP92</f>
        <v>81742.664621078016</v>
      </c>
      <c r="AS15" s="41">
        <f>+Transacciones!AQ92</f>
        <v>3545.6471892789168</v>
      </c>
      <c r="AT15" s="41">
        <f>+Transacciones!AR92</f>
        <v>4652.9915753332525</v>
      </c>
      <c r="AU15" s="41">
        <f>+Transacciones!AS92</f>
        <v>5734.7325987461545</v>
      </c>
      <c r="AV15" s="41">
        <f>+Transacciones!AT92</f>
        <v>7376.6278152988889</v>
      </c>
      <c r="AW15" s="41">
        <f>+Transacciones!AU92</f>
        <v>8598.9916587273765</v>
      </c>
      <c r="AX15" s="41">
        <f>+Transacciones!AV92</f>
        <v>7258.5900689452119</v>
      </c>
      <c r="AY15" s="41">
        <f>+Transacciones!AW92</f>
        <v>6274.6614789235618</v>
      </c>
      <c r="AZ15" s="41">
        <f>+Transacciones!AX92</f>
        <v>5690.3932881341179</v>
      </c>
      <c r="BA15" s="41">
        <f>+Transacciones!AY92</f>
        <v>7231.4765086075768</v>
      </c>
      <c r="BB15" s="41">
        <f>+Transacciones!AZ92</f>
        <v>4906.3762988356721</v>
      </c>
      <c r="BC15" s="41">
        <f>+Transacciones!BA92</f>
        <v>7207.9359041413154</v>
      </c>
      <c r="BD15" s="41">
        <f>+Transacciones!BB92</f>
        <v>13264.240236105979</v>
      </c>
    </row>
    <row r="16" spans="2:56">
      <c r="B16" s="13" t="s">
        <v>164</v>
      </c>
      <c r="C16" s="16" t="s">
        <v>304</v>
      </c>
      <c r="D16" s="15" t="s">
        <v>296</v>
      </c>
      <c r="E16" s="41">
        <f>+Transacciones!C93</f>
        <v>0.88582786999999996</v>
      </c>
      <c r="F16" s="41">
        <f>+Transacciones!D93</f>
        <v>6.4672220000000002E-2</v>
      </c>
      <c r="G16" s="41">
        <f>+Transacciones!E93</f>
        <v>7.0480230000000005E-2</v>
      </c>
      <c r="H16" s="41">
        <f>+Transacciones!F93</f>
        <v>7.136286E-2</v>
      </c>
      <c r="I16" s="41">
        <f>+Transacciones!G93</f>
        <v>7.136286E-2</v>
      </c>
      <c r="J16" s="41">
        <f>+Transacciones!H93</f>
        <v>7.2071839999999998E-2</v>
      </c>
      <c r="K16" s="41">
        <f>+Transacciones!I93</f>
        <v>7.2071839999999998E-2</v>
      </c>
      <c r="L16" s="41">
        <f>+Transacciones!J93</f>
        <v>7.2071839999999998E-2</v>
      </c>
      <c r="M16" s="41">
        <f>+Transacciones!K93</f>
        <v>7.2426169999999998E-2</v>
      </c>
      <c r="N16" s="41">
        <f>+Transacciones!L93</f>
        <v>7.9558879999999998E-2</v>
      </c>
      <c r="O16" s="41">
        <f>+Transacciones!M93</f>
        <v>7.9558879999999998E-2</v>
      </c>
      <c r="P16" s="41">
        <f>+Transacciones!N93</f>
        <v>7.9968520000000001E-2</v>
      </c>
      <c r="Q16" s="41">
        <f>+Transacciones!O93</f>
        <v>8.0221729999999991E-2</v>
      </c>
      <c r="R16" s="41">
        <f>+Transacciones!P93</f>
        <v>0</v>
      </c>
      <c r="S16" s="41">
        <f>+Transacciones!Q93</f>
        <v>0</v>
      </c>
      <c r="T16" s="41">
        <f>+Transacciones!R93</f>
        <v>0</v>
      </c>
      <c r="U16" s="41">
        <f>+Transacciones!S93</f>
        <v>0</v>
      </c>
      <c r="V16" s="41">
        <f>+Transacciones!T93</f>
        <v>0</v>
      </c>
      <c r="W16" s="41">
        <f>+Transacciones!U93</f>
        <v>0</v>
      </c>
      <c r="X16" s="41">
        <f>+Transacciones!V93</f>
        <v>0</v>
      </c>
      <c r="Y16" s="41">
        <f>+Transacciones!W93</f>
        <v>0</v>
      </c>
      <c r="Z16" s="41">
        <f>+Transacciones!X93</f>
        <v>0</v>
      </c>
      <c r="AA16" s="41">
        <f>+Transacciones!Y93</f>
        <v>0</v>
      </c>
      <c r="AB16" s="41">
        <f>+Transacciones!Z93</f>
        <v>0</v>
      </c>
      <c r="AC16" s="41">
        <f>+Transacciones!AA93</f>
        <v>0</v>
      </c>
      <c r="AD16" s="41">
        <f>+Transacciones!AB93</f>
        <v>0</v>
      </c>
      <c r="AE16" s="41">
        <f>+Transacciones!AC93</f>
        <v>0</v>
      </c>
      <c r="AF16" s="41">
        <f>+Transacciones!AD93</f>
        <v>0</v>
      </c>
      <c r="AG16" s="41">
        <f>+Transacciones!AE93</f>
        <v>0</v>
      </c>
      <c r="AH16" s="41">
        <f>+Transacciones!AF93</f>
        <v>0</v>
      </c>
      <c r="AI16" s="41">
        <f>+Transacciones!AG93</f>
        <v>0</v>
      </c>
      <c r="AJ16" s="41">
        <f>+Transacciones!AH93</f>
        <v>0</v>
      </c>
      <c r="AK16" s="41">
        <f>+Transacciones!AI93</f>
        <v>0</v>
      </c>
      <c r="AL16" s="41">
        <f>+Transacciones!AJ93</f>
        <v>0</v>
      </c>
      <c r="AM16" s="41">
        <f>+Transacciones!AK93</f>
        <v>0</v>
      </c>
      <c r="AN16" s="41">
        <f>+Transacciones!AL93</f>
        <v>0</v>
      </c>
      <c r="AO16" s="41">
        <f>+Transacciones!AM93</f>
        <v>0</v>
      </c>
      <c r="AP16" s="41">
        <f>+Transacciones!AN93</f>
        <v>0</v>
      </c>
      <c r="AQ16" s="41">
        <f>+Transacciones!AO93</f>
        <v>0</v>
      </c>
      <c r="AR16" s="41">
        <f>+Transacciones!AP93</f>
        <v>0</v>
      </c>
      <c r="AS16" s="41">
        <f>+Transacciones!AQ93</f>
        <v>0</v>
      </c>
      <c r="AT16" s="41">
        <f>+Transacciones!AR93</f>
        <v>0</v>
      </c>
      <c r="AU16" s="41">
        <f>+Transacciones!AS93</f>
        <v>0</v>
      </c>
      <c r="AV16" s="41">
        <f>+Transacciones!AT93</f>
        <v>0</v>
      </c>
      <c r="AW16" s="41">
        <f>+Transacciones!AU93</f>
        <v>0</v>
      </c>
      <c r="AX16" s="41">
        <f>+Transacciones!AV93</f>
        <v>0</v>
      </c>
      <c r="AY16" s="41">
        <f>+Transacciones!AW93</f>
        <v>0</v>
      </c>
      <c r="AZ16" s="41">
        <f>+Transacciones!AX93</f>
        <v>0</v>
      </c>
      <c r="BA16" s="41">
        <f>+Transacciones!AY93</f>
        <v>0</v>
      </c>
      <c r="BB16" s="41">
        <f>+Transacciones!AZ93</f>
        <v>0</v>
      </c>
      <c r="BC16" s="41">
        <f>+Transacciones!BA93</f>
        <v>0</v>
      </c>
      <c r="BD16" s="41">
        <f>+Transacciones!BB93</f>
        <v>0</v>
      </c>
    </row>
    <row r="17" spans="2:56">
      <c r="B17" s="13" t="s">
        <v>166</v>
      </c>
      <c r="C17" s="16" t="s">
        <v>305</v>
      </c>
      <c r="D17" s="15" t="s">
        <v>296</v>
      </c>
      <c r="E17" s="41">
        <f>+Transacciones!C94</f>
        <v>17955.633546382775</v>
      </c>
      <c r="F17" s="41">
        <f>+Transacciones!D94</f>
        <v>786.11299560728446</v>
      </c>
      <c r="G17" s="41">
        <f>+Transacciones!E94</f>
        <v>1408.9851854301462</v>
      </c>
      <c r="H17" s="41">
        <f>+Transacciones!F94</f>
        <v>1228.8601224819263</v>
      </c>
      <c r="I17" s="41">
        <f>+Transacciones!G94</f>
        <v>241.93810994192654</v>
      </c>
      <c r="J17" s="41">
        <f>+Transacciones!H94</f>
        <v>2535.2939595939265</v>
      </c>
      <c r="K17" s="41">
        <f>+Transacciones!I94</f>
        <v>2066.4057024516869</v>
      </c>
      <c r="L17" s="41">
        <f>+Transacciones!J94</f>
        <v>868.66956447192672</v>
      </c>
      <c r="M17" s="41">
        <f>+Transacciones!K94</f>
        <v>1456.3042260019245</v>
      </c>
      <c r="N17" s="41">
        <f>+Transacciones!L94</f>
        <v>1123.1028739425669</v>
      </c>
      <c r="O17" s="41">
        <f>+Transacciones!M94</f>
        <v>293.84534629192285</v>
      </c>
      <c r="P17" s="41">
        <f>+Transacciones!N94</f>
        <v>3751.3559262289264</v>
      </c>
      <c r="Q17" s="41">
        <f>+Transacciones!O94</f>
        <v>2194.7595339386107</v>
      </c>
      <c r="R17" s="41">
        <f>+Transacciones!P94</f>
        <v>20987.620289201237</v>
      </c>
      <c r="S17" s="41">
        <f>+Transacciones!Q94</f>
        <v>1609.6573785281712</v>
      </c>
      <c r="T17" s="41">
        <f>+Transacciones!R94</f>
        <v>962.66470122201952</v>
      </c>
      <c r="U17" s="41">
        <f>+Transacciones!S94</f>
        <v>1023.4677817177919</v>
      </c>
      <c r="V17" s="41">
        <f>+Transacciones!T94</f>
        <v>2287.032635178678</v>
      </c>
      <c r="W17" s="41">
        <f>+Transacciones!U94</f>
        <v>2410.411680341836</v>
      </c>
      <c r="X17" s="41">
        <f>+Transacciones!V94</f>
        <v>1921.0086773912249</v>
      </c>
      <c r="Y17" s="41">
        <f>+Transacciones!W94</f>
        <v>1599.9557227164009</v>
      </c>
      <c r="Z17" s="41">
        <f>+Transacciones!X94</f>
        <v>991.34319695860938</v>
      </c>
      <c r="AA17" s="41">
        <f>+Transacciones!Y94</f>
        <v>2015.6137702095721</v>
      </c>
      <c r="AB17" s="41">
        <f>+Transacciones!Z94</f>
        <v>1602.4157868531606</v>
      </c>
      <c r="AC17" s="41">
        <f>+Transacciones!AA94</f>
        <v>1776.2253847437637</v>
      </c>
      <c r="AD17" s="41">
        <f>+Transacciones!AB94</f>
        <v>2787.8235733400061</v>
      </c>
      <c r="AE17" s="41">
        <f>+Transacciones!AC94</f>
        <v>24885.161740238276</v>
      </c>
      <c r="AF17" s="41">
        <f>+Transacciones!AD94</f>
        <v>1527.2577171612911</v>
      </c>
      <c r="AG17" s="41">
        <f>+Transacciones!AE94</f>
        <v>403.25067440573946</v>
      </c>
      <c r="AH17" s="41">
        <f>+Transacciones!AF94</f>
        <v>1293.957190034002</v>
      </c>
      <c r="AI17" s="41">
        <f>+Transacciones!AG94</f>
        <v>2445.391026679089</v>
      </c>
      <c r="AJ17" s="41">
        <f>+Transacciones!AH94</f>
        <v>2766.8255460320024</v>
      </c>
      <c r="AK17" s="41">
        <f>+Transacciones!AI94</f>
        <v>2572.396044058939</v>
      </c>
      <c r="AL17" s="41">
        <f>+Transacciones!AJ94</f>
        <v>2521.6495761748565</v>
      </c>
      <c r="AM17" s="41">
        <f>+Transacciones!AK94</f>
        <v>1295.031616200768</v>
      </c>
      <c r="AN17" s="41">
        <f>+Transacciones!AL94</f>
        <v>1053.4801060451623</v>
      </c>
      <c r="AO17" s="41">
        <f>+Transacciones!AM94</f>
        <v>3016.4269302298071</v>
      </c>
      <c r="AP17" s="41">
        <f>+Transacciones!AN94</f>
        <v>3211.182575752362</v>
      </c>
      <c r="AQ17" s="41">
        <f>+Transacciones!AO94</f>
        <v>2778.3127374642563</v>
      </c>
      <c r="AR17" s="41">
        <f>+Transacciones!AP94</f>
        <v>25689.83164448732</v>
      </c>
      <c r="AS17" s="41">
        <f>+Transacciones!AQ94</f>
        <v>1552.8158598427265</v>
      </c>
      <c r="AT17" s="41">
        <f>+Transacciones!AR94</f>
        <v>779.67346936693934</v>
      </c>
      <c r="AU17" s="41">
        <f>+Transacciones!AS94</f>
        <v>1692.6367011293391</v>
      </c>
      <c r="AV17" s="41">
        <f>+Transacciones!AT94</f>
        <v>2406.2595135414035</v>
      </c>
      <c r="AW17" s="41">
        <f>+Transacciones!AU94</f>
        <v>3182.8687375875861</v>
      </c>
      <c r="AX17" s="41">
        <f>+Transacciones!AV94</f>
        <v>1946.0781175540224</v>
      </c>
      <c r="AY17" s="41">
        <f>+Transacciones!AW94</f>
        <v>901.28036838658068</v>
      </c>
      <c r="AZ17" s="41">
        <f>+Transacciones!AX94</f>
        <v>2359.5026155911437</v>
      </c>
      <c r="BA17" s="41">
        <f>+Transacciones!AY94</f>
        <v>825.18257286157302</v>
      </c>
      <c r="BB17" s="41">
        <f>+Transacciones!AZ94</f>
        <v>2210.1036924840341</v>
      </c>
      <c r="BC17" s="41">
        <f>+Transacciones!BA94</f>
        <v>2843.1603586354877</v>
      </c>
      <c r="BD17" s="41">
        <f>+Transacciones!BB94</f>
        <v>4990.2696375064852</v>
      </c>
    </row>
    <row r="18" spans="2:56">
      <c r="B18" s="13" t="s">
        <v>173</v>
      </c>
      <c r="C18" s="16" t="s">
        <v>306</v>
      </c>
      <c r="D18" s="15" t="s">
        <v>296</v>
      </c>
      <c r="E18" s="41">
        <f>+Transacciones!C98</f>
        <v>1105.2408690699999</v>
      </c>
      <c r="F18" s="41">
        <f>+Transacciones!D98</f>
        <v>0</v>
      </c>
      <c r="G18" s="41">
        <f>+Transacciones!E98</f>
        <v>0</v>
      </c>
      <c r="H18" s="41">
        <f>+Transacciones!F98</f>
        <v>0</v>
      </c>
      <c r="I18" s="41">
        <f>+Transacciones!G98</f>
        <v>0</v>
      </c>
      <c r="J18" s="41">
        <f>+Transacciones!H98</f>
        <v>0</v>
      </c>
      <c r="K18" s="41">
        <f>+Transacciones!I98</f>
        <v>0</v>
      </c>
      <c r="L18" s="41">
        <f>+Transacciones!J98</f>
        <v>11.500000000000002</v>
      </c>
      <c r="M18" s="41">
        <f>+Transacciones!K98</f>
        <v>5.9999999999999991</v>
      </c>
      <c r="N18" s="41">
        <f>+Transacciones!L98</f>
        <v>2.4999999999999991</v>
      </c>
      <c r="O18" s="41">
        <f>+Transacciones!M98</f>
        <v>73.457570820000001</v>
      </c>
      <c r="P18" s="41">
        <f>+Transacciones!N98</f>
        <v>418.94432395000001</v>
      </c>
      <c r="Q18" s="41">
        <f>+Transacciones!O98</f>
        <v>592.8389742999999</v>
      </c>
      <c r="R18" s="41">
        <f>+Transacciones!P98</f>
        <v>1446.2933208499999</v>
      </c>
      <c r="S18" s="41">
        <f>+Transacciones!Q98</f>
        <v>0</v>
      </c>
      <c r="T18" s="41">
        <f>+Transacciones!R98</f>
        <v>0</v>
      </c>
      <c r="U18" s="41">
        <f>+Transacciones!S98</f>
        <v>0</v>
      </c>
      <c r="V18" s="41">
        <f>+Transacciones!T98</f>
        <v>0</v>
      </c>
      <c r="W18" s="41">
        <f>+Transacciones!U98</f>
        <v>106.18869945</v>
      </c>
      <c r="X18" s="41">
        <f>+Transacciones!V98</f>
        <v>197.54797077000001</v>
      </c>
      <c r="Y18" s="41">
        <f>+Transacciones!W98</f>
        <v>159.60422918000006</v>
      </c>
      <c r="Z18" s="41">
        <f>+Transacciones!X98</f>
        <v>3.8771446700000007</v>
      </c>
      <c r="AA18" s="41">
        <f>+Transacciones!Y98</f>
        <v>1.8091596600000059</v>
      </c>
      <c r="AB18" s="41">
        <f>+Transacciones!Z98</f>
        <v>244.16477318</v>
      </c>
      <c r="AC18" s="41">
        <f>+Transacciones!AA98</f>
        <v>79.633020279999982</v>
      </c>
      <c r="AD18" s="41">
        <f>+Transacciones!AB98</f>
        <v>653.4683236599999</v>
      </c>
      <c r="AE18" s="41">
        <f>+Transacciones!AC98</f>
        <v>1091.6135958899999</v>
      </c>
      <c r="AF18" s="41">
        <f>+Transacciones!AD98</f>
        <v>0</v>
      </c>
      <c r="AG18" s="41">
        <f>+Transacciones!AE98</f>
        <v>0</v>
      </c>
      <c r="AH18" s="41">
        <f>+Transacciones!AF98</f>
        <v>11.236588080000047</v>
      </c>
      <c r="AI18" s="41">
        <f>+Transacciones!AG98</f>
        <v>18.13775356</v>
      </c>
      <c r="AJ18" s="41">
        <f>+Transacciones!AH98</f>
        <v>9.098304770000027</v>
      </c>
      <c r="AK18" s="41">
        <f>+Transacciones!AI98</f>
        <v>26.236309879999908</v>
      </c>
      <c r="AL18" s="41">
        <f>+Transacciones!AJ98</f>
        <v>192.33088997999999</v>
      </c>
      <c r="AM18" s="41">
        <f>+Transacciones!AK98</f>
        <v>37.629702019999968</v>
      </c>
      <c r="AN18" s="41">
        <f>+Transacciones!AL98</f>
        <v>89.960975409999946</v>
      </c>
      <c r="AO18" s="41">
        <f>+Transacciones!AM98</f>
        <v>145.96407763999997</v>
      </c>
      <c r="AP18" s="41">
        <f>+Transacciones!AN98</f>
        <v>227.41550869999998</v>
      </c>
      <c r="AQ18" s="41">
        <f>+Transacciones!AO98</f>
        <v>333.6034858500002</v>
      </c>
      <c r="AR18" s="41">
        <f>+Transacciones!AP98</f>
        <v>835.04853808000007</v>
      </c>
      <c r="AS18" s="41">
        <f>+Transacciones!AQ98</f>
        <v>0</v>
      </c>
      <c r="AT18" s="41">
        <f>+Transacciones!AR98</f>
        <v>3.8036437099999958</v>
      </c>
      <c r="AU18" s="41">
        <f>+Transacciones!AS98</f>
        <v>37.116961620000041</v>
      </c>
      <c r="AV18" s="41">
        <f>+Transacciones!AT98</f>
        <v>69.284543410000026</v>
      </c>
      <c r="AW18" s="41">
        <f>+Transacciones!AU98</f>
        <v>81.217055079999966</v>
      </c>
      <c r="AX18" s="41">
        <f>+Transacciones!AV98</f>
        <v>43.353717299999971</v>
      </c>
      <c r="AY18" s="41">
        <f>+Transacciones!AW98</f>
        <v>37.705786859999989</v>
      </c>
      <c r="AZ18" s="41">
        <f>+Transacciones!AX98</f>
        <v>75.762042720000011</v>
      </c>
      <c r="BA18" s="41">
        <f>+Transacciones!AY98</f>
        <v>8.5134415300000228</v>
      </c>
      <c r="BB18" s="41">
        <f>+Transacciones!AZ98</f>
        <v>6.316752049999991</v>
      </c>
      <c r="BC18" s="41">
        <f>+Transacciones!BA98</f>
        <v>207.73265364000008</v>
      </c>
      <c r="BD18" s="41">
        <f>+Transacciones!BB98</f>
        <v>264.24194016000001</v>
      </c>
    </row>
    <row r="19" spans="2:56">
      <c r="B19" s="13" t="s">
        <v>181</v>
      </c>
      <c r="C19" s="16" t="s">
        <v>299</v>
      </c>
      <c r="D19" s="15" t="s">
        <v>296</v>
      </c>
      <c r="E19" s="41">
        <f>+Transacciones!C102</f>
        <v>663.22460557000022</v>
      </c>
      <c r="F19" s="41">
        <f>+Transacciones!D102</f>
        <v>0.90628218000002181</v>
      </c>
      <c r="G19" s="41">
        <f>+Transacciones!E102</f>
        <v>16.080504930000043</v>
      </c>
      <c r="H19" s="41">
        <f>+Transacciones!F102</f>
        <v>35.58396666000003</v>
      </c>
      <c r="I19" s="41">
        <f>+Transacciones!G102</f>
        <v>15.272895539999997</v>
      </c>
      <c r="J19" s="41">
        <f>+Transacciones!H102</f>
        <v>54.963904770000113</v>
      </c>
      <c r="K19" s="41">
        <f>+Transacciones!I102</f>
        <v>79.711923709999965</v>
      </c>
      <c r="L19" s="41">
        <f>+Transacciones!J102</f>
        <v>44.535181059999992</v>
      </c>
      <c r="M19" s="41">
        <f>+Transacciones!K102</f>
        <v>152.56145962999977</v>
      </c>
      <c r="N19" s="41">
        <f>+Transacciones!L102</f>
        <v>32.134167930000032</v>
      </c>
      <c r="O19" s="41">
        <f>+Transacciones!M102</f>
        <v>51.492660250000064</v>
      </c>
      <c r="P19" s="41">
        <f>+Transacciones!N102</f>
        <v>11.709050180000133</v>
      </c>
      <c r="Q19" s="41">
        <f>+Transacciones!O102</f>
        <v>168.27260872999997</v>
      </c>
      <c r="R19" s="41">
        <f>+Transacciones!P102</f>
        <v>604.44517294099956</v>
      </c>
      <c r="S19" s="41">
        <f>+Transacciones!Q102</f>
        <v>40.184709910000009</v>
      </c>
      <c r="T19" s="41">
        <f>+Transacciones!R102</f>
        <v>9.0964097199997127</v>
      </c>
      <c r="U19" s="41">
        <f>+Transacciones!S102</f>
        <v>34.206495030000177</v>
      </c>
      <c r="V19" s="41">
        <f>+Transacciones!T102</f>
        <v>11.598522650000078</v>
      </c>
      <c r="W19" s="41">
        <f>+Transacciones!U102</f>
        <v>30.513359500000035</v>
      </c>
      <c r="X19" s="41">
        <f>+Transacciones!V102</f>
        <v>30.489381521000197</v>
      </c>
      <c r="Y19" s="41">
        <f>+Transacciones!W102</f>
        <v>26.916510410000026</v>
      </c>
      <c r="Z19" s="41">
        <f>+Transacciones!X102</f>
        <v>26.045876370000016</v>
      </c>
      <c r="AA19" s="41">
        <f>+Transacciones!Y102</f>
        <v>19.148613849999904</v>
      </c>
      <c r="AB19" s="41">
        <f>+Transacciones!Z102</f>
        <v>22.107266739999794</v>
      </c>
      <c r="AC19" s="41">
        <f>+Transacciones!AA102</f>
        <v>10.638216879350818</v>
      </c>
      <c r="AD19" s="41">
        <f>+Transacciones!AB102</f>
        <v>343.49981036064878</v>
      </c>
      <c r="AE19" s="41">
        <f>+Transacciones!AC102</f>
        <v>434.80122084000044</v>
      </c>
      <c r="AF19" s="41">
        <f>+Transacciones!AD102</f>
        <v>0.17999999999994998</v>
      </c>
      <c r="AG19" s="41">
        <f>+Transacciones!AE102</f>
        <v>34.283728199999786</v>
      </c>
      <c r="AH19" s="41">
        <f>+Transacciones!AF102</f>
        <v>32.026592060000176</v>
      </c>
      <c r="AI19" s="41">
        <f>+Transacciones!AG102</f>
        <v>25.065312280000114</v>
      </c>
      <c r="AJ19" s="41">
        <f>+Transacciones!AH102</f>
        <v>29.941140329999872</v>
      </c>
      <c r="AK19" s="41">
        <f>+Transacciones!AI102</f>
        <v>186.51279329999997</v>
      </c>
      <c r="AL19" s="41">
        <f>+Transacciones!AJ102</f>
        <v>23.836297540000125</v>
      </c>
      <c r="AM19" s="41">
        <f>+Transacciones!AK102</f>
        <v>18.177064040000207</v>
      </c>
      <c r="AN19" s="41">
        <f>+Transacciones!AL102</f>
        <v>25.372116319999797</v>
      </c>
      <c r="AO19" s="41">
        <f>+Transacciones!AM102</f>
        <v>16.648413559999863</v>
      </c>
      <c r="AP19" s="41">
        <f>+Transacciones!AN102</f>
        <v>13.49215910000015</v>
      </c>
      <c r="AQ19" s="41">
        <f>+Transacciones!AO102</f>
        <v>29.265604110000368</v>
      </c>
      <c r="AR19" s="41">
        <f>+Transacciones!AP102</f>
        <v>380.47897567000012</v>
      </c>
      <c r="AS19" s="41">
        <f>+Transacciones!AQ102</f>
        <v>9.4171596200000316</v>
      </c>
      <c r="AT19" s="41">
        <f>+Transacciones!AR102</f>
        <v>11.282365520000045</v>
      </c>
      <c r="AU19" s="41">
        <f>+Transacciones!AS102</f>
        <v>55.978293130000118</v>
      </c>
      <c r="AV19" s="41">
        <f>+Transacciones!AT102</f>
        <v>34.559743839999967</v>
      </c>
      <c r="AW19" s="41">
        <f>+Transacciones!AU102</f>
        <v>21.791253439999537</v>
      </c>
      <c r="AX19" s="41">
        <f>+Transacciones!AV102</f>
        <v>66.760918509999783</v>
      </c>
      <c r="AY19" s="41">
        <f>+Transacciones!AW102</f>
        <v>17.671688860000195</v>
      </c>
      <c r="AZ19" s="41">
        <f>+Transacciones!AX102</f>
        <v>7.8405492799998591</v>
      </c>
      <c r="BA19" s="41">
        <f>+Transacciones!AY102</f>
        <v>19.729503199999805</v>
      </c>
      <c r="BB19" s="41">
        <f>+Transacciones!AZ102</f>
        <v>30.362126250000074</v>
      </c>
      <c r="BC19" s="41">
        <f>+Transacciones!BA102</f>
        <v>26.500258059999886</v>
      </c>
      <c r="BD19" s="41">
        <f>+Transacciones!BB102</f>
        <v>78.585115960000792</v>
      </c>
    </row>
    <row r="20" spans="2:56">
      <c r="B20" s="13" t="s">
        <v>193</v>
      </c>
      <c r="C20" s="16" t="s">
        <v>307</v>
      </c>
      <c r="D20" s="15" t="s">
        <v>296</v>
      </c>
      <c r="E20" s="41">
        <f>+Transacciones!C112</f>
        <v>17101.72117923</v>
      </c>
      <c r="F20" s="41">
        <f>+Transacciones!D112</f>
        <v>1130.4568698900002</v>
      </c>
      <c r="G20" s="41">
        <f>+Transacciones!E112</f>
        <v>1540.1213178100002</v>
      </c>
      <c r="H20" s="41">
        <f>+Transacciones!F112</f>
        <v>1346.7057003299992</v>
      </c>
      <c r="I20" s="41">
        <f>+Transacciones!G112</f>
        <v>1281.9505134899994</v>
      </c>
      <c r="J20" s="41">
        <f>+Transacciones!H112</f>
        <v>1386.4450884699997</v>
      </c>
      <c r="K20" s="41">
        <f>+Transacciones!I112</f>
        <v>1649.4939212299994</v>
      </c>
      <c r="L20" s="41">
        <f>+Transacciones!J112</f>
        <v>1397.1893844599997</v>
      </c>
      <c r="M20" s="41">
        <f>+Transacciones!K112</f>
        <v>1413.1194510800005</v>
      </c>
      <c r="N20" s="41">
        <f>+Transacciones!L112</f>
        <v>1485.4902361200004</v>
      </c>
      <c r="O20" s="41">
        <f>+Transacciones!M112</f>
        <v>1430.4837373200005</v>
      </c>
      <c r="P20" s="41">
        <f>+Transacciones!N112</f>
        <v>1380.7562615900006</v>
      </c>
      <c r="Q20" s="41">
        <f>+Transacciones!O112</f>
        <v>1659.5086974399994</v>
      </c>
      <c r="R20" s="41">
        <f>+Transacciones!P112</f>
        <v>19133.028812980003</v>
      </c>
      <c r="S20" s="41">
        <f>+Transacciones!Q112</f>
        <v>1391.4246186</v>
      </c>
      <c r="T20" s="41">
        <f>+Transacciones!R112</f>
        <v>1463.1220772299998</v>
      </c>
      <c r="U20" s="41">
        <f>+Transacciones!S112</f>
        <v>1399.8563633700003</v>
      </c>
      <c r="V20" s="41">
        <f>+Transacciones!T112</f>
        <v>1517.7133339700001</v>
      </c>
      <c r="W20" s="41">
        <f>+Transacciones!U112</f>
        <v>1575.5568325199999</v>
      </c>
      <c r="X20" s="41">
        <f>+Transacciones!V112</f>
        <v>1764.94644636</v>
      </c>
      <c r="Y20" s="41">
        <f>+Transacciones!W112</f>
        <v>1726.4459996000003</v>
      </c>
      <c r="Z20" s="41">
        <f>+Transacciones!X112</f>
        <v>1538.9531065500007</v>
      </c>
      <c r="AA20" s="41">
        <f>+Transacciones!Y112</f>
        <v>1587.9701620800001</v>
      </c>
      <c r="AB20" s="41">
        <f>+Transacciones!Z112</f>
        <v>1517.6789499800002</v>
      </c>
      <c r="AC20" s="41">
        <f>+Transacciones!AA112</f>
        <v>1650.3836941100008</v>
      </c>
      <c r="AD20" s="41">
        <f>+Transacciones!AB112</f>
        <v>1998.9772286099997</v>
      </c>
      <c r="AE20" s="41">
        <f>+Transacciones!AC112</f>
        <v>21298.69279306</v>
      </c>
      <c r="AF20" s="41">
        <f>+Transacciones!AD112</f>
        <v>1672.4138048700001</v>
      </c>
      <c r="AG20" s="41">
        <f>+Transacciones!AE112</f>
        <v>1660.3924681600008</v>
      </c>
      <c r="AH20" s="41">
        <f>+Transacciones!AF112</f>
        <v>1686.6022466300008</v>
      </c>
      <c r="AI20" s="41">
        <f>+Transacciones!AG112</f>
        <v>1600.3611306699995</v>
      </c>
      <c r="AJ20" s="41">
        <f>+Transacciones!AH112</f>
        <v>1881.4235862000005</v>
      </c>
      <c r="AK20" s="41">
        <f>+Transacciones!AI112</f>
        <v>1979.8715292699997</v>
      </c>
      <c r="AL20" s="41">
        <f>+Transacciones!AJ112</f>
        <v>1722.6131937799998</v>
      </c>
      <c r="AM20" s="41">
        <f>+Transacciones!AK112</f>
        <v>1645.0344098699998</v>
      </c>
      <c r="AN20" s="41">
        <f>+Transacciones!AL112</f>
        <v>1983.4787167200002</v>
      </c>
      <c r="AO20" s="41">
        <f>+Transacciones!AM112</f>
        <v>1607.73773684</v>
      </c>
      <c r="AP20" s="41">
        <f>+Transacciones!AN112</f>
        <v>1798.1403448199999</v>
      </c>
      <c r="AQ20" s="41">
        <f>+Transacciones!AO112</f>
        <v>2060.6236252299987</v>
      </c>
      <c r="AR20" s="41">
        <f>+Transacciones!AP112</f>
        <v>25013.028310919992</v>
      </c>
      <c r="AS20" s="41">
        <f>+Transacciones!AQ112</f>
        <v>1871.0732053300001</v>
      </c>
      <c r="AT20" s="41">
        <f>+Transacciones!AR112</f>
        <v>1852.4823250399993</v>
      </c>
      <c r="AU20" s="41">
        <f>+Transacciones!AS112</f>
        <v>1793.07849308</v>
      </c>
      <c r="AV20" s="41">
        <f>+Transacciones!AT112</f>
        <v>1845.49813642</v>
      </c>
      <c r="AW20" s="41">
        <f>+Transacciones!AU112</f>
        <v>1999.2235257599993</v>
      </c>
      <c r="AX20" s="41">
        <f>+Transacciones!AV112</f>
        <v>2467.7424835099996</v>
      </c>
      <c r="AY20" s="41">
        <f>+Transacciones!AW112</f>
        <v>1990.2376108100007</v>
      </c>
      <c r="AZ20" s="41">
        <f>+Transacciones!AX112</f>
        <v>1904.4684649600001</v>
      </c>
      <c r="BA20" s="41">
        <f>+Transacciones!AY112</f>
        <v>1930.3716953899998</v>
      </c>
      <c r="BB20" s="41">
        <f>+Transacciones!AZ112</f>
        <v>1933.3111043799997</v>
      </c>
      <c r="BC20" s="41">
        <f>+Transacciones!BA112</f>
        <v>1925.82137012</v>
      </c>
      <c r="BD20" s="41">
        <f>+Transacciones!BB112</f>
        <v>3499.7198961199988</v>
      </c>
    </row>
    <row r="21" spans="2:56">
      <c r="B21" s="13" t="s">
        <v>201</v>
      </c>
      <c r="C21" s="17" t="s">
        <v>308</v>
      </c>
      <c r="D21" s="18" t="s">
        <v>296</v>
      </c>
      <c r="E21" s="41">
        <f>+Transacciones!C116</f>
        <v>22116.787992379646</v>
      </c>
      <c r="F21" s="41">
        <f>+Transacciones!D116</f>
        <v>246.20274308830091</v>
      </c>
      <c r="G21" s="41">
        <f>+Transacciones!E116</f>
        <v>320.98802843200002</v>
      </c>
      <c r="H21" s="41">
        <f>+Transacciones!F116</f>
        <v>464.08819165600005</v>
      </c>
      <c r="I21" s="41">
        <f>+Transacciones!G116</f>
        <v>940.62408182000001</v>
      </c>
      <c r="J21" s="41">
        <f>+Transacciones!H116</f>
        <v>2139.1273966540002</v>
      </c>
      <c r="K21" s="41">
        <f>+Transacciones!I116</f>
        <v>1344.4381305899997</v>
      </c>
      <c r="L21" s="41">
        <f>+Transacciones!J116</f>
        <v>961.86622695799997</v>
      </c>
      <c r="M21" s="41">
        <f>+Transacciones!K116</f>
        <v>833.90164487600009</v>
      </c>
      <c r="N21" s="41">
        <f>+Transacciones!L116</f>
        <v>2932.5791736399997</v>
      </c>
      <c r="O21" s="41">
        <f>+Transacciones!M116</f>
        <v>2001.3547712579998</v>
      </c>
      <c r="P21" s="41">
        <f>+Transacciones!N116</f>
        <v>3256.0544927459996</v>
      </c>
      <c r="Q21" s="41">
        <f>+Transacciones!O116</f>
        <v>6675.5631106613446</v>
      </c>
      <c r="R21" s="41">
        <f>+Transacciones!P116</f>
        <v>16449.788917335747</v>
      </c>
      <c r="S21" s="41">
        <f>+Transacciones!Q116</f>
        <v>163.22039409800001</v>
      </c>
      <c r="T21" s="41">
        <f>+Transacciones!R116</f>
        <v>220.04797359960224</v>
      </c>
      <c r="U21" s="41">
        <f>+Transacciones!S116</f>
        <v>122.20582461838907</v>
      </c>
      <c r="V21" s="41">
        <f>+Transacciones!T116</f>
        <v>465.19593885800009</v>
      </c>
      <c r="W21" s="41">
        <f>+Transacciones!U116</f>
        <v>578.27664803799996</v>
      </c>
      <c r="X21" s="41">
        <f>+Transacciones!V116</f>
        <v>300.19033194199989</v>
      </c>
      <c r="Y21" s="41">
        <f>+Transacciones!W116</f>
        <v>975.7418283373363</v>
      </c>
      <c r="Z21" s="41">
        <f>+Transacciones!X116</f>
        <v>1147.4932963907779</v>
      </c>
      <c r="AA21" s="41">
        <f>+Transacciones!Y116</f>
        <v>4657.9659806159998</v>
      </c>
      <c r="AB21" s="41">
        <f>+Transacciones!Z116</f>
        <v>1422.8013612320005</v>
      </c>
      <c r="AC21" s="41">
        <f>+Transacciones!AA116</f>
        <v>1182.4214787153928</v>
      </c>
      <c r="AD21" s="41">
        <f>+Transacciones!AB116</f>
        <v>5214.2278608902507</v>
      </c>
      <c r="AE21" s="41">
        <f>+Transacciones!AC116</f>
        <v>13116.550602013709</v>
      </c>
      <c r="AF21" s="41">
        <f>+Transacciones!AD116</f>
        <v>103.52645149684005</v>
      </c>
      <c r="AG21" s="41">
        <f>+Transacciones!AE116</f>
        <v>189.78968234999999</v>
      </c>
      <c r="AH21" s="41">
        <f>+Transacciones!AF116</f>
        <v>2665.1622538000001</v>
      </c>
      <c r="AI21" s="41">
        <f>+Transacciones!AG116</f>
        <v>402.97342748</v>
      </c>
      <c r="AJ21" s="41">
        <f>+Transacciones!AH116</f>
        <v>624.68434255000011</v>
      </c>
      <c r="AK21" s="41">
        <f>+Transacciones!AI116</f>
        <v>497.26158384999997</v>
      </c>
      <c r="AL21" s="41">
        <f>+Transacciones!AJ116</f>
        <v>1049.2492528100001</v>
      </c>
      <c r="AM21" s="41">
        <f>+Transacciones!AK116</f>
        <v>322.59230533079813</v>
      </c>
      <c r="AN21" s="41">
        <f>+Transacciones!AL116</f>
        <v>1641.7587765884734</v>
      </c>
      <c r="AO21" s="41">
        <f>+Transacciones!AM116</f>
        <v>840.20928061520897</v>
      </c>
      <c r="AP21" s="41">
        <f>+Transacciones!AN116</f>
        <v>2361.8340846687797</v>
      </c>
      <c r="AQ21" s="41">
        <f>+Transacciones!AO116</f>
        <v>2417.5091604736099</v>
      </c>
      <c r="AR21" s="41">
        <f>+Transacciones!AP116</f>
        <v>15326.255696411146</v>
      </c>
      <c r="AS21" s="41">
        <f>+Transacciones!AQ116</f>
        <v>137.44348151947491</v>
      </c>
      <c r="AT21" s="41">
        <f>+Transacciones!AR116</f>
        <v>317.41281299544136</v>
      </c>
      <c r="AU21" s="41">
        <f>+Transacciones!AS116</f>
        <v>680.18300290088303</v>
      </c>
      <c r="AV21" s="41">
        <f>+Transacciones!AT116</f>
        <v>870.75207492632433</v>
      </c>
      <c r="AW21" s="41">
        <f>+Transacciones!AU116</f>
        <v>1722.7125976152511</v>
      </c>
      <c r="AX21" s="41">
        <f>+Transacciones!AV116</f>
        <v>972.52102049000018</v>
      </c>
      <c r="AY21" s="41">
        <f>+Transacciones!AW116</f>
        <v>506.83343203000004</v>
      </c>
      <c r="AZ21" s="41">
        <f>+Transacciones!AX116</f>
        <v>816.75516527169327</v>
      </c>
      <c r="BA21" s="41">
        <f>+Transacciones!AY116</f>
        <v>780.98409319183872</v>
      </c>
      <c r="BB21" s="41">
        <f>+Transacciones!AZ116</f>
        <v>1432.6951635600001</v>
      </c>
      <c r="BC21" s="41">
        <f>+Transacciones!BA116</f>
        <v>952.92476409331778</v>
      </c>
      <c r="BD21" s="41">
        <f>+Transacciones!BB116</f>
        <v>6135.0380878169217</v>
      </c>
    </row>
    <row r="22" spans="2:56">
      <c r="B22" s="19" t="s">
        <v>222</v>
      </c>
      <c r="C22" s="20" t="s">
        <v>309</v>
      </c>
      <c r="D22" s="21" t="s">
        <v>296</v>
      </c>
      <c r="E22" s="42">
        <f t="shared" ref="E22:AR22" si="0">+E8-E13+E16</f>
        <v>941.22012510471632</v>
      </c>
      <c r="F22" s="42">
        <f t="shared" si="0"/>
        <v>8391.9634730349062</v>
      </c>
      <c r="G22" s="42">
        <f t="shared" si="0"/>
        <v>457.41637348148225</v>
      </c>
      <c r="H22" s="42">
        <f t="shared" si="0"/>
        <v>-470.4798585771465</v>
      </c>
      <c r="I22" s="42">
        <f t="shared" si="0"/>
        <v>7066.7216656975097</v>
      </c>
      <c r="J22" s="42">
        <f t="shared" si="0"/>
        <v>-2122.7515080661824</v>
      </c>
      <c r="K22" s="42">
        <f t="shared" si="0"/>
        <v>-1328.2299122247757</v>
      </c>
      <c r="L22" s="42">
        <f t="shared" si="0"/>
        <v>755.87591424113202</v>
      </c>
      <c r="M22" s="42">
        <f t="shared" si="0"/>
        <v>880.38313207594933</v>
      </c>
      <c r="N22" s="42">
        <f t="shared" si="0"/>
        <v>2689.5597265542865</v>
      </c>
      <c r="O22" s="42">
        <f t="shared" si="0"/>
        <v>812.0811721178751</v>
      </c>
      <c r="P22" s="42">
        <f t="shared" si="0"/>
        <v>-8104.4861686914701</v>
      </c>
      <c r="Q22" s="42">
        <f t="shared" si="0"/>
        <v>-8086.8338845389017</v>
      </c>
      <c r="R22" s="42">
        <f t="shared" si="0"/>
        <v>20170.605793775263</v>
      </c>
      <c r="S22" s="42">
        <f t="shared" si="0"/>
        <v>7130.6362230024315</v>
      </c>
      <c r="T22" s="42">
        <f t="shared" si="0"/>
        <v>1846.31749185644</v>
      </c>
      <c r="U22" s="42">
        <f t="shared" si="0"/>
        <v>2526.7026600392928</v>
      </c>
      <c r="V22" s="42">
        <f t="shared" si="0"/>
        <v>13892.783944512323</v>
      </c>
      <c r="W22" s="42">
        <f t="shared" si="0"/>
        <v>-1200.3180743022858</v>
      </c>
      <c r="X22" s="42">
        <f t="shared" si="0"/>
        <v>2823.5557948467067</v>
      </c>
      <c r="Y22" s="42">
        <f t="shared" si="0"/>
        <v>3.9961868183399929</v>
      </c>
      <c r="Z22" s="42">
        <f t="shared" si="0"/>
        <v>1783.609878290792</v>
      </c>
      <c r="AA22" s="42">
        <f t="shared" si="0"/>
        <v>3069.2311557565845</v>
      </c>
      <c r="AB22" s="42">
        <f t="shared" si="0"/>
        <v>1205.256885706618</v>
      </c>
      <c r="AC22" s="42">
        <f t="shared" si="0"/>
        <v>-1356.2548194040683</v>
      </c>
      <c r="AD22" s="42">
        <f t="shared" si="0"/>
        <v>-11554.911533347949</v>
      </c>
      <c r="AE22" s="42">
        <f t="shared" si="0"/>
        <v>21877.151505829068</v>
      </c>
      <c r="AF22" s="42">
        <f t="shared" si="0"/>
        <v>5035.7305274792761</v>
      </c>
      <c r="AG22" s="42">
        <f t="shared" si="0"/>
        <v>2254.0352905103755</v>
      </c>
      <c r="AH22" s="42">
        <f t="shared" si="0"/>
        <v>-3237.5807240022405</v>
      </c>
      <c r="AI22" s="42">
        <f t="shared" si="0"/>
        <v>12057.360487806662</v>
      </c>
      <c r="AJ22" s="42">
        <f t="shared" si="0"/>
        <v>-1373.8350982005468</v>
      </c>
      <c r="AK22" s="42">
        <f t="shared" si="0"/>
        <v>2303.238596780473</v>
      </c>
      <c r="AL22" s="42">
        <f t="shared" si="0"/>
        <v>388.88220419492791</v>
      </c>
      <c r="AM22" s="42">
        <f t="shared" si="0"/>
        <v>2175.7392387834225</v>
      </c>
      <c r="AN22" s="42">
        <f t="shared" si="0"/>
        <v>5917.1425155433863</v>
      </c>
      <c r="AO22" s="42">
        <f t="shared" si="0"/>
        <v>4099.8446427234812</v>
      </c>
      <c r="AP22" s="42">
        <f t="shared" si="0"/>
        <v>-3254.6354325231732</v>
      </c>
      <c r="AQ22" s="42">
        <f t="shared" si="0"/>
        <v>-4488.7707432669959</v>
      </c>
      <c r="AR22" s="42">
        <f t="shared" si="0"/>
        <v>21403.745971130294</v>
      </c>
      <c r="AS22" s="42">
        <f t="shared" ref="AS22:BD22" si="1">+AS8-AS13+AS16</f>
        <v>8262.6942886159159</v>
      </c>
      <c r="AT22" s="42">
        <f t="shared" si="1"/>
        <v>3318.8360417633685</v>
      </c>
      <c r="AU22" s="42">
        <f t="shared" si="1"/>
        <v>-2019.5538873486694</v>
      </c>
      <c r="AV22" s="42">
        <f t="shared" si="1"/>
        <v>12022.742594222262</v>
      </c>
      <c r="AW22" s="42">
        <f t="shared" si="1"/>
        <v>-3847.7845347818984</v>
      </c>
      <c r="AX22" s="42">
        <f t="shared" si="1"/>
        <v>-1908.3132533501048</v>
      </c>
      <c r="AY22" s="42">
        <f t="shared" si="1"/>
        <v>4719.7446342134062</v>
      </c>
      <c r="AZ22" s="42">
        <f t="shared" si="1"/>
        <v>3088.3386198674707</v>
      </c>
      <c r="BA22" s="42">
        <f t="shared" si="1"/>
        <v>9357.6729313527503</v>
      </c>
      <c r="BB22" s="42">
        <f t="shared" si="1"/>
        <v>3975.5592805336237</v>
      </c>
      <c r="BC22" s="42">
        <f t="shared" si="1"/>
        <v>-1649.2896633511591</v>
      </c>
      <c r="BD22" s="42">
        <f t="shared" si="1"/>
        <v>-13916.901080606702</v>
      </c>
    </row>
    <row r="23" spans="2:56">
      <c r="B23" s="22" t="s">
        <v>224</v>
      </c>
      <c r="C23" s="23" t="s">
        <v>310</v>
      </c>
      <c r="D23" s="24" t="s">
        <v>296</v>
      </c>
      <c r="E23" s="42">
        <f t="shared" ref="E23:BD23" si="2">+E8-E13</f>
        <v>940.33429723471636</v>
      </c>
      <c r="F23" s="42">
        <f t="shared" si="2"/>
        <v>8391.8988008149063</v>
      </c>
      <c r="G23" s="42">
        <f t="shared" si="2"/>
        <v>457.34589325148227</v>
      </c>
      <c r="H23" s="42">
        <f t="shared" si="2"/>
        <v>-470.55122143714652</v>
      </c>
      <c r="I23" s="42">
        <f t="shared" si="2"/>
        <v>7066.65030283751</v>
      </c>
      <c r="J23" s="42">
        <f t="shared" si="2"/>
        <v>-2122.8235799061822</v>
      </c>
      <c r="K23" s="42">
        <f t="shared" si="2"/>
        <v>-1328.3019840647758</v>
      </c>
      <c r="L23" s="42">
        <f t="shared" si="2"/>
        <v>755.80384240113199</v>
      </c>
      <c r="M23" s="42">
        <f t="shared" si="2"/>
        <v>880.31070590594936</v>
      </c>
      <c r="N23" s="42">
        <f t="shared" si="2"/>
        <v>2689.4801676742863</v>
      </c>
      <c r="O23" s="42">
        <f t="shared" si="2"/>
        <v>812.00161323787506</v>
      </c>
      <c r="P23" s="42">
        <f t="shared" si="2"/>
        <v>-8104.56613721147</v>
      </c>
      <c r="Q23" s="42">
        <f t="shared" si="2"/>
        <v>-8086.9141062689014</v>
      </c>
      <c r="R23" s="42">
        <f t="shared" si="2"/>
        <v>20170.605793775263</v>
      </c>
      <c r="S23" s="42">
        <f t="shared" si="2"/>
        <v>7130.6362230024315</v>
      </c>
      <c r="T23" s="42">
        <f t="shared" si="2"/>
        <v>1846.31749185644</v>
      </c>
      <c r="U23" s="42">
        <f t="shared" si="2"/>
        <v>2526.7026600392928</v>
      </c>
      <c r="V23" s="42">
        <f t="shared" si="2"/>
        <v>13892.783944512323</v>
      </c>
      <c r="W23" s="42">
        <f t="shared" si="2"/>
        <v>-1200.3180743022858</v>
      </c>
      <c r="X23" s="42">
        <f t="shared" si="2"/>
        <v>2823.5557948467067</v>
      </c>
      <c r="Y23" s="42">
        <f t="shared" si="2"/>
        <v>3.9961868183399929</v>
      </c>
      <c r="Z23" s="42">
        <f t="shared" si="2"/>
        <v>1783.609878290792</v>
      </c>
      <c r="AA23" s="42">
        <f t="shared" si="2"/>
        <v>3069.2311557565845</v>
      </c>
      <c r="AB23" s="42">
        <f t="shared" si="2"/>
        <v>1205.256885706618</v>
      </c>
      <c r="AC23" s="42">
        <f t="shared" si="2"/>
        <v>-1356.2548194040683</v>
      </c>
      <c r="AD23" s="42">
        <f t="shared" si="2"/>
        <v>-11554.911533347949</v>
      </c>
      <c r="AE23" s="42">
        <f t="shared" si="2"/>
        <v>21877.151505829068</v>
      </c>
      <c r="AF23" s="42">
        <f t="shared" si="2"/>
        <v>5035.7305274792761</v>
      </c>
      <c r="AG23" s="42">
        <f t="shared" si="2"/>
        <v>2254.0352905103755</v>
      </c>
      <c r="AH23" s="42">
        <f t="shared" si="2"/>
        <v>-3237.5807240022405</v>
      </c>
      <c r="AI23" s="42">
        <f t="shared" si="2"/>
        <v>12057.360487806662</v>
      </c>
      <c r="AJ23" s="42">
        <f t="shared" si="2"/>
        <v>-1373.8350982005468</v>
      </c>
      <c r="AK23" s="42">
        <f t="shared" si="2"/>
        <v>2303.238596780473</v>
      </c>
      <c r="AL23" s="42">
        <f t="shared" si="2"/>
        <v>388.88220419492791</v>
      </c>
      <c r="AM23" s="42">
        <f t="shared" si="2"/>
        <v>2175.7392387834225</v>
      </c>
      <c r="AN23" s="42">
        <f t="shared" si="2"/>
        <v>5917.1425155433863</v>
      </c>
      <c r="AO23" s="42">
        <f t="shared" si="2"/>
        <v>4099.8446427234812</v>
      </c>
      <c r="AP23" s="42">
        <f t="shared" si="2"/>
        <v>-3254.6354325231732</v>
      </c>
      <c r="AQ23" s="42">
        <f t="shared" si="2"/>
        <v>-4488.7707432669959</v>
      </c>
      <c r="AR23" s="42">
        <f t="shared" si="2"/>
        <v>21403.745971130294</v>
      </c>
      <c r="AS23" s="42">
        <f t="shared" si="2"/>
        <v>8262.6942886159159</v>
      </c>
      <c r="AT23" s="42">
        <f t="shared" si="2"/>
        <v>3318.8360417633685</v>
      </c>
      <c r="AU23" s="42">
        <f t="shared" si="2"/>
        <v>-2019.5538873486694</v>
      </c>
      <c r="AV23" s="42">
        <f t="shared" si="2"/>
        <v>12022.742594222262</v>
      </c>
      <c r="AW23" s="42">
        <f t="shared" si="2"/>
        <v>-3847.7845347818984</v>
      </c>
      <c r="AX23" s="42">
        <f t="shared" si="2"/>
        <v>-1908.3132533501048</v>
      </c>
      <c r="AY23" s="42">
        <f t="shared" si="2"/>
        <v>4719.7446342134062</v>
      </c>
      <c r="AZ23" s="42">
        <f t="shared" si="2"/>
        <v>3088.3386198674707</v>
      </c>
      <c r="BA23" s="42">
        <f t="shared" si="2"/>
        <v>9357.6729313527503</v>
      </c>
      <c r="BB23" s="42">
        <f t="shared" si="2"/>
        <v>3975.5592805336237</v>
      </c>
      <c r="BC23" s="42">
        <f t="shared" si="2"/>
        <v>-1649.2896633511591</v>
      </c>
      <c r="BD23" s="42">
        <f t="shared" si="2"/>
        <v>-13916.901080606702</v>
      </c>
    </row>
    <row r="24" spans="2:56">
      <c r="B24" s="25" t="s">
        <v>311</v>
      </c>
      <c r="C24" s="26" t="s">
        <v>226</v>
      </c>
      <c r="D24" s="27" t="s">
        <v>296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2:56">
      <c r="B25" s="25" t="s">
        <v>227</v>
      </c>
      <c r="C25" s="28" t="s">
        <v>312</v>
      </c>
      <c r="D25" s="27" t="s">
        <v>296</v>
      </c>
      <c r="E25" s="41">
        <f>+Transacciones!C135</f>
        <v>26020.635807800645</v>
      </c>
      <c r="F25" s="41">
        <f>+Transacciones!D135</f>
        <v>762.48855135660096</v>
      </c>
      <c r="G25" s="41">
        <f>+Transacciones!E135</f>
        <v>1024.7344081663239</v>
      </c>
      <c r="H25" s="41">
        <f>+Transacciones!F135</f>
        <v>1658.1719555476361</v>
      </c>
      <c r="I25" s="41">
        <f>+Transacciones!G135</f>
        <v>774.95809215500572</v>
      </c>
      <c r="J25" s="41">
        <f>+Transacciones!H135</f>
        <v>1339.7369967614493</v>
      </c>
      <c r="K25" s="41">
        <f>+Transacciones!I135</f>
        <v>2315.9848992955217</v>
      </c>
      <c r="L25" s="41">
        <f>+Transacciones!J135</f>
        <v>2459.1091299274935</v>
      </c>
      <c r="M25" s="41">
        <f>+Transacciones!K135</f>
        <v>2204.2876711380904</v>
      </c>
      <c r="N25" s="41">
        <f>+Transacciones!L135</f>
        <v>2618.6796928435556</v>
      </c>
      <c r="O25" s="41">
        <f>+Transacciones!M135</f>
        <v>1671.0523182260795</v>
      </c>
      <c r="P25" s="41">
        <f>+Transacciones!N135</f>
        <v>4122.1346120348662</v>
      </c>
      <c r="Q25" s="41">
        <f>+Transacciones!O135</f>
        <v>5069.2974803480192</v>
      </c>
      <c r="R25" s="41">
        <f>+Transacciones!P135</f>
        <v>22012.555089499692</v>
      </c>
      <c r="S25" s="41">
        <f>+Transacciones!Q135</f>
        <v>89.51336195999987</v>
      </c>
      <c r="T25" s="41">
        <f>+Transacciones!R135</f>
        <v>683.81690111927253</v>
      </c>
      <c r="U25" s="41">
        <f>+Transacciones!S135</f>
        <v>211.38145268725015</v>
      </c>
      <c r="V25" s="41">
        <f>+Transacciones!T135</f>
        <v>1073.671117140377</v>
      </c>
      <c r="W25" s="41">
        <f>+Transacciones!U135</f>
        <v>1202.3078445373728</v>
      </c>
      <c r="X25" s="41">
        <f>+Transacciones!V135</f>
        <v>484.71879690800023</v>
      </c>
      <c r="Y25" s="41">
        <f>+Transacciones!W135</f>
        <v>1258.1802722617497</v>
      </c>
      <c r="Z25" s="41">
        <f>+Transacciones!X135</f>
        <v>1150.4413572292499</v>
      </c>
      <c r="AA25" s="41">
        <f>+Transacciones!Y135</f>
        <v>1153.6867068540494</v>
      </c>
      <c r="AB25" s="41">
        <f>+Transacciones!Z135</f>
        <v>2060.0739882019498</v>
      </c>
      <c r="AC25" s="41">
        <f>+Transacciones!AA135</f>
        <v>2533.7150662907502</v>
      </c>
      <c r="AD25" s="41">
        <f>+Transacciones!AB135</f>
        <v>10111.048224309674</v>
      </c>
      <c r="AE25" s="41">
        <f>+Transacciones!AC135</f>
        <v>32933.885785498329</v>
      </c>
      <c r="AF25" s="41">
        <f>+Transacciones!AD135</f>
        <v>172.99509844827926</v>
      </c>
      <c r="AG25" s="41">
        <f>+Transacciones!AE135</f>
        <v>466.70670544000012</v>
      </c>
      <c r="AH25" s="41">
        <f>+Transacciones!AF135</f>
        <v>2571.1828779300004</v>
      </c>
      <c r="AI25" s="41">
        <f>+Transacciones!AG135</f>
        <v>694.47523195935423</v>
      </c>
      <c r="AJ25" s="41">
        <f>+Transacciones!AH135</f>
        <v>1468.7832416887081</v>
      </c>
      <c r="AK25" s="41">
        <f>+Transacciones!AI135</f>
        <v>2340.4288261064507</v>
      </c>
      <c r="AL25" s="41">
        <f>+Transacciones!AJ135</f>
        <v>2327.3288514109663</v>
      </c>
      <c r="AM25" s="41">
        <f>+Transacciones!AK135</f>
        <v>1360.5392495070957</v>
      </c>
      <c r="AN25" s="41">
        <f>+Transacciones!AL135</f>
        <v>2437.6545195917734</v>
      </c>
      <c r="AO25" s="41">
        <f>+Transacciones!AM135</f>
        <v>1610.7332552479027</v>
      </c>
      <c r="AP25" s="41">
        <f>+Transacciones!AN135</f>
        <v>4131.3691892223751</v>
      </c>
      <c r="AQ25" s="41">
        <f>+Transacciones!AO135</f>
        <v>13351.688738945426</v>
      </c>
      <c r="AR25" s="41">
        <f>+Transacciones!AP135</f>
        <v>30728.795862909759</v>
      </c>
      <c r="AS25" s="41">
        <f>+Transacciones!AQ135</f>
        <v>260.4237880110004</v>
      </c>
      <c r="AT25" s="41">
        <f>+Transacciones!AR135</f>
        <v>574.21148494333329</v>
      </c>
      <c r="AU25" s="41">
        <f>+Transacciones!AS135</f>
        <v>1572.3941943433335</v>
      </c>
      <c r="AV25" s="41">
        <f>+Transacciones!AT135</f>
        <v>977.37613372333283</v>
      </c>
      <c r="AW25" s="41">
        <f>+Transacciones!AU135</f>
        <v>1797.6550407106674</v>
      </c>
      <c r="AX25" s="41">
        <f>+Transacciones!AV135</f>
        <v>1642.7980482966664</v>
      </c>
      <c r="AY25" s="41">
        <f>+Transacciones!AW135</f>
        <v>2358.2308457933332</v>
      </c>
      <c r="AZ25" s="41">
        <f>+Transacciones!AX135</f>
        <v>1756.3031745414548</v>
      </c>
      <c r="BA25" s="41">
        <f>+Transacciones!AY135</f>
        <v>1939.7983927618782</v>
      </c>
      <c r="BB25" s="41">
        <f>+Transacciones!AZ135</f>
        <v>2947.1419067466672</v>
      </c>
      <c r="BC25" s="41">
        <f>+Transacciones!BA135</f>
        <v>2691.3377571693336</v>
      </c>
      <c r="BD25" s="41">
        <f>+Transacciones!BB135</f>
        <v>12211.12509586876</v>
      </c>
    </row>
    <row r="26" spans="2:56">
      <c r="B26" s="29" t="s">
        <v>229</v>
      </c>
      <c r="C26" s="30" t="s">
        <v>313</v>
      </c>
      <c r="D26" s="27" t="s">
        <v>296</v>
      </c>
      <c r="E26" s="41">
        <f>+Transacciones!C136</f>
        <v>26341.322959230645</v>
      </c>
      <c r="F26" s="41">
        <f>+Transacciones!D136</f>
        <v>791.02941729660097</v>
      </c>
      <c r="G26" s="41">
        <f>+Transacciones!E136</f>
        <v>1092.226633686324</v>
      </c>
      <c r="H26" s="41">
        <f>+Transacciones!F136</f>
        <v>1878.292601757636</v>
      </c>
      <c r="I26" s="41">
        <f>+Transacciones!G136</f>
        <v>794.83622583500596</v>
      </c>
      <c r="J26" s="41">
        <f>+Transacciones!H136</f>
        <v>1366.5220629414493</v>
      </c>
      <c r="K26" s="41">
        <f>+Transacciones!I136</f>
        <v>2383.0331967355214</v>
      </c>
      <c r="L26" s="41">
        <f>+Transacciones!J136</f>
        <v>2405.6049430274938</v>
      </c>
      <c r="M26" s="41">
        <f>+Transacciones!K136</f>
        <v>2154.7918598280903</v>
      </c>
      <c r="N26" s="41">
        <f>+Transacciones!L136</f>
        <v>2659.5081537735555</v>
      </c>
      <c r="O26" s="41">
        <f>+Transacciones!M136</f>
        <v>1658.5234059060795</v>
      </c>
      <c r="P26" s="41">
        <f>+Transacciones!N136</f>
        <v>4100.9435382148667</v>
      </c>
      <c r="Q26" s="41">
        <f>+Transacciones!O136</f>
        <v>5056.01092022802</v>
      </c>
      <c r="R26" s="41">
        <f>+Transacciones!P136</f>
        <v>22568.318396109695</v>
      </c>
      <c r="S26" s="41">
        <f>+Transacciones!Q136</f>
        <v>273.06788195999997</v>
      </c>
      <c r="T26" s="41">
        <f>+Transacciones!R136</f>
        <v>635.17826388927267</v>
      </c>
      <c r="U26" s="41">
        <f>+Transacciones!S136</f>
        <v>530.63438492724993</v>
      </c>
      <c r="V26" s="41">
        <f>+Transacciones!T136</f>
        <v>1120.5971565003772</v>
      </c>
      <c r="W26" s="41">
        <f>+Transacciones!U136</f>
        <v>1195.5058608473728</v>
      </c>
      <c r="X26" s="41">
        <f>+Transacciones!V136</f>
        <v>492.13322193800019</v>
      </c>
      <c r="Y26" s="41">
        <f>+Transacciones!W136</f>
        <v>1245.3424373217495</v>
      </c>
      <c r="Z26" s="41">
        <f>+Transacciones!X136</f>
        <v>1176.0548488092497</v>
      </c>
      <c r="AA26" s="41">
        <f>+Transacciones!Y136</f>
        <v>1208.7577605840497</v>
      </c>
      <c r="AB26" s="41">
        <f>+Transacciones!Z136</f>
        <v>1943.72941807195</v>
      </c>
      <c r="AC26" s="41">
        <f>+Transacciones!AA136</f>
        <v>2562.2520359707505</v>
      </c>
      <c r="AD26" s="41">
        <f>+Transacciones!AB136</f>
        <v>10185.065125289675</v>
      </c>
      <c r="AE26" s="41">
        <f>+Transacciones!AC136</f>
        <v>33443.020194088334</v>
      </c>
      <c r="AF26" s="41">
        <f>+Transacciones!AD136</f>
        <v>205.32334906827916</v>
      </c>
      <c r="AG26" s="41">
        <f>+Transacciones!AE136</f>
        <v>778.00980923999998</v>
      </c>
      <c r="AH26" s="41">
        <f>+Transacciones!AF136</f>
        <v>3048.0038894700001</v>
      </c>
      <c r="AI26" s="41">
        <f>+Transacciones!AG136</f>
        <v>776.15643290935418</v>
      </c>
      <c r="AJ26" s="41">
        <f>+Transacciones!AH136</f>
        <v>1553.268820798708</v>
      </c>
      <c r="AK26" s="41">
        <f>+Transacciones!AI136</f>
        <v>2373.7531178364507</v>
      </c>
      <c r="AL26" s="41">
        <f>+Transacciones!AJ136</f>
        <v>2074.5889155609666</v>
      </c>
      <c r="AM26" s="41">
        <f>+Transacciones!AK136</f>
        <v>1328.3831227170956</v>
      </c>
      <c r="AN26" s="41">
        <f>+Transacciones!AL136</f>
        <v>2596.4886373217732</v>
      </c>
      <c r="AO26" s="41">
        <f>+Transacciones!AM136</f>
        <v>1351.6129648179026</v>
      </c>
      <c r="AP26" s="41">
        <f>+Transacciones!AN136</f>
        <v>4156.2763111823742</v>
      </c>
      <c r="AQ26" s="41">
        <f>+Transacciones!AO136</f>
        <v>13201.154823165427</v>
      </c>
      <c r="AR26" s="41">
        <f>+Transacciones!AP136</f>
        <v>31240.02034706976</v>
      </c>
      <c r="AS26" s="41">
        <f>+Transacciones!AQ136</f>
        <v>414.66747274100027</v>
      </c>
      <c r="AT26" s="41">
        <f>+Transacciones!AR136</f>
        <v>676.37183885333332</v>
      </c>
      <c r="AU26" s="41">
        <f>+Transacciones!AS136</f>
        <v>1594.0667185333332</v>
      </c>
      <c r="AV26" s="41">
        <f>+Transacciones!AT136</f>
        <v>894.98702057333321</v>
      </c>
      <c r="AW26" s="41">
        <f>+Transacciones!AU136</f>
        <v>2158.5589595106676</v>
      </c>
      <c r="AX26" s="41">
        <f>+Transacciones!AV136</f>
        <v>1554.1536152366664</v>
      </c>
      <c r="AY26" s="41">
        <f>+Transacciones!AW136</f>
        <v>2687.782577713333</v>
      </c>
      <c r="AZ26" s="41">
        <f>+Transacciones!AX136</f>
        <v>2018.8786882514551</v>
      </c>
      <c r="BA26" s="41">
        <f>+Transacciones!AY136</f>
        <v>1915.1099402018781</v>
      </c>
      <c r="BB26" s="41">
        <f>+Transacciones!AZ136</f>
        <v>2766.060330036667</v>
      </c>
      <c r="BC26" s="41">
        <f>+Transacciones!BA136</f>
        <v>2815.8011077793335</v>
      </c>
      <c r="BD26" s="41">
        <f>+Transacciones!BB136</f>
        <v>11743.582077638759</v>
      </c>
    </row>
    <row r="27" spans="2:56">
      <c r="B27" s="29" t="s">
        <v>239</v>
      </c>
      <c r="C27" s="30" t="s">
        <v>314</v>
      </c>
      <c r="D27" s="27" t="s">
        <v>296</v>
      </c>
      <c r="E27" s="41">
        <f>+Transacciones!C141</f>
        <v>120.07567407000008</v>
      </c>
      <c r="F27" s="41">
        <f>+Transacciones!D141</f>
        <v>0</v>
      </c>
      <c r="G27" s="41">
        <f>+Transacciones!E141</f>
        <v>-38.950000000000017</v>
      </c>
      <c r="H27" s="41">
        <f>+Transacciones!F141</f>
        <v>-3.359999999999971</v>
      </c>
      <c r="I27" s="41">
        <f>+Transacciones!G141</f>
        <v>4.7599999999998754</v>
      </c>
      <c r="J27" s="41">
        <f>+Transacciones!H141</f>
        <v>-2.580000000000108</v>
      </c>
      <c r="K27" s="41">
        <f>+Transacciones!I141</f>
        <v>-39.729999999999933</v>
      </c>
      <c r="L27" s="41">
        <f>+Transacciones!J141</f>
        <v>91.960000000000036</v>
      </c>
      <c r="M27" s="41">
        <f>+Transacciones!K141</f>
        <v>70.800000000000054</v>
      </c>
      <c r="N27" s="41">
        <f>+Transacciones!L141</f>
        <v>-22.169477359999838</v>
      </c>
      <c r="O27" s="41">
        <f>+Transacciones!M141</f>
        <v>36.59999999999993</v>
      </c>
      <c r="P27" s="41">
        <f>+Transacciones!N141</f>
        <v>38.900000000000041</v>
      </c>
      <c r="Q27" s="41">
        <f>+Transacciones!O141</f>
        <v>-16.154848569999977</v>
      </c>
      <c r="R27" s="41">
        <f>+Transacciones!P141</f>
        <v>90.533649739999817</v>
      </c>
      <c r="S27" s="41">
        <f>+Transacciones!Q141</f>
        <v>-147.65661014000011</v>
      </c>
      <c r="T27" s="41">
        <f>+Transacciones!R141</f>
        <v>79.598217209999945</v>
      </c>
      <c r="U27" s="41">
        <f>+Transacciones!S141</f>
        <v>-49.398217209999821</v>
      </c>
      <c r="V27" s="41">
        <f>+Transacciones!T141</f>
        <v>-17.000000000000199</v>
      </c>
      <c r="W27" s="41">
        <f>+Transacciones!U141</f>
        <v>35.056610140000124</v>
      </c>
      <c r="X27" s="41">
        <f>+Transacciones!V141</f>
        <v>22.643389860000049</v>
      </c>
      <c r="Y27" s="41">
        <f>+Transacciones!W141</f>
        <v>42.200000000000031</v>
      </c>
      <c r="Z27" s="41">
        <f>+Transacciones!X141</f>
        <v>7.3000000000000753</v>
      </c>
      <c r="AA27" s="41">
        <f>+Transacciones!Y141</f>
        <v>-24.743090010000145</v>
      </c>
      <c r="AB27" s="41">
        <f>+Transacciones!Z141</f>
        <v>151.35412989000005</v>
      </c>
      <c r="AC27" s="41">
        <f>+Transacciones!AA141</f>
        <v>27.433127029999824</v>
      </c>
      <c r="AD27" s="41">
        <f>+Transacciones!AB141</f>
        <v>-36.253907030000015</v>
      </c>
      <c r="AE27" s="41">
        <f>+Transacciones!AC141</f>
        <v>704.74287824999988</v>
      </c>
      <c r="AF27" s="41">
        <f>+Transacciones!AD141</f>
        <v>2.4267457000001054</v>
      </c>
      <c r="AG27" s="41">
        <f>+Transacciones!AE141</f>
        <v>155.98225277000009</v>
      </c>
      <c r="AH27" s="41">
        <f>+Transacciones!AF141</f>
        <v>54.450735859999781</v>
      </c>
      <c r="AI27" s="41">
        <f>+Transacciones!AG141</f>
        <v>37.354812690000173</v>
      </c>
      <c r="AJ27" s="41">
        <f>+Transacciones!AH141</f>
        <v>-28.933358970000057</v>
      </c>
      <c r="AK27" s="41">
        <f>+Transacciones!AI141</f>
        <v>-52.659781879999869</v>
      </c>
      <c r="AL27" s="41">
        <f>+Transacciones!AJ141</f>
        <v>305.39323437999974</v>
      </c>
      <c r="AM27" s="41">
        <f>+Transacciones!AK141</f>
        <v>88.898457609999923</v>
      </c>
      <c r="AN27" s="41">
        <f>+Transacciones!AL141</f>
        <v>-155.75556677999998</v>
      </c>
      <c r="AO27" s="41">
        <f>+Transacciones!AM141</f>
        <v>229.60169595000028</v>
      </c>
      <c r="AP27" s="41">
        <f>+Transacciones!AN141</f>
        <v>30.945689580000163</v>
      </c>
      <c r="AQ27" s="41">
        <f>+Transacciones!AO141</f>
        <v>37.037961339999583</v>
      </c>
      <c r="AR27" s="41">
        <f>+Transacciones!AP141</f>
        <v>84.00227227000039</v>
      </c>
      <c r="AS27" s="41">
        <f>+Transacciones!AQ141</f>
        <v>-97.231806499999834</v>
      </c>
      <c r="AT27" s="41">
        <f>+Transacciones!AR141</f>
        <v>-43.043458500000035</v>
      </c>
      <c r="AU27" s="41">
        <f>+Transacciones!AS141</f>
        <v>5.3944101400004065</v>
      </c>
      <c r="AV27" s="41">
        <f>+Transacciones!AT141</f>
        <v>137.85350172999961</v>
      </c>
      <c r="AW27" s="41">
        <f>+Transacciones!AU141</f>
        <v>-304.47730562999999</v>
      </c>
      <c r="AX27" s="41">
        <f>+Transacciones!AV141</f>
        <v>126.96013866000004</v>
      </c>
      <c r="AY27" s="41">
        <f>+Transacciones!AW141</f>
        <v>-161.04344195000002</v>
      </c>
      <c r="AZ27" s="41">
        <f>+Transacciones!AX141</f>
        <v>-149.66888044000012</v>
      </c>
      <c r="BA27" s="41">
        <f>+Transacciones!AY141</f>
        <v>16.340912400000136</v>
      </c>
      <c r="BB27" s="41">
        <f>+Transacciones!AZ141</f>
        <v>235.92343093000005</v>
      </c>
      <c r="BC27" s="41">
        <f>+Transacciones!BA141</f>
        <v>-89.614629219999927</v>
      </c>
      <c r="BD27" s="41">
        <f>+Transacciones!BB141</f>
        <v>406.60940065000011</v>
      </c>
    </row>
    <row r="28" spans="2:56">
      <c r="B28" s="29" t="s">
        <v>241</v>
      </c>
      <c r="C28" s="30" t="s">
        <v>315</v>
      </c>
      <c r="D28" s="27" t="s">
        <v>296</v>
      </c>
      <c r="E28" s="41">
        <f>+Transacciones!C142</f>
        <v>0.12</v>
      </c>
      <c r="F28" s="41">
        <f>+Transacciones!D142</f>
        <v>0</v>
      </c>
      <c r="G28" s="41">
        <f>+Transacciones!E142</f>
        <v>0</v>
      </c>
      <c r="H28" s="41">
        <f>+Transacciones!F142</f>
        <v>0</v>
      </c>
      <c r="I28" s="41">
        <f>+Transacciones!G142</f>
        <v>0</v>
      </c>
      <c r="J28" s="41">
        <f>+Transacciones!H142</f>
        <v>0</v>
      </c>
      <c r="K28" s="41">
        <f>+Transacciones!I142</f>
        <v>0</v>
      </c>
      <c r="L28" s="41">
        <f>+Transacciones!J142</f>
        <v>0</v>
      </c>
      <c r="M28" s="41">
        <f>+Transacciones!K142</f>
        <v>0</v>
      </c>
      <c r="N28" s="41">
        <f>+Transacciones!L142</f>
        <v>0</v>
      </c>
      <c r="O28" s="41">
        <f>+Transacciones!M142</f>
        <v>0.12</v>
      </c>
      <c r="P28" s="41">
        <f>+Transacciones!N142</f>
        <v>0</v>
      </c>
      <c r="Q28" s="41">
        <f>+Transacciones!O142</f>
        <v>0</v>
      </c>
      <c r="R28" s="41">
        <f>+Transacciones!P142</f>
        <v>8.5500000000000007E-2</v>
      </c>
      <c r="S28" s="41">
        <f>+Transacciones!Q142</f>
        <v>0</v>
      </c>
      <c r="T28" s="41">
        <f>+Transacciones!R142</f>
        <v>0</v>
      </c>
      <c r="U28" s="41">
        <f>+Transacciones!S142</f>
        <v>0</v>
      </c>
      <c r="V28" s="41">
        <f>+Transacciones!T142</f>
        <v>0</v>
      </c>
      <c r="W28" s="41">
        <f>+Transacciones!U142</f>
        <v>0</v>
      </c>
      <c r="X28" s="41">
        <f>+Transacciones!V142</f>
        <v>0</v>
      </c>
      <c r="Y28" s="41">
        <f>+Transacciones!W142</f>
        <v>0</v>
      </c>
      <c r="Z28" s="41">
        <f>+Transacciones!X142</f>
        <v>0</v>
      </c>
      <c r="AA28" s="41">
        <f>+Transacciones!Y142</f>
        <v>0</v>
      </c>
      <c r="AB28" s="41">
        <f>+Transacciones!Z142</f>
        <v>0</v>
      </c>
      <c r="AC28" s="41">
        <f>+Transacciones!AA142</f>
        <v>0</v>
      </c>
      <c r="AD28" s="41">
        <f>+Transacciones!AB142</f>
        <v>8.5500000000000007E-2</v>
      </c>
      <c r="AE28" s="41">
        <f>+Transacciones!AC142</f>
        <v>0.26805000000000001</v>
      </c>
      <c r="AF28" s="41">
        <f>+Transacciones!AD142</f>
        <v>0</v>
      </c>
      <c r="AG28" s="41">
        <f>+Transacciones!AE142</f>
        <v>3.5000000000000003E-2</v>
      </c>
      <c r="AH28" s="41">
        <f>+Transacciones!AF142</f>
        <v>0</v>
      </c>
      <c r="AI28" s="41">
        <f>+Transacciones!AG142</f>
        <v>0</v>
      </c>
      <c r="AJ28" s="41">
        <f>+Transacciones!AH142</f>
        <v>0</v>
      </c>
      <c r="AK28" s="41">
        <f>+Transacciones!AI142</f>
        <v>2.3E-2</v>
      </c>
      <c r="AL28" s="41">
        <f>+Transacciones!AJ142</f>
        <v>0</v>
      </c>
      <c r="AM28" s="41">
        <f>+Transacciones!AK142</f>
        <v>0</v>
      </c>
      <c r="AN28" s="41">
        <f>+Transacciones!AL142</f>
        <v>3.5000000000000003E-2</v>
      </c>
      <c r="AO28" s="41">
        <f>+Transacciones!AM142</f>
        <v>3.9699999999999999E-2</v>
      </c>
      <c r="AP28" s="41">
        <f>+Transacciones!AN142</f>
        <v>0</v>
      </c>
      <c r="AQ28" s="41">
        <f>+Transacciones!AO142</f>
        <v>0.13535</v>
      </c>
      <c r="AR28" s="41">
        <f>+Transacciones!AP142</f>
        <v>0.68839600000000001</v>
      </c>
      <c r="AS28" s="41">
        <f>+Transacciones!AQ142</f>
        <v>0</v>
      </c>
      <c r="AT28" s="41">
        <f>+Transacciones!AR142</f>
        <v>0</v>
      </c>
      <c r="AU28" s="41">
        <f>+Transacciones!AS142</f>
        <v>0</v>
      </c>
      <c r="AV28" s="41">
        <f>+Transacciones!AT142</f>
        <v>0</v>
      </c>
      <c r="AW28" s="41">
        <f>+Transacciones!AU142</f>
        <v>1.3396E-2</v>
      </c>
      <c r="AX28" s="41">
        <f>+Transacciones!AV142</f>
        <v>0</v>
      </c>
      <c r="AY28" s="41">
        <f>+Transacciones!AW142</f>
        <v>0.05</v>
      </c>
      <c r="AZ28" s="41">
        <f>+Transacciones!AX142</f>
        <v>0.34</v>
      </c>
      <c r="BA28" s="41">
        <f>+Transacciones!AY142</f>
        <v>0</v>
      </c>
      <c r="BB28" s="41">
        <f>+Transacciones!AZ142</f>
        <v>0</v>
      </c>
      <c r="BC28" s="41">
        <f>+Transacciones!BA142</f>
        <v>0.1</v>
      </c>
      <c r="BD28" s="41">
        <f>+Transacciones!BB142</f>
        <v>0.185</v>
      </c>
    </row>
    <row r="29" spans="2:56">
      <c r="B29" s="31" t="s">
        <v>243</v>
      </c>
      <c r="C29" s="32" t="s">
        <v>316</v>
      </c>
      <c r="D29" s="33" t="s">
        <v>296</v>
      </c>
      <c r="E29" s="41">
        <f>+Transacciones!C143</f>
        <v>-440.88282550000002</v>
      </c>
      <c r="F29" s="41">
        <f>+Transacciones!D143</f>
        <v>-28.54086594</v>
      </c>
      <c r="G29" s="41">
        <f>+Transacciones!E143</f>
        <v>-28.542225519999999</v>
      </c>
      <c r="H29" s="41">
        <f>+Transacciones!F143</f>
        <v>-216.76064621</v>
      </c>
      <c r="I29" s="41">
        <f>+Transacciones!G143</f>
        <v>-24.638133679999999</v>
      </c>
      <c r="J29" s="41">
        <f>+Transacciones!H143</f>
        <v>-24.205066179999999</v>
      </c>
      <c r="K29" s="41">
        <f>+Transacciones!I143</f>
        <v>-27.318297440000002</v>
      </c>
      <c r="L29" s="41">
        <f>+Transacciones!J143</f>
        <v>-38.4558131</v>
      </c>
      <c r="M29" s="41">
        <f>+Transacciones!K143</f>
        <v>-21.304188690000004</v>
      </c>
      <c r="N29" s="41">
        <f>+Transacciones!L143</f>
        <v>-18.658983570000004</v>
      </c>
      <c r="O29" s="41">
        <f>+Transacciones!M143</f>
        <v>-24.191087679999999</v>
      </c>
      <c r="P29" s="41">
        <f>+Transacciones!N143</f>
        <v>-17.708926180000002</v>
      </c>
      <c r="Q29" s="41">
        <f>+Transacciones!O143</f>
        <v>29.441408689999996</v>
      </c>
      <c r="R29" s="41">
        <f>+Transacciones!P143</f>
        <v>-646.38245634999987</v>
      </c>
      <c r="S29" s="41">
        <f>+Transacciones!Q143</f>
        <v>-35.897909859999999</v>
      </c>
      <c r="T29" s="41">
        <f>+Transacciones!R143</f>
        <v>-30.959579980000001</v>
      </c>
      <c r="U29" s="41">
        <f>+Transacciones!S143</f>
        <v>-269.85471502999997</v>
      </c>
      <c r="V29" s="41">
        <f>+Transacciones!T143</f>
        <v>-29.926039360000001</v>
      </c>
      <c r="W29" s="41">
        <f>+Transacciones!U143</f>
        <v>-28.254626449999996</v>
      </c>
      <c r="X29" s="41">
        <f>+Transacciones!V143</f>
        <v>-30.05781489</v>
      </c>
      <c r="Y29" s="41">
        <f>+Transacciones!W143</f>
        <v>-29.362165059999999</v>
      </c>
      <c r="Z29" s="41">
        <f>+Transacciones!X143</f>
        <v>-32.913491579999999</v>
      </c>
      <c r="AA29" s="41">
        <f>+Transacciones!Y143</f>
        <v>-30.32796372</v>
      </c>
      <c r="AB29" s="41">
        <f>+Transacciones!Z143</f>
        <v>-35.009559759999995</v>
      </c>
      <c r="AC29" s="41">
        <f>+Transacciones!AA143</f>
        <v>-55.97009671</v>
      </c>
      <c r="AD29" s="41">
        <f>+Transacciones!AB143</f>
        <v>-37.848493949999998</v>
      </c>
      <c r="AE29" s="41">
        <f>+Transacciones!AC143</f>
        <v>-1214.1453368399998</v>
      </c>
      <c r="AF29" s="41">
        <f>+Transacciones!AD143</f>
        <v>-34.754996320000004</v>
      </c>
      <c r="AG29" s="41">
        <f>+Transacciones!AE143</f>
        <v>-467.32035657</v>
      </c>
      <c r="AH29" s="41">
        <f>+Transacciones!AF143</f>
        <v>-531.27174739999998</v>
      </c>
      <c r="AI29" s="41">
        <f>+Transacciones!AG143</f>
        <v>-119.03601363999999</v>
      </c>
      <c r="AJ29" s="41">
        <f>+Transacciones!AH143</f>
        <v>-55.552220140000003</v>
      </c>
      <c r="AK29" s="41">
        <f>+Transacciones!AI143</f>
        <v>19.312490150000002</v>
      </c>
      <c r="AL29" s="41">
        <f>+Transacciones!AJ143</f>
        <v>-52.653298530000001</v>
      </c>
      <c r="AM29" s="41">
        <f>+Transacciones!AK143</f>
        <v>-56.742330819999999</v>
      </c>
      <c r="AN29" s="41">
        <f>+Transacciones!AL143</f>
        <v>-3.1135509499999969</v>
      </c>
      <c r="AO29" s="41">
        <f>+Transacciones!AM143</f>
        <v>29.478894479999994</v>
      </c>
      <c r="AP29" s="41">
        <f>+Transacciones!AN143</f>
        <v>-55.852811539999998</v>
      </c>
      <c r="AQ29" s="41">
        <f>+Transacciones!AO143</f>
        <v>113.36060444000009</v>
      </c>
      <c r="AR29" s="41">
        <f>+Transacciones!AP143</f>
        <v>-595.91515243000003</v>
      </c>
      <c r="AS29" s="41">
        <f>+Transacciones!AQ143</f>
        <v>-57.011878230000001</v>
      </c>
      <c r="AT29" s="41">
        <f>+Transacciones!AR143</f>
        <v>-59.116895409999998</v>
      </c>
      <c r="AU29" s="41">
        <f>+Transacciones!AS143</f>
        <v>-27.066934330000002</v>
      </c>
      <c r="AV29" s="41">
        <f>+Transacciones!AT143</f>
        <v>-55.464388580000005</v>
      </c>
      <c r="AW29" s="41">
        <f>+Transacciones!AU143</f>
        <v>-56.440009170000003</v>
      </c>
      <c r="AX29" s="41">
        <f>+Transacciones!AV143</f>
        <v>-38.315705600000001</v>
      </c>
      <c r="AY29" s="41">
        <f>+Transacciones!AW143</f>
        <v>-168.55828997</v>
      </c>
      <c r="AZ29" s="41">
        <f>+Transacciones!AX143</f>
        <v>-113.24663327</v>
      </c>
      <c r="BA29" s="41">
        <f>+Transacciones!AY143</f>
        <v>8.3475401599999941</v>
      </c>
      <c r="BB29" s="41">
        <f>+Transacciones!AZ143</f>
        <v>-54.841854220000009</v>
      </c>
      <c r="BC29" s="41">
        <f>+Transacciones!BA143</f>
        <v>-34.948721390000003</v>
      </c>
      <c r="BD29" s="41">
        <f>+Transacciones!BB143</f>
        <v>60.748617580000001</v>
      </c>
    </row>
    <row r="30" spans="2:56">
      <c r="B30" s="34" t="s">
        <v>253</v>
      </c>
      <c r="C30" s="35" t="s">
        <v>317</v>
      </c>
      <c r="D30" s="36" t="s">
        <v>296</v>
      </c>
      <c r="E30" s="42">
        <f t="shared" ref="E30:AR30" si="3">+E13+E25</f>
        <v>229658.60094181908</v>
      </c>
      <c r="F30" s="42">
        <f t="shared" si="3"/>
        <v>10380.797885045125</v>
      </c>
      <c r="G30" s="42">
        <f t="shared" si="3"/>
        <v>13603.789344950221</v>
      </c>
      <c r="H30" s="42">
        <f t="shared" si="3"/>
        <v>16571.261325971998</v>
      </c>
      <c r="I30" s="42">
        <f t="shared" si="3"/>
        <v>13954.53032157804</v>
      </c>
      <c r="J30" s="42">
        <f t="shared" si="3"/>
        <v>18040.888054789753</v>
      </c>
      <c r="K30" s="42">
        <f t="shared" si="3"/>
        <v>21554.326094049276</v>
      </c>
      <c r="L30" s="42">
        <f t="shared" si="3"/>
        <v>16430.973415576907</v>
      </c>
      <c r="M30" s="42">
        <f t="shared" si="3"/>
        <v>16372.391979042688</v>
      </c>
      <c r="N30" s="42">
        <f t="shared" si="3"/>
        <v>18930.088124269812</v>
      </c>
      <c r="O30" s="42">
        <f t="shared" si="3"/>
        <v>16332.032113212859</v>
      </c>
      <c r="P30" s="42">
        <f t="shared" si="3"/>
        <v>27840.33220692099</v>
      </c>
      <c r="Q30" s="42">
        <f t="shared" si="3"/>
        <v>39647.19007641144</v>
      </c>
      <c r="R30" s="42">
        <f t="shared" si="3"/>
        <v>229797.37103515962</v>
      </c>
      <c r="S30" s="42">
        <f t="shared" si="3"/>
        <v>9864.4470242093139</v>
      </c>
      <c r="T30" s="42">
        <f t="shared" si="3"/>
        <v>14098.058985352207</v>
      </c>
      <c r="U30" s="42">
        <f t="shared" si="3"/>
        <v>13171.801688481284</v>
      </c>
      <c r="V30" s="42">
        <f t="shared" si="3"/>
        <v>16154.264847328579</v>
      </c>
      <c r="W30" s="42">
        <f t="shared" si="3"/>
        <v>17886.405139398692</v>
      </c>
      <c r="X30" s="42">
        <f t="shared" si="3"/>
        <v>19785.964584267538</v>
      </c>
      <c r="Y30" s="42">
        <f t="shared" si="3"/>
        <v>16537.714756505309</v>
      </c>
      <c r="Z30" s="42">
        <f t="shared" si="3"/>
        <v>16267.436175414476</v>
      </c>
      <c r="AA30" s="42">
        <f t="shared" si="3"/>
        <v>20604.876950137146</v>
      </c>
      <c r="AB30" s="42">
        <f t="shared" si="3"/>
        <v>17816.817299692273</v>
      </c>
      <c r="AC30" s="42">
        <f t="shared" si="3"/>
        <v>21902.247956443211</v>
      </c>
      <c r="AD30" s="42">
        <f t="shared" si="3"/>
        <v>45707.335627929642</v>
      </c>
      <c r="AE30" s="42">
        <f t="shared" si="3"/>
        <v>258561.52378964311</v>
      </c>
      <c r="AF30" s="42">
        <f t="shared" si="3"/>
        <v>13172.273541676621</v>
      </c>
      <c r="AG30" s="42">
        <f t="shared" si="3"/>
        <v>13749.584122401608</v>
      </c>
      <c r="AH30" s="42">
        <f t="shared" si="3"/>
        <v>22913.482394388131</v>
      </c>
      <c r="AI30" s="42">
        <f t="shared" si="3"/>
        <v>15533.198632554668</v>
      </c>
      <c r="AJ30" s="42">
        <f t="shared" si="3"/>
        <v>20316.892707805349</v>
      </c>
      <c r="AK30" s="42">
        <f t="shared" si="3"/>
        <v>25367.294746977954</v>
      </c>
      <c r="AL30" s="42">
        <f t="shared" si="3"/>
        <v>20351.074301508022</v>
      </c>
      <c r="AM30" s="42">
        <f t="shared" si="3"/>
        <v>17601.827306430197</v>
      </c>
      <c r="AN30" s="42">
        <f t="shared" si="3"/>
        <v>20099.179994667356</v>
      </c>
      <c r="AO30" s="42">
        <f t="shared" si="3"/>
        <v>17729.675112885434</v>
      </c>
      <c r="AP30" s="42">
        <f t="shared" si="3"/>
        <v>26106.23474667556</v>
      </c>
      <c r="AQ30" s="42">
        <f t="shared" si="3"/>
        <v>45620.806181672233</v>
      </c>
      <c r="AR30" s="42">
        <f t="shared" si="3"/>
        <v>282351.08552290761</v>
      </c>
      <c r="AS30" s="42">
        <f t="shared" ref="AS30:BD30" si="4">+AS13+AS25</f>
        <v>13904.362347032042</v>
      </c>
      <c r="AT30" s="42">
        <f t="shared" si="4"/>
        <v>15826.041188592815</v>
      </c>
      <c r="AU30" s="42">
        <f t="shared" si="4"/>
        <v>21415.065794862356</v>
      </c>
      <c r="AV30" s="42">
        <f t="shared" si="4"/>
        <v>18854.241741623584</v>
      </c>
      <c r="AW30" s="42">
        <f t="shared" si="4"/>
        <v>25421.872842014025</v>
      </c>
      <c r="AX30" s="42">
        <f t="shared" si="4"/>
        <v>27306.189175231404</v>
      </c>
      <c r="AY30" s="42">
        <f t="shared" si="4"/>
        <v>19087.623528851025</v>
      </c>
      <c r="AZ30" s="42">
        <f t="shared" si="4"/>
        <v>20154.032110844604</v>
      </c>
      <c r="BA30" s="42">
        <f t="shared" si="4"/>
        <v>20620.78461384289</v>
      </c>
      <c r="BB30" s="42">
        <f t="shared" si="4"/>
        <v>18805.413175301877</v>
      </c>
      <c r="BC30" s="42">
        <f t="shared" si="4"/>
        <v>24847.736328450952</v>
      </c>
      <c r="BD30" s="42">
        <f t="shared" si="4"/>
        <v>56107.722676260033</v>
      </c>
    </row>
    <row r="31" spans="2:56">
      <c r="B31" s="34" t="s">
        <v>255</v>
      </c>
      <c r="C31" s="35" t="s">
        <v>318</v>
      </c>
      <c r="D31" s="36" t="s">
        <v>296</v>
      </c>
      <c r="E31" s="42">
        <f t="shared" ref="E31:AR31" si="5">+E8-E30</f>
        <v>-25080.301510565914</v>
      </c>
      <c r="F31" s="42">
        <f t="shared" si="5"/>
        <v>7629.4102494583058</v>
      </c>
      <c r="G31" s="42">
        <f t="shared" si="5"/>
        <v>-567.38851491484093</v>
      </c>
      <c r="H31" s="42">
        <f t="shared" si="5"/>
        <v>-2128.723176984784</v>
      </c>
      <c r="I31" s="42">
        <f t="shared" si="5"/>
        <v>6291.6922106825041</v>
      </c>
      <c r="J31" s="42">
        <f t="shared" si="5"/>
        <v>-3462.5605766676326</v>
      </c>
      <c r="K31" s="42">
        <f t="shared" si="5"/>
        <v>-3644.2868833602988</v>
      </c>
      <c r="L31" s="42">
        <f t="shared" si="5"/>
        <v>-1703.305287526362</v>
      </c>
      <c r="M31" s="42">
        <f t="shared" si="5"/>
        <v>-1323.9769652321411</v>
      </c>
      <c r="N31" s="42">
        <f t="shared" si="5"/>
        <v>70.800474830732128</v>
      </c>
      <c r="O31" s="42">
        <f t="shared" si="5"/>
        <v>-859.05070498820533</v>
      </c>
      <c r="P31" s="42">
        <f t="shared" si="5"/>
        <v>-12226.700749246334</v>
      </c>
      <c r="Q31" s="42">
        <f t="shared" si="5"/>
        <v>-13156.211586616919</v>
      </c>
      <c r="R31" s="42">
        <f t="shared" si="5"/>
        <v>-1841.949295724422</v>
      </c>
      <c r="S31" s="42">
        <f t="shared" si="5"/>
        <v>7041.1228610424314</v>
      </c>
      <c r="T31" s="42">
        <f t="shared" si="5"/>
        <v>1162.5005907371669</v>
      </c>
      <c r="U31" s="42">
        <f t="shared" si="5"/>
        <v>2315.3212073520426</v>
      </c>
      <c r="V31" s="42">
        <f t="shared" si="5"/>
        <v>12819.112827371946</v>
      </c>
      <c r="W31" s="42">
        <f t="shared" si="5"/>
        <v>-2402.625918839658</v>
      </c>
      <c r="X31" s="42">
        <f t="shared" si="5"/>
        <v>2338.8369979387062</v>
      </c>
      <c r="Y31" s="42">
        <f t="shared" si="5"/>
        <v>-1254.1840854434104</v>
      </c>
      <c r="Z31" s="42">
        <f t="shared" si="5"/>
        <v>633.16852106154147</v>
      </c>
      <c r="AA31" s="42">
        <f t="shared" si="5"/>
        <v>1915.5444489025358</v>
      </c>
      <c r="AB31" s="42">
        <f t="shared" si="5"/>
        <v>-854.81710249533353</v>
      </c>
      <c r="AC31" s="42">
        <f t="shared" si="5"/>
        <v>-3889.9698856948198</v>
      </c>
      <c r="AD31" s="42">
        <f t="shared" si="5"/>
        <v>-21665.959757657627</v>
      </c>
      <c r="AE31" s="42">
        <f t="shared" si="5"/>
        <v>-11056.734279669268</v>
      </c>
      <c r="AF31" s="42">
        <f>+AF8-AF30</f>
        <v>4862.7354290309977</v>
      </c>
      <c r="AG31" s="42">
        <f t="shared" si="5"/>
        <v>1787.328585070376</v>
      </c>
      <c r="AH31" s="42">
        <f t="shared" si="5"/>
        <v>-5808.7636019322417</v>
      </c>
      <c r="AI31" s="42">
        <f t="shared" si="5"/>
        <v>11362.885255847308</v>
      </c>
      <c r="AJ31" s="42">
        <f t="shared" si="5"/>
        <v>-2842.6183398892535</v>
      </c>
      <c r="AK31" s="42">
        <f t="shared" si="5"/>
        <v>-37.19022932597727</v>
      </c>
      <c r="AL31" s="42">
        <f t="shared" si="5"/>
        <v>-1938.4466472160384</v>
      </c>
      <c r="AM31" s="42">
        <f t="shared" si="5"/>
        <v>815.19998927632696</v>
      </c>
      <c r="AN31" s="42">
        <f t="shared" si="5"/>
        <v>3479.4879959516111</v>
      </c>
      <c r="AO31" s="42">
        <f t="shared" si="5"/>
        <v>2489.1113874755792</v>
      </c>
      <c r="AP31" s="42">
        <f t="shared" si="5"/>
        <v>-7386.0046217455492</v>
      </c>
      <c r="AQ31" s="42">
        <f t="shared" si="5"/>
        <v>-17840.459482212424</v>
      </c>
      <c r="AR31" s="42">
        <f t="shared" si="5"/>
        <v>-9325.0498917794903</v>
      </c>
      <c r="AS31" s="42">
        <f t="shared" ref="AS31:BD31" si="6">+AS8-AS30</f>
        <v>8002.2705006049146</v>
      </c>
      <c r="AT31" s="42">
        <f t="shared" si="6"/>
        <v>2744.6245568200357</v>
      </c>
      <c r="AU31" s="42">
        <f t="shared" si="6"/>
        <v>-3591.9480816920041</v>
      </c>
      <c r="AV31" s="42">
        <f t="shared" si="6"/>
        <v>11045.366460498928</v>
      </c>
      <c r="AW31" s="42">
        <f t="shared" si="6"/>
        <v>-5645.4395754925645</v>
      </c>
      <c r="AX31" s="42">
        <f t="shared" si="6"/>
        <v>-3551.1113016467716</v>
      </c>
      <c r="AY31" s="42">
        <f t="shared" si="6"/>
        <v>2361.513788420074</v>
      </c>
      <c r="AZ31" s="42">
        <f t="shared" si="6"/>
        <v>1332.0354453260152</v>
      </c>
      <c r="BA31" s="42">
        <f t="shared" si="6"/>
        <v>7417.8745385908733</v>
      </c>
      <c r="BB31" s="42">
        <f t="shared" si="6"/>
        <v>1028.4173737869569</v>
      </c>
      <c r="BC31" s="42">
        <f t="shared" si="6"/>
        <v>-4340.6274205204936</v>
      </c>
      <c r="BD31" s="42">
        <f t="shared" si="6"/>
        <v>-26128.026176475461</v>
      </c>
    </row>
    <row r="32" spans="2:56">
      <c r="B32" s="37" t="s">
        <v>311</v>
      </c>
      <c r="C32" s="38" t="s">
        <v>257</v>
      </c>
      <c r="D32" s="21" t="s">
        <v>296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</row>
    <row r="33" spans="2:56">
      <c r="B33" s="25" t="s">
        <v>258</v>
      </c>
      <c r="C33" s="28" t="s">
        <v>319</v>
      </c>
      <c r="D33" s="27" t="s">
        <v>296</v>
      </c>
      <c r="E33" s="40">
        <f>+Transacciones!C151</f>
        <v>0</v>
      </c>
      <c r="F33" s="40">
        <f>+Transacciones!D151</f>
        <v>0</v>
      </c>
      <c r="G33" s="40">
        <f>+Transacciones!E151</f>
        <v>0</v>
      </c>
      <c r="H33" s="40">
        <f>+Transacciones!F151</f>
        <v>0</v>
      </c>
      <c r="I33" s="40">
        <f>+Transacciones!G151</f>
        <v>0</v>
      </c>
      <c r="J33" s="40">
        <f>+Transacciones!H151</f>
        <v>0</v>
      </c>
      <c r="K33" s="40">
        <f>+Transacciones!I151</f>
        <v>0</v>
      </c>
      <c r="L33" s="40">
        <f>+Transacciones!J151</f>
        <v>0</v>
      </c>
      <c r="M33" s="40">
        <f>+Transacciones!K151</f>
        <v>0</v>
      </c>
      <c r="N33" s="40">
        <f>+Transacciones!L151</f>
        <v>0</v>
      </c>
      <c r="O33" s="40">
        <f>+Transacciones!M151</f>
        <v>0</v>
      </c>
      <c r="P33" s="40">
        <f>+Transacciones!N151</f>
        <v>0</v>
      </c>
      <c r="Q33" s="40">
        <f>+Transacciones!O151</f>
        <v>0</v>
      </c>
      <c r="R33" s="40">
        <f>+Transacciones!P151</f>
        <v>0</v>
      </c>
      <c r="S33" s="40">
        <f>+Transacciones!Q151</f>
        <v>0</v>
      </c>
      <c r="T33" s="40">
        <f>+Transacciones!R151</f>
        <v>0</v>
      </c>
      <c r="U33" s="40">
        <f>+Transacciones!S151</f>
        <v>0</v>
      </c>
      <c r="V33" s="40">
        <f>+Transacciones!T151</f>
        <v>0</v>
      </c>
      <c r="W33" s="40">
        <f>+Transacciones!U151</f>
        <v>0</v>
      </c>
      <c r="X33" s="40">
        <f>+Transacciones!V151</f>
        <v>0</v>
      </c>
      <c r="Y33" s="40">
        <f>+Transacciones!W151</f>
        <v>0</v>
      </c>
      <c r="Z33" s="40">
        <f>+Transacciones!X151</f>
        <v>0</v>
      </c>
      <c r="AA33" s="40">
        <f>+Transacciones!Y151</f>
        <v>0</v>
      </c>
      <c r="AB33" s="40">
        <f>+Transacciones!Z151</f>
        <v>0</v>
      </c>
      <c r="AC33" s="40">
        <f>+Transacciones!AA151</f>
        <v>0</v>
      </c>
      <c r="AD33" s="40">
        <f>+Transacciones!AB151</f>
        <v>0</v>
      </c>
      <c r="AE33" s="40">
        <f>+Transacciones!AC151</f>
        <v>0</v>
      </c>
      <c r="AF33" s="40">
        <f>+Transacciones!AD151</f>
        <v>0</v>
      </c>
      <c r="AG33" s="40">
        <f>+Transacciones!AE151</f>
        <v>0</v>
      </c>
      <c r="AH33" s="40">
        <f>+Transacciones!AF151</f>
        <v>0</v>
      </c>
      <c r="AI33" s="40">
        <f>+Transacciones!AG151</f>
        <v>0</v>
      </c>
      <c r="AJ33" s="40">
        <f>+Transacciones!AH151</f>
        <v>0</v>
      </c>
      <c r="AK33" s="40">
        <f>+Transacciones!AI151</f>
        <v>0</v>
      </c>
      <c r="AL33" s="40">
        <f>+Transacciones!AJ151</f>
        <v>0</v>
      </c>
      <c r="AM33" s="40">
        <f>+Transacciones!AK151</f>
        <v>0</v>
      </c>
      <c r="AN33" s="40">
        <f>+Transacciones!AL151</f>
        <v>0</v>
      </c>
      <c r="AO33" s="40">
        <f>+Transacciones!AM151</f>
        <v>0</v>
      </c>
      <c r="AP33" s="40">
        <f>+Transacciones!AN151</f>
        <v>0</v>
      </c>
      <c r="AQ33" s="40">
        <f>+Transacciones!AO151</f>
        <v>0</v>
      </c>
      <c r="AR33" s="40">
        <f>+Transacciones!AP151</f>
        <v>0</v>
      </c>
      <c r="AS33" s="40">
        <f>+Transacciones!AQ151</f>
        <v>0</v>
      </c>
      <c r="AT33" s="40">
        <f>+Transacciones!AR151</f>
        <v>0</v>
      </c>
      <c r="AU33" s="40">
        <f>+Transacciones!AS151</f>
        <v>0</v>
      </c>
      <c r="AV33" s="40">
        <f>+Transacciones!AT151</f>
        <v>0</v>
      </c>
      <c r="AW33" s="40">
        <f>+Transacciones!AU151</f>
        <v>0</v>
      </c>
      <c r="AX33" s="40">
        <f>+Transacciones!AV151</f>
        <v>0</v>
      </c>
      <c r="AY33" s="40">
        <f>+Transacciones!AW151</f>
        <v>0</v>
      </c>
      <c r="AZ33" s="40">
        <f>+Transacciones!AX151</f>
        <v>0</v>
      </c>
      <c r="BA33" s="40">
        <f>+Transacciones!AY151</f>
        <v>0</v>
      </c>
      <c r="BB33" s="40">
        <f>+Transacciones!AZ151</f>
        <v>0</v>
      </c>
      <c r="BC33" s="40">
        <f>+Transacciones!BA151</f>
        <v>0</v>
      </c>
      <c r="BD33" s="40">
        <f>+Transacciones!BB151</f>
        <v>0</v>
      </c>
    </row>
    <row r="34" spans="2:56">
      <c r="B34" s="29" t="s">
        <v>320</v>
      </c>
      <c r="C34" s="30" t="s">
        <v>321</v>
      </c>
      <c r="D34" s="27" t="s">
        <v>296</v>
      </c>
      <c r="E34" s="41">
        <f>+Transacciones!C152</f>
        <v>0</v>
      </c>
      <c r="F34" s="41">
        <f>+Transacciones!D152</f>
        <v>0</v>
      </c>
      <c r="G34" s="41">
        <f>+Transacciones!E152</f>
        <v>0</v>
      </c>
      <c r="H34" s="41">
        <f>+Transacciones!F152</f>
        <v>0</v>
      </c>
      <c r="I34" s="41">
        <f>+Transacciones!G152</f>
        <v>0</v>
      </c>
      <c r="J34" s="41">
        <f>+Transacciones!H152</f>
        <v>0</v>
      </c>
      <c r="K34" s="41">
        <f>+Transacciones!I152</f>
        <v>0</v>
      </c>
      <c r="L34" s="41">
        <f>+Transacciones!J152</f>
        <v>0</v>
      </c>
      <c r="M34" s="41">
        <f>+Transacciones!K152</f>
        <v>0</v>
      </c>
      <c r="N34" s="41">
        <f>+Transacciones!L152</f>
        <v>0</v>
      </c>
      <c r="O34" s="41">
        <f>+Transacciones!M152</f>
        <v>0</v>
      </c>
      <c r="P34" s="41">
        <f>+Transacciones!N152</f>
        <v>0</v>
      </c>
      <c r="Q34" s="41">
        <f>+Transacciones!O152</f>
        <v>0</v>
      </c>
      <c r="R34" s="41">
        <f>+Transacciones!P152</f>
        <v>0</v>
      </c>
      <c r="S34" s="41">
        <f>+Transacciones!Q152</f>
        <v>0</v>
      </c>
      <c r="T34" s="41">
        <f>+Transacciones!R152</f>
        <v>0</v>
      </c>
      <c r="U34" s="41">
        <f>+Transacciones!S152</f>
        <v>0</v>
      </c>
      <c r="V34" s="41">
        <f>+Transacciones!T152</f>
        <v>0</v>
      </c>
      <c r="W34" s="41">
        <f>+Transacciones!U152</f>
        <v>0</v>
      </c>
      <c r="X34" s="41">
        <f>+Transacciones!V152</f>
        <v>0</v>
      </c>
      <c r="Y34" s="41">
        <f>+Transacciones!W152</f>
        <v>0</v>
      </c>
      <c r="Z34" s="41">
        <f>+Transacciones!X152</f>
        <v>0</v>
      </c>
      <c r="AA34" s="41">
        <f>+Transacciones!Y152</f>
        <v>0</v>
      </c>
      <c r="AB34" s="41">
        <f>+Transacciones!Z152</f>
        <v>0</v>
      </c>
      <c r="AC34" s="41">
        <f>+Transacciones!AA152</f>
        <v>0</v>
      </c>
      <c r="AD34" s="41">
        <f>+Transacciones!AB152</f>
        <v>0</v>
      </c>
      <c r="AE34" s="41">
        <f>+Transacciones!AC152</f>
        <v>0</v>
      </c>
      <c r="AF34" s="41">
        <f>+Transacciones!AD152</f>
        <v>0</v>
      </c>
      <c r="AG34" s="41">
        <f>+Transacciones!AE152</f>
        <v>0</v>
      </c>
      <c r="AH34" s="41">
        <f>+Transacciones!AF152</f>
        <v>0</v>
      </c>
      <c r="AI34" s="41">
        <f>+Transacciones!AG152</f>
        <v>0</v>
      </c>
      <c r="AJ34" s="41">
        <f>+Transacciones!AH152</f>
        <v>0</v>
      </c>
      <c r="AK34" s="41">
        <f>+Transacciones!AI152</f>
        <v>0</v>
      </c>
      <c r="AL34" s="41">
        <f>+Transacciones!AJ152</f>
        <v>0</v>
      </c>
      <c r="AM34" s="41">
        <f>+Transacciones!AK152</f>
        <v>0</v>
      </c>
      <c r="AN34" s="41">
        <f>+Transacciones!AL152</f>
        <v>0</v>
      </c>
      <c r="AO34" s="41">
        <f>+Transacciones!AM152</f>
        <v>0</v>
      </c>
      <c r="AP34" s="41">
        <f>+Transacciones!AN152</f>
        <v>0</v>
      </c>
      <c r="AQ34" s="41">
        <f>+Transacciones!AO152</f>
        <v>0</v>
      </c>
      <c r="AR34" s="41">
        <f>+Transacciones!AP152</f>
        <v>0</v>
      </c>
      <c r="AS34" s="41">
        <f>+Transacciones!AQ152</f>
        <v>0</v>
      </c>
      <c r="AT34" s="41">
        <f>+Transacciones!AR152</f>
        <v>0</v>
      </c>
      <c r="AU34" s="41">
        <f>+Transacciones!AS152</f>
        <v>0</v>
      </c>
      <c r="AV34" s="41">
        <f>+Transacciones!AT152</f>
        <v>0</v>
      </c>
      <c r="AW34" s="41">
        <f>+Transacciones!AU152</f>
        <v>0</v>
      </c>
      <c r="AX34" s="41">
        <f>+Transacciones!AV152</f>
        <v>0</v>
      </c>
      <c r="AY34" s="41">
        <f>+Transacciones!AW152</f>
        <v>0</v>
      </c>
      <c r="AZ34" s="41">
        <f>+Transacciones!AX152</f>
        <v>0</v>
      </c>
      <c r="BA34" s="41">
        <f>+Transacciones!AY152</f>
        <v>0</v>
      </c>
      <c r="BB34" s="41">
        <f>+Transacciones!AZ152</f>
        <v>0</v>
      </c>
      <c r="BC34" s="41">
        <f>+Transacciones!BA152</f>
        <v>0</v>
      </c>
      <c r="BD34" s="41">
        <f>+Transacciones!BB152</f>
        <v>0</v>
      </c>
    </row>
    <row r="35" spans="2:56">
      <c r="B35" s="29" t="s">
        <v>269</v>
      </c>
      <c r="C35" s="30" t="s">
        <v>322</v>
      </c>
      <c r="D35" s="27" t="s">
        <v>296</v>
      </c>
      <c r="E35" s="41">
        <f>+Transacciones!C161</f>
        <v>0</v>
      </c>
      <c r="F35" s="41">
        <f>+Transacciones!D161</f>
        <v>0</v>
      </c>
      <c r="G35" s="41">
        <f>+Transacciones!E161</f>
        <v>0</v>
      </c>
      <c r="H35" s="41">
        <f>+Transacciones!F161</f>
        <v>0</v>
      </c>
      <c r="I35" s="41">
        <f>+Transacciones!G161</f>
        <v>0</v>
      </c>
      <c r="J35" s="41">
        <f>+Transacciones!H161</f>
        <v>0</v>
      </c>
      <c r="K35" s="41">
        <f>+Transacciones!I161</f>
        <v>0</v>
      </c>
      <c r="L35" s="41">
        <f>+Transacciones!J161</f>
        <v>0</v>
      </c>
      <c r="M35" s="41">
        <f>+Transacciones!K161</f>
        <v>0</v>
      </c>
      <c r="N35" s="41">
        <f>+Transacciones!L161</f>
        <v>0</v>
      </c>
      <c r="O35" s="41">
        <f>+Transacciones!M161</f>
        <v>0</v>
      </c>
      <c r="P35" s="41">
        <f>+Transacciones!N161</f>
        <v>0</v>
      </c>
      <c r="Q35" s="41">
        <f>+Transacciones!O161</f>
        <v>0</v>
      </c>
      <c r="R35" s="41">
        <f>+Transacciones!P161</f>
        <v>0</v>
      </c>
      <c r="S35" s="41">
        <f>+Transacciones!Q161</f>
        <v>0</v>
      </c>
      <c r="T35" s="41">
        <f>+Transacciones!R161</f>
        <v>0</v>
      </c>
      <c r="U35" s="41">
        <f>+Transacciones!S161</f>
        <v>0</v>
      </c>
      <c r="V35" s="41">
        <f>+Transacciones!T161</f>
        <v>0</v>
      </c>
      <c r="W35" s="41">
        <f>+Transacciones!U161</f>
        <v>0</v>
      </c>
      <c r="X35" s="41">
        <f>+Transacciones!V161</f>
        <v>0</v>
      </c>
      <c r="Y35" s="41">
        <f>+Transacciones!W161</f>
        <v>0</v>
      </c>
      <c r="Z35" s="41">
        <f>+Transacciones!X161</f>
        <v>0</v>
      </c>
      <c r="AA35" s="41">
        <f>+Transacciones!Y161</f>
        <v>0</v>
      </c>
      <c r="AB35" s="41">
        <f>+Transacciones!Z161</f>
        <v>0</v>
      </c>
      <c r="AC35" s="41">
        <f>+Transacciones!AA161</f>
        <v>0</v>
      </c>
      <c r="AD35" s="41">
        <f>+Transacciones!AB161</f>
        <v>0</v>
      </c>
      <c r="AE35" s="41">
        <f>+Transacciones!AC161</f>
        <v>0</v>
      </c>
      <c r="AF35" s="41">
        <f>+Transacciones!AD161</f>
        <v>0</v>
      </c>
      <c r="AG35" s="41">
        <f>+Transacciones!AE161</f>
        <v>0</v>
      </c>
      <c r="AH35" s="41">
        <f>+Transacciones!AF161</f>
        <v>0</v>
      </c>
      <c r="AI35" s="41">
        <f>+Transacciones!AG161</f>
        <v>0</v>
      </c>
      <c r="AJ35" s="41">
        <f>+Transacciones!AH161</f>
        <v>0</v>
      </c>
      <c r="AK35" s="41">
        <f>+Transacciones!AI161</f>
        <v>0</v>
      </c>
      <c r="AL35" s="41">
        <f>+Transacciones!AJ161</f>
        <v>0</v>
      </c>
      <c r="AM35" s="41">
        <f>+Transacciones!AK161</f>
        <v>0</v>
      </c>
      <c r="AN35" s="41">
        <f>+Transacciones!AL161</f>
        <v>0</v>
      </c>
      <c r="AO35" s="41">
        <f>+Transacciones!AM161</f>
        <v>0</v>
      </c>
      <c r="AP35" s="41">
        <f>+Transacciones!AN161</f>
        <v>0</v>
      </c>
      <c r="AQ35" s="41">
        <f>+Transacciones!AO161</f>
        <v>0</v>
      </c>
      <c r="AR35" s="41">
        <f>+Transacciones!AP161</f>
        <v>0</v>
      </c>
      <c r="AS35" s="41">
        <f>+Transacciones!AQ161</f>
        <v>0</v>
      </c>
      <c r="AT35" s="41">
        <f>+Transacciones!AR161</f>
        <v>0</v>
      </c>
      <c r="AU35" s="41">
        <f>+Transacciones!AS161</f>
        <v>0</v>
      </c>
      <c r="AV35" s="41">
        <f>+Transacciones!AT161</f>
        <v>0</v>
      </c>
      <c r="AW35" s="41">
        <f>+Transacciones!AU161</f>
        <v>0</v>
      </c>
      <c r="AX35" s="41">
        <f>+Transacciones!AV161</f>
        <v>0</v>
      </c>
      <c r="AY35" s="41">
        <f>+Transacciones!AW161</f>
        <v>0</v>
      </c>
      <c r="AZ35" s="41">
        <f>+Transacciones!AX161</f>
        <v>0</v>
      </c>
      <c r="BA35" s="41">
        <f>+Transacciones!AY161</f>
        <v>0</v>
      </c>
      <c r="BB35" s="41">
        <f>+Transacciones!AZ161</f>
        <v>0</v>
      </c>
      <c r="BC35" s="41">
        <f>+Transacciones!BA161</f>
        <v>0</v>
      </c>
      <c r="BD35" s="41">
        <f>+Transacciones!BB161</f>
        <v>0</v>
      </c>
    </row>
    <row r="36" spans="2:56">
      <c r="B36" s="25" t="s">
        <v>271</v>
      </c>
      <c r="C36" s="28" t="s">
        <v>323</v>
      </c>
      <c r="D36" s="27" t="s">
        <v>296</v>
      </c>
      <c r="E36" s="40">
        <f>+Transacciones!C171</f>
        <v>0</v>
      </c>
      <c r="F36" s="40">
        <f>+Transacciones!D171</f>
        <v>0</v>
      </c>
      <c r="G36" s="40">
        <f>+Transacciones!E171</f>
        <v>0</v>
      </c>
      <c r="H36" s="40">
        <f>+Transacciones!F171</f>
        <v>0</v>
      </c>
      <c r="I36" s="40">
        <f>+Transacciones!G171</f>
        <v>0</v>
      </c>
      <c r="J36" s="40">
        <f>+Transacciones!H171</f>
        <v>0</v>
      </c>
      <c r="K36" s="40">
        <f>+Transacciones!I171</f>
        <v>0</v>
      </c>
      <c r="L36" s="40">
        <f>+Transacciones!J171</f>
        <v>0</v>
      </c>
      <c r="M36" s="40">
        <f>+Transacciones!K171</f>
        <v>0</v>
      </c>
      <c r="N36" s="40">
        <f>+Transacciones!L171</f>
        <v>0</v>
      </c>
      <c r="O36" s="40">
        <f>+Transacciones!M171</f>
        <v>0</v>
      </c>
      <c r="P36" s="40">
        <f>+Transacciones!N171</f>
        <v>0</v>
      </c>
      <c r="Q36" s="40">
        <f>+Transacciones!O171</f>
        <v>0</v>
      </c>
      <c r="R36" s="40">
        <f>+Transacciones!P171</f>
        <v>0</v>
      </c>
      <c r="S36" s="40">
        <f>+Transacciones!Q171</f>
        <v>0</v>
      </c>
      <c r="T36" s="40">
        <f>+Transacciones!R171</f>
        <v>0</v>
      </c>
      <c r="U36" s="40">
        <f>+Transacciones!S171</f>
        <v>0</v>
      </c>
      <c r="V36" s="40">
        <f>+Transacciones!T171</f>
        <v>0</v>
      </c>
      <c r="W36" s="40">
        <f>+Transacciones!U171</f>
        <v>0</v>
      </c>
      <c r="X36" s="40">
        <f>+Transacciones!V171</f>
        <v>0</v>
      </c>
      <c r="Y36" s="40">
        <f>+Transacciones!W171</f>
        <v>0</v>
      </c>
      <c r="Z36" s="40">
        <f>+Transacciones!X171</f>
        <v>0</v>
      </c>
      <c r="AA36" s="40">
        <f>+Transacciones!Y171</f>
        <v>0</v>
      </c>
      <c r="AB36" s="40">
        <f>+Transacciones!Z171</f>
        <v>0</v>
      </c>
      <c r="AC36" s="40">
        <f>+Transacciones!AA171</f>
        <v>0</v>
      </c>
      <c r="AD36" s="40">
        <f>+Transacciones!AB171</f>
        <v>0</v>
      </c>
      <c r="AE36" s="40">
        <f>+Transacciones!AC171</f>
        <v>0</v>
      </c>
      <c r="AF36" s="40">
        <f>+Transacciones!AD171</f>
        <v>0</v>
      </c>
      <c r="AG36" s="40">
        <f>+Transacciones!AE171</f>
        <v>0</v>
      </c>
      <c r="AH36" s="40">
        <f>+Transacciones!AF171</f>
        <v>0</v>
      </c>
      <c r="AI36" s="40">
        <f>+Transacciones!AG171</f>
        <v>0</v>
      </c>
      <c r="AJ36" s="40">
        <f>+Transacciones!AH171</f>
        <v>0</v>
      </c>
      <c r="AK36" s="40">
        <f>+Transacciones!AI171</f>
        <v>0</v>
      </c>
      <c r="AL36" s="40">
        <f>+Transacciones!AJ171</f>
        <v>0</v>
      </c>
      <c r="AM36" s="40">
        <f>+Transacciones!AK171</f>
        <v>0</v>
      </c>
      <c r="AN36" s="40">
        <f>+Transacciones!AL171</f>
        <v>0</v>
      </c>
      <c r="AO36" s="40">
        <f>+Transacciones!AM171</f>
        <v>0</v>
      </c>
      <c r="AP36" s="40">
        <f>+Transacciones!AN171</f>
        <v>0</v>
      </c>
      <c r="AQ36" s="40">
        <f>+Transacciones!AO171</f>
        <v>0</v>
      </c>
      <c r="AR36" s="40">
        <f>+Transacciones!AP171</f>
        <v>0</v>
      </c>
      <c r="AS36" s="40">
        <f>+Transacciones!AQ171</f>
        <v>0</v>
      </c>
      <c r="AT36" s="40">
        <f>+Transacciones!AR171</f>
        <v>0</v>
      </c>
      <c r="AU36" s="40">
        <f>+Transacciones!AS171</f>
        <v>0</v>
      </c>
      <c r="AV36" s="40">
        <f>+Transacciones!AT171</f>
        <v>0</v>
      </c>
      <c r="AW36" s="40">
        <f>+Transacciones!AU171</f>
        <v>0</v>
      </c>
      <c r="AX36" s="40">
        <f>+Transacciones!AV171</f>
        <v>0</v>
      </c>
      <c r="AY36" s="40">
        <f>+Transacciones!AW171</f>
        <v>0</v>
      </c>
      <c r="AZ36" s="40">
        <f>+Transacciones!AX171</f>
        <v>0</v>
      </c>
      <c r="BA36" s="40">
        <f>+Transacciones!AY171</f>
        <v>0</v>
      </c>
      <c r="BB36" s="40">
        <f>+Transacciones!AZ171</f>
        <v>0</v>
      </c>
      <c r="BC36" s="40">
        <f>+Transacciones!BA171</f>
        <v>0</v>
      </c>
      <c r="BD36" s="40">
        <f>+Transacciones!BB171</f>
        <v>0</v>
      </c>
    </row>
    <row r="37" spans="2:56">
      <c r="B37" s="29" t="s">
        <v>273</v>
      </c>
      <c r="C37" s="30" t="s">
        <v>324</v>
      </c>
      <c r="D37" s="27" t="s">
        <v>296</v>
      </c>
      <c r="E37" s="41">
        <f>+Transacciones!C172</f>
        <v>0</v>
      </c>
      <c r="F37" s="41">
        <f>+Transacciones!D172</f>
        <v>0</v>
      </c>
      <c r="G37" s="41">
        <f>+Transacciones!E172</f>
        <v>0</v>
      </c>
      <c r="H37" s="41">
        <f>+Transacciones!F172</f>
        <v>0</v>
      </c>
      <c r="I37" s="41">
        <f>+Transacciones!G172</f>
        <v>0</v>
      </c>
      <c r="J37" s="41">
        <f>+Transacciones!H172</f>
        <v>0</v>
      </c>
      <c r="K37" s="41">
        <f>+Transacciones!I172</f>
        <v>0</v>
      </c>
      <c r="L37" s="41">
        <f>+Transacciones!J172</f>
        <v>0</v>
      </c>
      <c r="M37" s="41">
        <f>+Transacciones!K172</f>
        <v>0</v>
      </c>
      <c r="N37" s="41">
        <f>+Transacciones!L172</f>
        <v>0</v>
      </c>
      <c r="O37" s="41">
        <f>+Transacciones!M172</f>
        <v>0</v>
      </c>
      <c r="P37" s="41">
        <f>+Transacciones!N172</f>
        <v>0</v>
      </c>
      <c r="Q37" s="41">
        <f>+Transacciones!O172</f>
        <v>0</v>
      </c>
      <c r="R37" s="41">
        <f>+Transacciones!P172</f>
        <v>0</v>
      </c>
      <c r="S37" s="41">
        <f>+Transacciones!Q172</f>
        <v>0</v>
      </c>
      <c r="T37" s="41">
        <f>+Transacciones!R172</f>
        <v>0</v>
      </c>
      <c r="U37" s="41">
        <f>+Transacciones!S172</f>
        <v>0</v>
      </c>
      <c r="V37" s="41">
        <f>+Transacciones!T172</f>
        <v>0</v>
      </c>
      <c r="W37" s="41">
        <f>+Transacciones!U172</f>
        <v>0</v>
      </c>
      <c r="X37" s="41">
        <f>+Transacciones!V172</f>
        <v>0</v>
      </c>
      <c r="Y37" s="41">
        <f>+Transacciones!W172</f>
        <v>0</v>
      </c>
      <c r="Z37" s="41">
        <f>+Transacciones!X172</f>
        <v>0</v>
      </c>
      <c r="AA37" s="41">
        <f>+Transacciones!Y172</f>
        <v>0</v>
      </c>
      <c r="AB37" s="41">
        <f>+Transacciones!Z172</f>
        <v>0</v>
      </c>
      <c r="AC37" s="41">
        <f>+Transacciones!AA172</f>
        <v>0</v>
      </c>
      <c r="AD37" s="41">
        <f>+Transacciones!AB172</f>
        <v>0</v>
      </c>
      <c r="AE37" s="41">
        <f>+Transacciones!AC172</f>
        <v>0</v>
      </c>
      <c r="AF37" s="41">
        <f>+Transacciones!AD172</f>
        <v>0</v>
      </c>
      <c r="AG37" s="41">
        <f>+Transacciones!AE172</f>
        <v>0</v>
      </c>
      <c r="AH37" s="41">
        <f>+Transacciones!AF172</f>
        <v>0</v>
      </c>
      <c r="AI37" s="41">
        <f>+Transacciones!AG172</f>
        <v>0</v>
      </c>
      <c r="AJ37" s="41">
        <f>+Transacciones!AH172</f>
        <v>0</v>
      </c>
      <c r="AK37" s="41">
        <f>+Transacciones!AI172</f>
        <v>0</v>
      </c>
      <c r="AL37" s="41">
        <f>+Transacciones!AJ172</f>
        <v>0</v>
      </c>
      <c r="AM37" s="41">
        <f>+Transacciones!AK172</f>
        <v>0</v>
      </c>
      <c r="AN37" s="41">
        <f>+Transacciones!AL172</f>
        <v>0</v>
      </c>
      <c r="AO37" s="41">
        <f>+Transacciones!AM172</f>
        <v>0</v>
      </c>
      <c r="AP37" s="41">
        <f>+Transacciones!AN172</f>
        <v>0</v>
      </c>
      <c r="AQ37" s="41">
        <f>+Transacciones!AO172</f>
        <v>0</v>
      </c>
      <c r="AR37" s="41">
        <f>+Transacciones!AP172</f>
        <v>0</v>
      </c>
      <c r="AS37" s="41">
        <f>+Transacciones!AQ172</f>
        <v>0</v>
      </c>
      <c r="AT37" s="41">
        <f>+Transacciones!AR172</f>
        <v>0</v>
      </c>
      <c r="AU37" s="41">
        <f>+Transacciones!AS172</f>
        <v>0</v>
      </c>
      <c r="AV37" s="41">
        <f>+Transacciones!AT172</f>
        <v>0</v>
      </c>
      <c r="AW37" s="41">
        <f>+Transacciones!AU172</f>
        <v>0</v>
      </c>
      <c r="AX37" s="41">
        <f>+Transacciones!AV172</f>
        <v>0</v>
      </c>
      <c r="AY37" s="41">
        <f>+Transacciones!AW172</f>
        <v>0</v>
      </c>
      <c r="AZ37" s="41">
        <f>+Transacciones!AX172</f>
        <v>0</v>
      </c>
      <c r="BA37" s="41">
        <f>+Transacciones!AY172</f>
        <v>0</v>
      </c>
      <c r="BB37" s="41">
        <f>+Transacciones!AZ172</f>
        <v>0</v>
      </c>
      <c r="BC37" s="41">
        <f>+Transacciones!BA172</f>
        <v>0</v>
      </c>
      <c r="BD37" s="41">
        <f>+Transacciones!BB172</f>
        <v>0</v>
      </c>
    </row>
    <row r="38" spans="2:56">
      <c r="B38" s="29" t="s">
        <v>283</v>
      </c>
      <c r="C38" s="30" t="s">
        <v>325</v>
      </c>
      <c r="D38" s="27" t="s">
        <v>296</v>
      </c>
      <c r="E38" s="41">
        <f>+Transacciones!C180</f>
        <v>0</v>
      </c>
      <c r="F38" s="41">
        <f>+Transacciones!D180</f>
        <v>0</v>
      </c>
      <c r="G38" s="41">
        <f>+Transacciones!E180</f>
        <v>0</v>
      </c>
      <c r="H38" s="41">
        <f>+Transacciones!F180</f>
        <v>0</v>
      </c>
      <c r="I38" s="41">
        <f>+Transacciones!G180</f>
        <v>0</v>
      </c>
      <c r="J38" s="41">
        <f>+Transacciones!H180</f>
        <v>0</v>
      </c>
      <c r="K38" s="41">
        <f>+Transacciones!I180</f>
        <v>0</v>
      </c>
      <c r="L38" s="41">
        <f>+Transacciones!J180</f>
        <v>0</v>
      </c>
      <c r="M38" s="41">
        <f>+Transacciones!K180</f>
        <v>0</v>
      </c>
      <c r="N38" s="41">
        <f>+Transacciones!L180</f>
        <v>0</v>
      </c>
      <c r="O38" s="41">
        <f>+Transacciones!M180</f>
        <v>0</v>
      </c>
      <c r="P38" s="41">
        <f>+Transacciones!N180</f>
        <v>0</v>
      </c>
      <c r="Q38" s="41">
        <f>+Transacciones!O180</f>
        <v>0</v>
      </c>
      <c r="R38" s="41">
        <f>+Transacciones!P180</f>
        <v>0</v>
      </c>
      <c r="S38" s="41">
        <f>+Transacciones!Q180</f>
        <v>0</v>
      </c>
      <c r="T38" s="41">
        <f>+Transacciones!R180</f>
        <v>0</v>
      </c>
      <c r="U38" s="41">
        <f>+Transacciones!S180</f>
        <v>0</v>
      </c>
      <c r="V38" s="41">
        <f>+Transacciones!T180</f>
        <v>0</v>
      </c>
      <c r="W38" s="41">
        <f>+Transacciones!U180</f>
        <v>0</v>
      </c>
      <c r="X38" s="41">
        <f>+Transacciones!V180</f>
        <v>0</v>
      </c>
      <c r="Y38" s="41">
        <f>+Transacciones!W180</f>
        <v>0</v>
      </c>
      <c r="Z38" s="41">
        <f>+Transacciones!X180</f>
        <v>0</v>
      </c>
      <c r="AA38" s="41">
        <f>+Transacciones!Y180</f>
        <v>0</v>
      </c>
      <c r="AB38" s="41">
        <f>+Transacciones!Z180</f>
        <v>0</v>
      </c>
      <c r="AC38" s="41">
        <f>+Transacciones!AA180</f>
        <v>0</v>
      </c>
      <c r="AD38" s="41">
        <f>+Transacciones!AB180</f>
        <v>0</v>
      </c>
      <c r="AE38" s="41">
        <f>+Transacciones!AC180</f>
        <v>0</v>
      </c>
      <c r="AF38" s="41">
        <f>+Transacciones!AD180</f>
        <v>0</v>
      </c>
      <c r="AG38" s="41">
        <f>+Transacciones!AE180</f>
        <v>0</v>
      </c>
      <c r="AH38" s="41">
        <f>+Transacciones!AF180</f>
        <v>0</v>
      </c>
      <c r="AI38" s="41">
        <f>+Transacciones!AG180</f>
        <v>0</v>
      </c>
      <c r="AJ38" s="41">
        <f>+Transacciones!AH180</f>
        <v>0</v>
      </c>
      <c r="AK38" s="41">
        <f>+Transacciones!AI180</f>
        <v>0</v>
      </c>
      <c r="AL38" s="41">
        <f>+Transacciones!AJ180</f>
        <v>0</v>
      </c>
      <c r="AM38" s="41">
        <f>+Transacciones!AK180</f>
        <v>0</v>
      </c>
      <c r="AN38" s="41">
        <f>+Transacciones!AL180</f>
        <v>0</v>
      </c>
      <c r="AO38" s="41">
        <f>+Transacciones!AM180</f>
        <v>0</v>
      </c>
      <c r="AP38" s="41">
        <f>+Transacciones!AN180</f>
        <v>0</v>
      </c>
      <c r="AQ38" s="41">
        <f>+Transacciones!AO180</f>
        <v>0</v>
      </c>
      <c r="AR38" s="41">
        <f>+Transacciones!AP180</f>
        <v>0</v>
      </c>
      <c r="AS38" s="41">
        <f>+Transacciones!AQ180</f>
        <v>0</v>
      </c>
      <c r="AT38" s="41">
        <f>+Transacciones!AR180</f>
        <v>0</v>
      </c>
      <c r="AU38" s="41">
        <f>+Transacciones!AS180</f>
        <v>0</v>
      </c>
      <c r="AV38" s="41">
        <f>+Transacciones!AT180</f>
        <v>0</v>
      </c>
      <c r="AW38" s="41">
        <f>+Transacciones!AU180</f>
        <v>0</v>
      </c>
      <c r="AX38" s="41">
        <f>+Transacciones!AV180</f>
        <v>0</v>
      </c>
      <c r="AY38" s="41">
        <f>+Transacciones!AW180</f>
        <v>0</v>
      </c>
      <c r="AZ38" s="41">
        <f>+Transacciones!AX180</f>
        <v>0</v>
      </c>
      <c r="BA38" s="41">
        <f>+Transacciones!AY180</f>
        <v>0</v>
      </c>
      <c r="BB38" s="41">
        <f>+Transacciones!AZ180</f>
        <v>0</v>
      </c>
      <c r="BC38" s="41">
        <f>+Transacciones!BA180</f>
        <v>0</v>
      </c>
      <c r="BD38" s="41">
        <f>+Transacciones!BB180</f>
        <v>0</v>
      </c>
    </row>
    <row r="39" spans="2:56" ht="17.399999999999999">
      <c r="B39" s="13"/>
      <c r="C39" s="16"/>
      <c r="D39" s="15"/>
      <c r="E39" s="43"/>
      <c r="J39" s="43"/>
      <c r="O39" s="43"/>
      <c r="T39" s="43"/>
      <c r="Y39" s="43"/>
      <c r="AD39" s="43"/>
      <c r="AI39" s="43"/>
      <c r="AN39" s="43"/>
      <c r="AS39" s="43"/>
      <c r="AX39" s="43"/>
      <c r="BC39" s="43"/>
    </row>
    <row r="40" spans="2:56">
      <c r="B40" s="90" t="s">
        <v>286</v>
      </c>
      <c r="C40" s="91" t="s">
        <v>326</v>
      </c>
      <c r="D40" s="92" t="s">
        <v>296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</row>
  </sheetData>
  <mergeCells count="8">
    <mergeCell ref="B3:D3"/>
    <mergeCell ref="B4:D4"/>
    <mergeCell ref="B5:D6"/>
    <mergeCell ref="E5:Q5"/>
    <mergeCell ref="R5:AD5"/>
    <mergeCell ref="AE5:AQ5"/>
    <mergeCell ref="AR5:BD5"/>
    <mergeCell ref="B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BB190"/>
  <sheetViews>
    <sheetView showGridLines="0" tabSelected="1" zoomScale="110" zoomScaleNormal="110" workbookViewId="0">
      <pane xSplit="2" ySplit="3" topLeftCell="AQ130" activePane="bottomRight" state="frozen"/>
      <selection pane="topRight" activeCell="C1" sqref="C1"/>
      <selection pane="bottomLeft" activeCell="A4" sqref="A4"/>
      <selection pane="bottomRight" activeCell="BB135" sqref="BB135:BB147"/>
    </sheetView>
  </sheetViews>
  <sheetFormatPr baseColWidth="10" defaultColWidth="9.109375" defaultRowHeight="14.4"/>
  <cols>
    <col min="2" max="2" width="51.88671875" customWidth="1"/>
    <col min="3" max="41" width="10.5546875" customWidth="1"/>
    <col min="42" max="42" width="12.44140625" customWidth="1"/>
    <col min="43" max="54" width="10.5546875" customWidth="1"/>
  </cols>
  <sheetData>
    <row r="2" spans="1:54" ht="15.6">
      <c r="A2" s="104" t="s">
        <v>332</v>
      </c>
      <c r="B2" s="105"/>
      <c r="C2" s="105"/>
      <c r="P2" s="3"/>
      <c r="AC2" s="3"/>
      <c r="AP2" s="3"/>
    </row>
    <row r="3" spans="1:54" ht="15.6">
      <c r="A3" s="4" t="s">
        <v>288</v>
      </c>
      <c r="B3" s="44"/>
      <c r="C3" s="45" t="s">
        <v>290</v>
      </c>
      <c r="D3" s="46">
        <v>44197</v>
      </c>
      <c r="E3" s="46">
        <v>44228</v>
      </c>
      <c r="F3" s="46">
        <v>44256</v>
      </c>
      <c r="G3" s="46">
        <v>44287</v>
      </c>
      <c r="H3" s="46">
        <v>44317</v>
      </c>
      <c r="I3" s="46">
        <v>44348</v>
      </c>
      <c r="J3" s="46">
        <v>44378</v>
      </c>
      <c r="K3" s="46">
        <v>44409</v>
      </c>
      <c r="L3" s="46">
        <v>44440</v>
      </c>
      <c r="M3" s="46">
        <v>44470</v>
      </c>
      <c r="N3" s="46">
        <v>44501</v>
      </c>
      <c r="O3" s="46">
        <v>44531</v>
      </c>
      <c r="P3" s="45" t="s">
        <v>291</v>
      </c>
      <c r="Q3" s="46">
        <v>44562</v>
      </c>
      <c r="R3" s="46">
        <v>44593</v>
      </c>
      <c r="S3" s="46">
        <v>44621</v>
      </c>
      <c r="T3" s="46">
        <v>44652</v>
      </c>
      <c r="U3" s="46">
        <v>44682</v>
      </c>
      <c r="V3" s="46">
        <v>44713</v>
      </c>
      <c r="W3" s="46">
        <v>44743</v>
      </c>
      <c r="X3" s="46">
        <v>44774</v>
      </c>
      <c r="Y3" s="46">
        <v>44805</v>
      </c>
      <c r="Z3" s="46">
        <v>44835</v>
      </c>
      <c r="AA3" s="46">
        <v>44866</v>
      </c>
      <c r="AB3" s="46">
        <v>44896</v>
      </c>
      <c r="AC3" s="45" t="s">
        <v>292</v>
      </c>
      <c r="AD3" s="46">
        <v>44927</v>
      </c>
      <c r="AE3" s="46">
        <v>44958</v>
      </c>
      <c r="AF3" s="46">
        <v>44986</v>
      </c>
      <c r="AG3" s="46">
        <v>45017</v>
      </c>
      <c r="AH3" s="46">
        <v>45047</v>
      </c>
      <c r="AI3" s="46">
        <v>45078</v>
      </c>
      <c r="AJ3" s="46">
        <v>45108</v>
      </c>
      <c r="AK3" s="46">
        <v>45139</v>
      </c>
      <c r="AL3" s="46">
        <v>45170</v>
      </c>
      <c r="AM3" s="46">
        <v>45200</v>
      </c>
      <c r="AN3" s="46">
        <v>45231</v>
      </c>
      <c r="AO3" s="46">
        <v>45261</v>
      </c>
      <c r="AP3" s="45" t="s">
        <v>293</v>
      </c>
      <c r="AQ3" s="46">
        <v>45292</v>
      </c>
      <c r="AR3" s="46">
        <v>45323</v>
      </c>
      <c r="AS3" s="46">
        <v>45352</v>
      </c>
      <c r="AT3" s="46">
        <v>45383</v>
      </c>
      <c r="AU3" s="46">
        <v>45413</v>
      </c>
      <c r="AV3" s="46">
        <v>45444</v>
      </c>
      <c r="AW3" s="46">
        <v>45474</v>
      </c>
      <c r="AX3" s="46">
        <v>45505</v>
      </c>
      <c r="AY3" s="46">
        <v>45536</v>
      </c>
      <c r="AZ3" s="46">
        <v>45566</v>
      </c>
      <c r="BA3" s="46">
        <v>45597</v>
      </c>
      <c r="BB3" s="47">
        <v>45627</v>
      </c>
    </row>
    <row r="4" spans="1:54">
      <c r="A4" s="5" t="s">
        <v>0</v>
      </c>
      <c r="B4" s="48" t="s">
        <v>1</v>
      </c>
      <c r="C4" s="49">
        <f>+SUM(D4:O4)</f>
        <v>204578.29943125317</v>
      </c>
      <c r="D4" s="50">
        <v>18010.208134503431</v>
      </c>
      <c r="E4" s="50">
        <v>13036.40083003538</v>
      </c>
      <c r="F4" s="50">
        <v>14442.538148987214</v>
      </c>
      <c r="G4" s="50">
        <v>20246.222532260545</v>
      </c>
      <c r="H4" s="50">
        <v>14578.327478122121</v>
      </c>
      <c r="I4" s="50">
        <v>17910.039210688978</v>
      </c>
      <c r="J4" s="50">
        <v>14727.668128050545</v>
      </c>
      <c r="K4" s="50">
        <v>15048.415013810547</v>
      </c>
      <c r="L4" s="50">
        <v>19000.888599100545</v>
      </c>
      <c r="M4" s="50">
        <v>15472.981408224654</v>
      </c>
      <c r="N4" s="50">
        <v>15613.631457674655</v>
      </c>
      <c r="O4" s="50">
        <v>26490.978489794521</v>
      </c>
      <c r="P4" s="49">
        <f>+SUM(Q4:AB4)</f>
        <v>227955.4217394352</v>
      </c>
      <c r="Q4" s="50">
        <v>16905.569885251745</v>
      </c>
      <c r="R4" s="50">
        <v>15260.559576089374</v>
      </c>
      <c r="S4" s="50">
        <v>15487.122895833327</v>
      </c>
      <c r="T4" s="50">
        <v>28973.377674700525</v>
      </c>
      <c r="U4" s="50">
        <v>15483.779220559034</v>
      </c>
      <c r="V4" s="50">
        <v>22124.801582206244</v>
      </c>
      <c r="W4" s="50">
        <v>15283.530671061899</v>
      </c>
      <c r="X4" s="50">
        <v>16900.604696476017</v>
      </c>
      <c r="Y4" s="50">
        <v>22520.421399039682</v>
      </c>
      <c r="Z4" s="50">
        <v>16962.00019719694</v>
      </c>
      <c r="AA4" s="50">
        <v>18012.278070748391</v>
      </c>
      <c r="AB4" s="50">
        <v>24041.375870272015</v>
      </c>
      <c r="AC4" s="49">
        <f>+SUM(AD4:AO4)</f>
        <v>247504.78950997384</v>
      </c>
      <c r="AD4" s="50">
        <v>18035.008970707619</v>
      </c>
      <c r="AE4" s="50">
        <v>15536.912707471984</v>
      </c>
      <c r="AF4" s="50">
        <v>17104.718792455889</v>
      </c>
      <c r="AG4" s="50">
        <v>26896.083888401976</v>
      </c>
      <c r="AH4" s="50">
        <v>17474.274367916096</v>
      </c>
      <c r="AI4" s="50">
        <v>25330.104517651976</v>
      </c>
      <c r="AJ4" s="50">
        <v>18412.627654291984</v>
      </c>
      <c r="AK4" s="50">
        <v>18417.027295706524</v>
      </c>
      <c r="AL4" s="50">
        <v>23578.667990618967</v>
      </c>
      <c r="AM4" s="50">
        <v>20218.786500361013</v>
      </c>
      <c r="AN4" s="50">
        <v>18720.230124930011</v>
      </c>
      <c r="AO4" s="50">
        <v>27780.346699459809</v>
      </c>
      <c r="AP4" s="49">
        <f>+SUM(AQ4:BB4)</f>
        <v>273026.03563112812</v>
      </c>
      <c r="AQ4" s="50">
        <v>21906.632847636956</v>
      </c>
      <c r="AR4" s="50">
        <v>18570.665745412851</v>
      </c>
      <c r="AS4" s="50">
        <v>17823.117713170352</v>
      </c>
      <c r="AT4" s="50">
        <v>29899.608202122512</v>
      </c>
      <c r="AU4" s="50">
        <v>19776.433266521461</v>
      </c>
      <c r="AV4" s="50">
        <v>23755.077873584632</v>
      </c>
      <c r="AW4" s="50">
        <v>21449.137317271099</v>
      </c>
      <c r="AX4" s="50">
        <v>21486.067556170619</v>
      </c>
      <c r="AY4" s="50">
        <v>28038.659152433764</v>
      </c>
      <c r="AZ4" s="50">
        <v>19833.830549088834</v>
      </c>
      <c r="BA4" s="50">
        <v>20507.108907930458</v>
      </c>
      <c r="BB4" s="51">
        <v>29979.696499784572</v>
      </c>
    </row>
    <row r="5" spans="1:54">
      <c r="A5" s="52" t="s">
        <v>2</v>
      </c>
      <c r="B5" s="53" t="s">
        <v>3</v>
      </c>
      <c r="C5" s="54">
        <f>+SUM(D5:O5)</f>
        <v>124035.74903611536</v>
      </c>
      <c r="D5" s="55">
        <v>11600.66398741</v>
      </c>
      <c r="E5" s="55">
        <v>7058.6682891299142</v>
      </c>
      <c r="F5" s="55">
        <v>7805.5888859999995</v>
      </c>
      <c r="G5" s="55">
        <v>13998.77509291</v>
      </c>
      <c r="H5" s="55">
        <v>8267.2847808299994</v>
      </c>
      <c r="I5" s="55">
        <v>11480.84537879</v>
      </c>
      <c r="J5" s="55">
        <v>8597.1092579199994</v>
      </c>
      <c r="K5" s="55">
        <v>8754.6677398600004</v>
      </c>
      <c r="L5" s="55">
        <v>12002.594086429999</v>
      </c>
      <c r="M5" s="55">
        <v>9135.3408257299998</v>
      </c>
      <c r="N5" s="55">
        <v>9355.7062266100002</v>
      </c>
      <c r="O5" s="55">
        <v>15978.504484495437</v>
      </c>
      <c r="P5" s="54">
        <f>+SUM(Q5:AB5)</f>
        <v>143988.62803559151</v>
      </c>
      <c r="Q5" s="55">
        <v>10190.134330333982</v>
      </c>
      <c r="R5" s="55">
        <v>8004.5473645905004</v>
      </c>
      <c r="S5" s="55">
        <v>8754.1497411509663</v>
      </c>
      <c r="T5" s="55">
        <v>21883.522524173863</v>
      </c>
      <c r="U5" s="55">
        <v>8826.5455337448275</v>
      </c>
      <c r="V5" s="55">
        <v>15011.918723171932</v>
      </c>
      <c r="W5" s="55">
        <v>9205.0274139583817</v>
      </c>
      <c r="X5" s="55">
        <v>10023.565398926605</v>
      </c>
      <c r="Y5" s="55">
        <v>14996.272180718284</v>
      </c>
      <c r="Z5" s="55">
        <v>9714.1754892689241</v>
      </c>
      <c r="AA5" s="55">
        <v>10155.192556804837</v>
      </c>
      <c r="AB5" s="55">
        <v>17223.576778748418</v>
      </c>
      <c r="AC5" s="54">
        <f>+SUM(AD5:AO5)</f>
        <v>155996.07559347112</v>
      </c>
      <c r="AD5" s="55">
        <v>10968.441258384264</v>
      </c>
      <c r="AE5" s="55">
        <v>9016.2312853042622</v>
      </c>
      <c r="AF5" s="55">
        <v>10080.981264904263</v>
      </c>
      <c r="AG5" s="55">
        <v>19610.090889174258</v>
      </c>
      <c r="AH5" s="55">
        <v>10398.809344994261</v>
      </c>
      <c r="AI5" s="55">
        <v>16546.748594804259</v>
      </c>
      <c r="AJ5" s="55">
        <v>11189.143032164264</v>
      </c>
      <c r="AK5" s="55">
        <v>11263.794460942132</v>
      </c>
      <c r="AL5" s="55">
        <v>16176.152026642132</v>
      </c>
      <c r="AM5" s="55">
        <v>11846.159032978523</v>
      </c>
      <c r="AN5" s="55">
        <v>11243.145082064262</v>
      </c>
      <c r="AO5" s="55">
        <v>17656.379321114262</v>
      </c>
      <c r="AP5" s="54">
        <f>+SUM(AQ5:BB5)</f>
        <v>169403.45347602665</v>
      </c>
      <c r="AQ5" s="55">
        <v>11556.31339508201</v>
      </c>
      <c r="AR5" s="55">
        <v>11026.202922054021</v>
      </c>
      <c r="AS5" s="55">
        <v>10252.237980091008</v>
      </c>
      <c r="AT5" s="55">
        <v>21613.206787852007</v>
      </c>
      <c r="AU5" s="55">
        <v>11345.138630281004</v>
      </c>
      <c r="AV5" s="55">
        <v>16014.813102869608</v>
      </c>
      <c r="AW5" s="55">
        <v>12735.996849905419</v>
      </c>
      <c r="AX5" s="55">
        <v>12287.410499221007</v>
      </c>
      <c r="AY5" s="55">
        <v>19482.115662472013</v>
      </c>
      <c r="AZ5" s="55">
        <v>10889.761024292011</v>
      </c>
      <c r="BA5" s="55">
        <v>11659.793584401004</v>
      </c>
      <c r="BB5" s="56">
        <v>20540.463037505546</v>
      </c>
    </row>
    <row r="6" spans="1:54">
      <c r="A6" s="57" t="s">
        <v>4</v>
      </c>
      <c r="B6" s="58" t="s">
        <v>5</v>
      </c>
      <c r="C6" s="54">
        <f t="shared" ref="C6:C69" si="0">+SUM(D6:O6)</f>
        <v>40036.740601655358</v>
      </c>
      <c r="D6" s="55">
        <v>4744.4591618699997</v>
      </c>
      <c r="E6" s="55">
        <v>1195.9511629199149</v>
      </c>
      <c r="F6" s="55">
        <v>1469.37467935</v>
      </c>
      <c r="G6" s="55">
        <v>7020.9060937800014</v>
      </c>
      <c r="H6" s="55">
        <v>1710.4820209699997</v>
      </c>
      <c r="I6" s="55">
        <v>4717.2623040199996</v>
      </c>
      <c r="J6" s="55">
        <v>1402.52536422</v>
      </c>
      <c r="K6" s="55">
        <v>1461.7687551399999</v>
      </c>
      <c r="L6" s="55">
        <v>4732.5481737799992</v>
      </c>
      <c r="M6" s="55">
        <v>1803.8720577700003</v>
      </c>
      <c r="N6" s="55">
        <v>1552.4515366800001</v>
      </c>
      <c r="O6" s="55">
        <v>8225.1392911554394</v>
      </c>
      <c r="P6" s="54">
        <f t="shared" ref="P6:P69" si="1">+SUM(Q6:AB6)</f>
        <v>50365.075591152883</v>
      </c>
      <c r="Q6" s="55">
        <v>2062.3304101225008</v>
      </c>
      <c r="R6" s="55">
        <v>1333.6718150856736</v>
      </c>
      <c r="S6" s="55">
        <v>1460.8464048872117</v>
      </c>
      <c r="T6" s="55">
        <v>14184.585944458846</v>
      </c>
      <c r="U6" s="55">
        <v>1978.3819729060585</v>
      </c>
      <c r="V6" s="55">
        <v>7553.2273687344214</v>
      </c>
      <c r="W6" s="55">
        <v>1620.7028309302407</v>
      </c>
      <c r="X6" s="55">
        <v>1797.8788430931493</v>
      </c>
      <c r="Y6" s="55">
        <v>7056.4341558398419</v>
      </c>
      <c r="Z6" s="55">
        <v>1664.7403247994093</v>
      </c>
      <c r="AA6" s="55">
        <v>1858.2702764092844</v>
      </c>
      <c r="AB6" s="55">
        <v>7794.0052438862513</v>
      </c>
      <c r="AC6" s="54">
        <f t="shared" ref="AC6:AC69" si="2">+SUM(AD6:AO6)</f>
        <v>50604.928754921268</v>
      </c>
      <c r="AD6" s="55">
        <v>2397.0077011368749</v>
      </c>
      <c r="AE6" s="55">
        <v>1442.5806128780957</v>
      </c>
      <c r="AF6" s="55">
        <v>1700.2758809326658</v>
      </c>
      <c r="AG6" s="55">
        <v>11578.175168679451</v>
      </c>
      <c r="AH6" s="55">
        <v>1996.7803676742719</v>
      </c>
      <c r="AI6" s="55">
        <v>7990.6123012442704</v>
      </c>
      <c r="AJ6" s="55">
        <v>1889.4899358642724</v>
      </c>
      <c r="AK6" s="55">
        <v>1992.674339782136</v>
      </c>
      <c r="AL6" s="55">
        <v>7253.4952944421357</v>
      </c>
      <c r="AM6" s="55">
        <v>2419.5864970485445</v>
      </c>
      <c r="AN6" s="55">
        <v>1864.773359834272</v>
      </c>
      <c r="AO6" s="55">
        <v>8079.4772954042719</v>
      </c>
      <c r="AP6" s="54">
        <f t="shared" ref="AP6:AP69" si="3">+SUM(AQ6:BB6)</f>
        <v>55831.320943093298</v>
      </c>
      <c r="AQ6" s="55">
        <v>2417.6537615452089</v>
      </c>
      <c r="AR6" s="55">
        <v>1950.6227408537134</v>
      </c>
      <c r="AS6" s="55">
        <v>1940.5456990243088</v>
      </c>
      <c r="AT6" s="55">
        <v>11606.904966465208</v>
      </c>
      <c r="AU6" s="55">
        <v>2248.1693326176046</v>
      </c>
      <c r="AV6" s="55">
        <v>7195.174187516167</v>
      </c>
      <c r="AW6" s="55">
        <v>2832.5704378218552</v>
      </c>
      <c r="AX6" s="55">
        <v>2495.3618208976045</v>
      </c>
      <c r="AY6" s="55">
        <v>8996.2097672752079</v>
      </c>
      <c r="AZ6" s="55">
        <v>1870.2778475652094</v>
      </c>
      <c r="BA6" s="55">
        <v>2150.8336007976045</v>
      </c>
      <c r="BB6" s="56">
        <v>10126.996780713605</v>
      </c>
    </row>
    <row r="7" spans="1:54">
      <c r="A7" s="59" t="s">
        <v>6</v>
      </c>
      <c r="B7" s="60" t="s">
        <v>7</v>
      </c>
      <c r="C7" s="54">
        <f t="shared" si="0"/>
        <v>19409.978113585355</v>
      </c>
      <c r="D7" s="55">
        <v>2344.7358554360003</v>
      </c>
      <c r="E7" s="55">
        <v>732.98384672591499</v>
      </c>
      <c r="F7" s="55">
        <v>852.12314847200003</v>
      </c>
      <c r="G7" s="55">
        <v>1351.6882895459999</v>
      </c>
      <c r="H7" s="55">
        <v>1166.2026410079998</v>
      </c>
      <c r="I7" s="55">
        <v>1968.0931795480001</v>
      </c>
      <c r="J7" s="55">
        <v>864.25298608799994</v>
      </c>
      <c r="K7" s="55">
        <v>882.33686268799988</v>
      </c>
      <c r="L7" s="55">
        <v>2044.4116857939998</v>
      </c>
      <c r="M7" s="55">
        <v>1066.211322092</v>
      </c>
      <c r="N7" s="55">
        <v>958.28872140200008</v>
      </c>
      <c r="O7" s="55">
        <v>5178.6495747854397</v>
      </c>
      <c r="P7" s="54">
        <f t="shared" si="1"/>
        <v>18166.094093259697</v>
      </c>
      <c r="Q7" s="55">
        <v>1108.2864893691392</v>
      </c>
      <c r="R7" s="55">
        <v>757.31897412184196</v>
      </c>
      <c r="S7" s="55">
        <v>870.94494052526545</v>
      </c>
      <c r="T7" s="55">
        <v>1701.6120836090615</v>
      </c>
      <c r="U7" s="55">
        <v>1043.6577817623272</v>
      </c>
      <c r="V7" s="55">
        <v>2948.1486141545302</v>
      </c>
      <c r="W7" s="55">
        <v>943.6958435604289</v>
      </c>
      <c r="X7" s="55">
        <v>974.73948922337786</v>
      </c>
      <c r="Y7" s="55">
        <v>2801.6480668283416</v>
      </c>
      <c r="Z7" s="55">
        <v>963.33563088059941</v>
      </c>
      <c r="AA7" s="55">
        <v>1041.5957713306843</v>
      </c>
      <c r="AB7" s="55">
        <v>3011.1104078940984</v>
      </c>
      <c r="AC7" s="54">
        <f t="shared" si="2"/>
        <v>19299.791136364067</v>
      </c>
      <c r="AD7" s="55">
        <v>1276.1294391914528</v>
      </c>
      <c r="AE7" s="55">
        <v>827.65345391805852</v>
      </c>
      <c r="AF7" s="55">
        <v>981.17101014088007</v>
      </c>
      <c r="AG7" s="55">
        <v>1577.461318026963</v>
      </c>
      <c r="AH7" s="55">
        <v>1178.4769097758385</v>
      </c>
      <c r="AI7" s="55">
        <v>2994.5762272778384</v>
      </c>
      <c r="AJ7" s="55">
        <v>1090.8675526058387</v>
      </c>
      <c r="AK7" s="55">
        <v>1038.5431837189192</v>
      </c>
      <c r="AL7" s="55">
        <v>2888.9763869989192</v>
      </c>
      <c r="AM7" s="55">
        <v>1243.2592097776771</v>
      </c>
      <c r="AN7" s="55">
        <v>1051.0213892878385</v>
      </c>
      <c r="AO7" s="55">
        <v>3151.6550556438388</v>
      </c>
      <c r="AP7" s="54">
        <f t="shared" si="3"/>
        <v>21359.336911353668</v>
      </c>
      <c r="AQ7" s="55">
        <v>1320.5582582639493</v>
      </c>
      <c r="AR7" s="55">
        <v>1033.0176966913139</v>
      </c>
      <c r="AS7" s="55">
        <v>1076.6474686945594</v>
      </c>
      <c r="AT7" s="55">
        <v>1780.0641703039494</v>
      </c>
      <c r="AU7" s="55">
        <v>1150.3051278599748</v>
      </c>
      <c r="AV7" s="55">
        <v>2817.6977974807592</v>
      </c>
      <c r="AW7" s="55">
        <v>1388.771018997114</v>
      </c>
      <c r="AX7" s="55">
        <v>1365.5733194579745</v>
      </c>
      <c r="AY7" s="55">
        <v>3440.6569980779486</v>
      </c>
      <c r="AZ7" s="55">
        <v>1089.4246650719494</v>
      </c>
      <c r="BA7" s="55">
        <v>1209.7570259979746</v>
      </c>
      <c r="BB7" s="56">
        <v>3686.8633644562024</v>
      </c>
    </row>
    <row r="8" spans="1:54">
      <c r="A8" s="59" t="s">
        <v>8</v>
      </c>
      <c r="B8" s="60" t="s">
        <v>9</v>
      </c>
      <c r="C8" s="54">
        <f t="shared" si="0"/>
        <v>20626.762488069999</v>
      </c>
      <c r="D8" s="55">
        <v>2399.7233064340003</v>
      </c>
      <c r="E8" s="55">
        <v>462.96731619399986</v>
      </c>
      <c r="F8" s="55">
        <v>617.25153087800004</v>
      </c>
      <c r="G8" s="55">
        <v>5669.2178042340011</v>
      </c>
      <c r="H8" s="55">
        <v>544.27937996200001</v>
      </c>
      <c r="I8" s="55">
        <v>2749.169124472</v>
      </c>
      <c r="J8" s="55">
        <v>538.27237813199997</v>
      </c>
      <c r="K8" s="55">
        <v>579.43189245199994</v>
      </c>
      <c r="L8" s="55">
        <v>2688.1364879859993</v>
      </c>
      <c r="M8" s="55">
        <v>737.66073567800026</v>
      </c>
      <c r="N8" s="55">
        <v>594.16281527799993</v>
      </c>
      <c r="O8" s="55">
        <v>3046.4897163699998</v>
      </c>
      <c r="P8" s="54">
        <f t="shared" si="1"/>
        <v>32198.98149789319</v>
      </c>
      <c r="Q8" s="55">
        <v>954.04392075336159</v>
      </c>
      <c r="R8" s="55">
        <v>576.35284096383168</v>
      </c>
      <c r="S8" s="55">
        <v>589.9014643619463</v>
      </c>
      <c r="T8" s="55">
        <v>12482.973860849785</v>
      </c>
      <c r="U8" s="55">
        <v>934.72419114373122</v>
      </c>
      <c r="V8" s="55">
        <v>4605.0787545798912</v>
      </c>
      <c r="W8" s="55">
        <v>677.00698736981178</v>
      </c>
      <c r="X8" s="55">
        <v>823.13935386977141</v>
      </c>
      <c r="Y8" s="55">
        <v>4254.7860890115007</v>
      </c>
      <c r="Z8" s="55">
        <v>701.40469391880993</v>
      </c>
      <c r="AA8" s="55">
        <v>816.67450507860019</v>
      </c>
      <c r="AB8" s="55">
        <v>4782.8948359921524</v>
      </c>
      <c r="AC8" s="54">
        <f t="shared" si="2"/>
        <v>31305.137618557197</v>
      </c>
      <c r="AD8" s="55">
        <v>1120.8782619454219</v>
      </c>
      <c r="AE8" s="55">
        <v>614.92715896003733</v>
      </c>
      <c r="AF8" s="55">
        <v>719.10487079178574</v>
      </c>
      <c r="AG8" s="55">
        <v>10000.713850652488</v>
      </c>
      <c r="AH8" s="55">
        <v>818.30345789843363</v>
      </c>
      <c r="AI8" s="55">
        <v>4996.036073966432</v>
      </c>
      <c r="AJ8" s="55">
        <v>798.62238325843373</v>
      </c>
      <c r="AK8" s="55">
        <v>954.13115606321674</v>
      </c>
      <c r="AL8" s="55">
        <v>4364.5189074432164</v>
      </c>
      <c r="AM8" s="55">
        <v>1176.3272872708674</v>
      </c>
      <c r="AN8" s="55">
        <v>813.75197054643365</v>
      </c>
      <c r="AO8" s="55">
        <v>4927.8222397604331</v>
      </c>
      <c r="AP8" s="54">
        <f t="shared" si="3"/>
        <v>34471.98403173963</v>
      </c>
      <c r="AQ8" s="55">
        <v>1097.0955032812594</v>
      </c>
      <c r="AR8" s="55">
        <v>917.60504416239974</v>
      </c>
      <c r="AS8" s="55">
        <v>863.89823032974948</v>
      </c>
      <c r="AT8" s="55">
        <v>9826.8407961612593</v>
      </c>
      <c r="AU8" s="55">
        <v>1097.8642047576298</v>
      </c>
      <c r="AV8" s="55">
        <v>4377.4763900354073</v>
      </c>
      <c r="AW8" s="55">
        <v>1443.7994188247415</v>
      </c>
      <c r="AX8" s="55">
        <v>1129.78850143963</v>
      </c>
      <c r="AY8" s="55">
        <v>5555.5527691972584</v>
      </c>
      <c r="AZ8" s="55">
        <v>780.85318249325974</v>
      </c>
      <c r="BA8" s="55">
        <v>941.07657479962984</v>
      </c>
      <c r="BB8" s="56">
        <v>6440.1334162574021</v>
      </c>
    </row>
    <row r="9" spans="1:54">
      <c r="A9" s="59" t="s">
        <v>10</v>
      </c>
      <c r="B9" s="60" t="s">
        <v>11</v>
      </c>
      <c r="C9" s="54">
        <f t="shared" si="0"/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f t="shared" si="1"/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4">
        <f t="shared" si="2"/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5">
        <v>0</v>
      </c>
      <c r="AM9" s="55">
        <v>0</v>
      </c>
      <c r="AN9" s="55">
        <v>0</v>
      </c>
      <c r="AO9" s="55">
        <v>0</v>
      </c>
      <c r="AP9" s="54">
        <f t="shared" si="3"/>
        <v>0</v>
      </c>
      <c r="AQ9" s="55">
        <v>0</v>
      </c>
      <c r="AR9" s="55">
        <v>0</v>
      </c>
      <c r="AS9" s="55">
        <v>0</v>
      </c>
      <c r="AT9" s="55">
        <v>0</v>
      </c>
      <c r="AU9" s="55">
        <v>0</v>
      </c>
      <c r="AV9" s="55">
        <v>0</v>
      </c>
      <c r="AW9" s="55">
        <v>0</v>
      </c>
      <c r="AX9" s="55">
        <v>0</v>
      </c>
      <c r="AY9" s="55">
        <v>0</v>
      </c>
      <c r="AZ9" s="55">
        <v>0</v>
      </c>
      <c r="BA9" s="55">
        <v>0</v>
      </c>
      <c r="BB9" s="56">
        <v>0</v>
      </c>
    </row>
    <row r="10" spans="1:54">
      <c r="A10" s="57" t="s">
        <v>12</v>
      </c>
      <c r="B10" s="58" t="s">
        <v>13</v>
      </c>
      <c r="C10" s="54">
        <f t="shared" si="0"/>
        <v>841.23002300000019</v>
      </c>
      <c r="D10" s="55">
        <v>117.21515785</v>
      </c>
      <c r="E10" s="55">
        <v>0</v>
      </c>
      <c r="F10" s="55">
        <v>79.46149312999998</v>
      </c>
      <c r="G10" s="55">
        <v>82.588666190000026</v>
      </c>
      <c r="H10" s="55">
        <v>82.257935779999983</v>
      </c>
      <c r="I10" s="55">
        <v>0</v>
      </c>
      <c r="J10" s="55">
        <v>126.03993748000005</v>
      </c>
      <c r="K10" s="55">
        <v>0</v>
      </c>
      <c r="L10" s="55">
        <v>82.283309370000097</v>
      </c>
      <c r="M10" s="55">
        <v>85.041746799999942</v>
      </c>
      <c r="N10" s="55">
        <v>96.790505339999982</v>
      </c>
      <c r="O10" s="55">
        <v>89.55127106000009</v>
      </c>
      <c r="P10" s="54">
        <f t="shared" si="1"/>
        <v>1053.2731961300001</v>
      </c>
      <c r="Q10" s="55">
        <v>129.90244899000001</v>
      </c>
      <c r="R10" s="55">
        <v>0</v>
      </c>
      <c r="S10" s="55">
        <v>0</v>
      </c>
      <c r="T10" s="55">
        <v>95.691992730000038</v>
      </c>
      <c r="U10" s="55">
        <v>98.426049739999996</v>
      </c>
      <c r="V10" s="55">
        <v>92.413844359999985</v>
      </c>
      <c r="W10" s="55">
        <v>129.74122850000003</v>
      </c>
      <c r="X10" s="55">
        <v>94.255358319999914</v>
      </c>
      <c r="Y10" s="55">
        <v>96.041396910000003</v>
      </c>
      <c r="Z10" s="55">
        <v>87.604638330000057</v>
      </c>
      <c r="AA10" s="55">
        <v>112.75260134999996</v>
      </c>
      <c r="AB10" s="55">
        <v>116.4436369</v>
      </c>
      <c r="AC10" s="54">
        <f t="shared" si="2"/>
        <v>1362.7502259100002</v>
      </c>
      <c r="AD10" s="55">
        <v>141.14585274000001</v>
      </c>
      <c r="AE10" s="55">
        <v>95.869622409999977</v>
      </c>
      <c r="AF10" s="55">
        <v>99.309049080000023</v>
      </c>
      <c r="AG10" s="55">
        <v>106.71981125999997</v>
      </c>
      <c r="AH10" s="55">
        <v>102.58430461</v>
      </c>
      <c r="AI10" s="55">
        <v>113.28702909000003</v>
      </c>
      <c r="AJ10" s="55">
        <v>164.36355509999999</v>
      </c>
      <c r="AK10" s="55">
        <v>107.08475042999999</v>
      </c>
      <c r="AL10" s="55">
        <v>105.00771822000002</v>
      </c>
      <c r="AM10" s="55">
        <v>112.40777202999993</v>
      </c>
      <c r="AN10" s="55">
        <v>111.18691983000008</v>
      </c>
      <c r="AO10" s="55">
        <v>103.78384111000014</v>
      </c>
      <c r="AP10" s="54">
        <f t="shared" si="3"/>
        <v>1484.62298887</v>
      </c>
      <c r="AQ10" s="55">
        <v>0</v>
      </c>
      <c r="AR10" s="55">
        <v>253.54971377000001</v>
      </c>
      <c r="AS10" s="55">
        <v>0</v>
      </c>
      <c r="AT10" s="55">
        <v>222.53583115000001</v>
      </c>
      <c r="AU10" s="55">
        <v>349.39419348000001</v>
      </c>
      <c r="AV10" s="55">
        <v>0</v>
      </c>
      <c r="AW10" s="55">
        <v>0</v>
      </c>
      <c r="AX10" s="55">
        <v>-96.856930430000006</v>
      </c>
      <c r="AY10" s="55">
        <v>381.37392939</v>
      </c>
      <c r="AZ10" s="55">
        <v>0</v>
      </c>
      <c r="BA10" s="55">
        <v>0</v>
      </c>
      <c r="BB10" s="56">
        <v>374.62625150999997</v>
      </c>
    </row>
    <row r="11" spans="1:54">
      <c r="A11" s="57" t="s">
        <v>14</v>
      </c>
      <c r="B11" s="58" t="s">
        <v>15</v>
      </c>
      <c r="C11" s="54">
        <f t="shared" si="0"/>
        <v>1054.6674864500001</v>
      </c>
      <c r="D11" s="55">
        <v>32.92131028</v>
      </c>
      <c r="E11" s="55">
        <v>42.730659550000006</v>
      </c>
      <c r="F11" s="55">
        <v>68.373760940000011</v>
      </c>
      <c r="G11" s="55">
        <v>437.48333012000001</v>
      </c>
      <c r="H11" s="55">
        <v>65.848111849999995</v>
      </c>
      <c r="I11" s="55">
        <v>54.275802929999998</v>
      </c>
      <c r="J11" s="55">
        <v>50.710944140000002</v>
      </c>
      <c r="K11" s="55">
        <v>57.456767710000001</v>
      </c>
      <c r="L11" s="55">
        <v>53.779848999999999</v>
      </c>
      <c r="M11" s="55">
        <v>45.156547570000001</v>
      </c>
      <c r="N11" s="55">
        <v>79.898482119999997</v>
      </c>
      <c r="O11" s="55">
        <v>66.031920240000005</v>
      </c>
      <c r="P11" s="54">
        <f t="shared" si="1"/>
        <v>2889.010663149229</v>
      </c>
      <c r="Q11" s="55">
        <v>393.41482499420266</v>
      </c>
      <c r="R11" s="55">
        <v>114.02413581085207</v>
      </c>
      <c r="S11" s="55">
        <v>111.7170474670037</v>
      </c>
      <c r="T11" s="55">
        <v>505.57159070801453</v>
      </c>
      <c r="U11" s="55">
        <v>199.72722991501828</v>
      </c>
      <c r="V11" s="55">
        <v>117.86254141400724</v>
      </c>
      <c r="W11" s="55">
        <v>157.26420590451278</v>
      </c>
      <c r="X11" s="55">
        <v>180.71807483976551</v>
      </c>
      <c r="Y11" s="55">
        <v>121.85722276695668</v>
      </c>
      <c r="Z11" s="55">
        <v>279.08270419513053</v>
      </c>
      <c r="AA11" s="55">
        <v>368.89532293973662</v>
      </c>
      <c r="AB11" s="55">
        <v>338.87576219402837</v>
      </c>
      <c r="AC11" s="54">
        <f t="shared" si="2"/>
        <v>3178.7232534455015</v>
      </c>
      <c r="AD11" s="55">
        <v>379.30909602191139</v>
      </c>
      <c r="AE11" s="55">
        <v>184.81919537331953</v>
      </c>
      <c r="AF11" s="55">
        <v>222.95919920437996</v>
      </c>
      <c r="AG11" s="55">
        <v>434.38190847222296</v>
      </c>
      <c r="AH11" s="55">
        <v>249.27289052045847</v>
      </c>
      <c r="AI11" s="55">
        <v>241.93994664045849</v>
      </c>
      <c r="AJ11" s="55">
        <v>248.32863150045847</v>
      </c>
      <c r="AK11" s="55">
        <v>166.05745748022923</v>
      </c>
      <c r="AL11" s="55">
        <v>158.62799897022921</v>
      </c>
      <c r="AM11" s="55">
        <v>391.06227308091695</v>
      </c>
      <c r="AN11" s="55">
        <v>243.92460609045847</v>
      </c>
      <c r="AO11" s="55">
        <v>258.04005009045846</v>
      </c>
      <c r="AP11" s="54">
        <f t="shared" si="3"/>
        <v>3451.3204556616492</v>
      </c>
      <c r="AQ11" s="55">
        <v>233.60945016520787</v>
      </c>
      <c r="AR11" s="55">
        <v>425.43615050385574</v>
      </c>
      <c r="AS11" s="55">
        <v>147.99439191916392</v>
      </c>
      <c r="AT11" s="55">
        <v>586.38521831520779</v>
      </c>
      <c r="AU11" s="55">
        <v>192.327955322604</v>
      </c>
      <c r="AV11" s="55">
        <v>200.76703353616631</v>
      </c>
      <c r="AW11" s="55">
        <v>375.69549547685347</v>
      </c>
      <c r="AX11" s="55">
        <v>180.53545891260387</v>
      </c>
      <c r="AY11" s="55">
        <v>266.19808802520777</v>
      </c>
      <c r="AZ11" s="55">
        <v>239.78798325520802</v>
      </c>
      <c r="BA11" s="55">
        <v>162.61870828260388</v>
      </c>
      <c r="BB11" s="56">
        <v>439.96452194696599</v>
      </c>
    </row>
    <row r="12" spans="1:54">
      <c r="A12" s="59" t="s">
        <v>16</v>
      </c>
      <c r="B12" s="60" t="s">
        <v>17</v>
      </c>
      <c r="C12" s="54">
        <f t="shared" si="0"/>
        <v>585.57941448000008</v>
      </c>
      <c r="D12" s="55">
        <v>30.811746629999998</v>
      </c>
      <c r="E12" s="55">
        <v>40.495244770000006</v>
      </c>
      <c r="F12" s="55">
        <v>50.204856920000005</v>
      </c>
      <c r="G12" s="55">
        <v>44.161996689999995</v>
      </c>
      <c r="H12" s="55">
        <v>44.4811324</v>
      </c>
      <c r="I12" s="55">
        <v>48.837481049999994</v>
      </c>
      <c r="J12" s="55">
        <v>46.017665530000002</v>
      </c>
      <c r="K12" s="55">
        <v>53.248353520000002</v>
      </c>
      <c r="L12" s="55">
        <v>50.830444450000002</v>
      </c>
      <c r="M12" s="55">
        <v>43.526548840000004</v>
      </c>
      <c r="N12" s="55">
        <v>73.836653549999994</v>
      </c>
      <c r="O12" s="55">
        <v>59.127290130000006</v>
      </c>
      <c r="P12" s="54">
        <f t="shared" si="1"/>
        <v>2339.6556834525081</v>
      </c>
      <c r="Q12" s="55">
        <v>366.3958330254012</v>
      </c>
      <c r="R12" s="55">
        <v>104.92546579672667</v>
      </c>
      <c r="S12" s="55">
        <v>90.7735369961419</v>
      </c>
      <c r="T12" s="55">
        <v>150.29797120456738</v>
      </c>
      <c r="U12" s="55">
        <v>181.74940589070934</v>
      </c>
      <c r="V12" s="55">
        <v>109.64731533228365</v>
      </c>
      <c r="W12" s="55">
        <v>148.93322340649655</v>
      </c>
      <c r="X12" s="55">
        <v>168.79321368360291</v>
      </c>
      <c r="Y12" s="55">
        <v>115.68942278086237</v>
      </c>
      <c r="Z12" s="55">
        <v>262.37395310193915</v>
      </c>
      <c r="AA12" s="55">
        <v>327.3659812190711</v>
      </c>
      <c r="AB12" s="55">
        <v>312.710361014706</v>
      </c>
      <c r="AC12" s="54">
        <f t="shared" si="2"/>
        <v>2632.0728191333037</v>
      </c>
      <c r="AD12" s="55">
        <v>348.70274450091273</v>
      </c>
      <c r="AE12" s="55">
        <v>170.23755783165592</v>
      </c>
      <c r="AF12" s="55">
        <v>193.58475093602084</v>
      </c>
      <c r="AG12" s="55">
        <v>115.27679766584518</v>
      </c>
      <c r="AH12" s="55">
        <v>226.11474945110865</v>
      </c>
      <c r="AI12" s="55">
        <v>220.28352025110865</v>
      </c>
      <c r="AJ12" s="55">
        <v>222.72913322110867</v>
      </c>
      <c r="AK12" s="55">
        <v>155.92945930055433</v>
      </c>
      <c r="AL12" s="55">
        <v>148.74306300055434</v>
      </c>
      <c r="AM12" s="55">
        <v>365.81877934221734</v>
      </c>
      <c r="AN12" s="55">
        <v>228.17655386110866</v>
      </c>
      <c r="AO12" s="55">
        <v>236.47570977110865</v>
      </c>
      <c r="AP12" s="54">
        <f t="shared" si="3"/>
        <v>2897.5153543758051</v>
      </c>
      <c r="AQ12" s="55">
        <v>220.04889636730786</v>
      </c>
      <c r="AR12" s="55">
        <v>397.58542073213152</v>
      </c>
      <c r="AS12" s="55">
        <v>140.0144238861381</v>
      </c>
      <c r="AT12" s="55">
        <v>227.50264116730779</v>
      </c>
      <c r="AU12" s="55">
        <v>166.82141031365398</v>
      </c>
      <c r="AV12" s="55">
        <v>188.90204070784628</v>
      </c>
      <c r="AW12" s="55">
        <v>351.04185742042341</v>
      </c>
      <c r="AX12" s="55">
        <v>169.06755549365386</v>
      </c>
      <c r="AY12" s="55">
        <v>247.83927234730771</v>
      </c>
      <c r="AZ12" s="55">
        <v>224.65898805730797</v>
      </c>
      <c r="BA12" s="55">
        <v>151.09361012365386</v>
      </c>
      <c r="BB12" s="56">
        <v>412.93923775907314</v>
      </c>
    </row>
    <row r="13" spans="1:54">
      <c r="A13" s="59" t="s">
        <v>18</v>
      </c>
      <c r="B13" s="60" t="s">
        <v>19</v>
      </c>
      <c r="C13" s="54">
        <f t="shared" si="0"/>
        <v>469.08807196999993</v>
      </c>
      <c r="D13" s="55">
        <v>2.1095636500000001</v>
      </c>
      <c r="E13" s="55">
        <v>2.2354147799999997</v>
      </c>
      <c r="F13" s="55">
        <v>18.168904019999999</v>
      </c>
      <c r="G13" s="55">
        <v>393.32133342999998</v>
      </c>
      <c r="H13" s="55">
        <v>21.366979449999999</v>
      </c>
      <c r="I13" s="55">
        <v>5.4383218800000002</v>
      </c>
      <c r="J13" s="55">
        <v>4.6932786100000001</v>
      </c>
      <c r="K13" s="55">
        <v>4.2084141900000001</v>
      </c>
      <c r="L13" s="55">
        <v>2.9494045499999997</v>
      </c>
      <c r="M13" s="55">
        <v>1.6299987300000001</v>
      </c>
      <c r="N13" s="55">
        <v>6.0618285700000003</v>
      </c>
      <c r="O13" s="55">
        <v>6.9046301100000003</v>
      </c>
      <c r="P13" s="54">
        <f t="shared" si="1"/>
        <v>438.59745278999998</v>
      </c>
      <c r="Q13" s="55">
        <v>4.8415600899999998</v>
      </c>
      <c r="R13" s="55">
        <v>5.40223633</v>
      </c>
      <c r="S13" s="55">
        <v>19.218586100000003</v>
      </c>
      <c r="T13" s="55">
        <v>348.37392202000001</v>
      </c>
      <c r="U13" s="55">
        <v>9.3532021699999994</v>
      </c>
      <c r="V13" s="55">
        <v>4.7653773399999997</v>
      </c>
      <c r="W13" s="55">
        <v>2.2937472000000003</v>
      </c>
      <c r="X13" s="55">
        <v>4.5939325799999997</v>
      </c>
      <c r="Y13" s="55">
        <v>2.9766898999999998</v>
      </c>
      <c r="Z13" s="55">
        <v>2.1485671499999999</v>
      </c>
      <c r="AA13" s="55">
        <v>24.350917239999998</v>
      </c>
      <c r="AB13" s="55">
        <v>10.278714669999999</v>
      </c>
      <c r="AC13" s="54">
        <f t="shared" si="2"/>
        <v>428.89624440000006</v>
      </c>
      <c r="AD13" s="55">
        <v>10.47411226</v>
      </c>
      <c r="AE13" s="55">
        <v>6.9245787199999995</v>
      </c>
      <c r="AF13" s="55">
        <v>21.602499050000002</v>
      </c>
      <c r="AG13" s="55">
        <v>315.41496147000004</v>
      </c>
      <c r="AH13" s="55">
        <v>13.34529191</v>
      </c>
      <c r="AI13" s="55">
        <v>11.843577230000001</v>
      </c>
      <c r="AJ13" s="55">
        <v>15.78664912</v>
      </c>
      <c r="AK13" s="55">
        <v>5.2215736000000001</v>
      </c>
      <c r="AL13" s="55">
        <v>4.9785113900000004</v>
      </c>
      <c r="AM13" s="55">
        <v>5.6177954200000002</v>
      </c>
      <c r="AN13" s="55">
        <v>5.93520307</v>
      </c>
      <c r="AO13" s="55">
        <v>11.75149116</v>
      </c>
      <c r="AP13" s="54">
        <f t="shared" si="3"/>
        <v>417.95920219999999</v>
      </c>
      <c r="AQ13" s="55">
        <v>2.7149622999999998</v>
      </c>
      <c r="AR13" s="55">
        <v>5.3268595999999997</v>
      </c>
      <c r="AS13" s="55">
        <v>3.3898594599999998</v>
      </c>
      <c r="AT13" s="55">
        <v>348.03698564999996</v>
      </c>
      <c r="AU13" s="55">
        <v>20.083749260000001</v>
      </c>
      <c r="AV13" s="55">
        <v>3.18851963</v>
      </c>
      <c r="AW13" s="55">
        <v>6.2161325099999996</v>
      </c>
      <c r="AX13" s="55">
        <v>6.0451076700000002</v>
      </c>
      <c r="AY13" s="55">
        <v>7.5132241799999999</v>
      </c>
      <c r="AZ13" s="55">
        <v>4.2834037</v>
      </c>
      <c r="BA13" s="55">
        <v>6.1023024100000001</v>
      </c>
      <c r="BB13" s="56">
        <v>5.0580958300000001</v>
      </c>
    </row>
    <row r="14" spans="1:54">
      <c r="A14" s="59" t="s">
        <v>20</v>
      </c>
      <c r="B14" s="60" t="s">
        <v>21</v>
      </c>
      <c r="C14" s="54">
        <f t="shared" si="0"/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f t="shared" si="1"/>
        <v>110.75752690672068</v>
      </c>
      <c r="Q14" s="55">
        <v>22.177431878801411</v>
      </c>
      <c r="R14" s="55">
        <v>3.6964336841254113</v>
      </c>
      <c r="S14" s="55">
        <v>1.7249243708617905</v>
      </c>
      <c r="T14" s="55">
        <v>6.8996974834471487</v>
      </c>
      <c r="U14" s="55">
        <v>8.624621854308943</v>
      </c>
      <c r="V14" s="55">
        <v>3.4498487417235717</v>
      </c>
      <c r="W14" s="55">
        <v>6.0372352980162596</v>
      </c>
      <c r="X14" s="55">
        <v>7.3309285761625995</v>
      </c>
      <c r="Y14" s="55">
        <v>3.1911100860943038</v>
      </c>
      <c r="Z14" s="55">
        <v>14.560183943191392</v>
      </c>
      <c r="AA14" s="55">
        <v>17.178424480665505</v>
      </c>
      <c r="AB14" s="55">
        <v>15.886686509322363</v>
      </c>
      <c r="AC14" s="54">
        <f t="shared" si="2"/>
        <v>117.75418991219757</v>
      </c>
      <c r="AD14" s="55">
        <v>20.132239260998656</v>
      </c>
      <c r="AE14" s="55">
        <v>7.6570588216636439</v>
      </c>
      <c r="AF14" s="55">
        <v>7.7719492183591221</v>
      </c>
      <c r="AG14" s="55">
        <v>3.6901493363777709</v>
      </c>
      <c r="AH14" s="55">
        <v>9.8128491593497991</v>
      </c>
      <c r="AI14" s="55">
        <v>9.8128491593497991</v>
      </c>
      <c r="AJ14" s="55">
        <v>9.8128491593497991</v>
      </c>
      <c r="AK14" s="55">
        <v>4.9064245796748995</v>
      </c>
      <c r="AL14" s="55">
        <v>4.9064245796748995</v>
      </c>
      <c r="AM14" s="55">
        <v>19.625698318699598</v>
      </c>
      <c r="AN14" s="55">
        <v>9.8128491593497991</v>
      </c>
      <c r="AO14" s="55">
        <v>9.8128491593497991</v>
      </c>
      <c r="AP14" s="54">
        <f t="shared" si="3"/>
        <v>135.84589908584306</v>
      </c>
      <c r="AQ14" s="55">
        <v>10.845591497900026</v>
      </c>
      <c r="AR14" s="55">
        <v>22.523870171724244</v>
      </c>
      <c r="AS14" s="55">
        <v>4.5901085730258178</v>
      </c>
      <c r="AT14" s="55">
        <v>10.845591497900021</v>
      </c>
      <c r="AU14" s="55">
        <v>5.4227957489500174</v>
      </c>
      <c r="AV14" s="55">
        <v>8.6764731983200196</v>
      </c>
      <c r="AW14" s="55">
        <v>18.437505546430049</v>
      </c>
      <c r="AX14" s="55">
        <v>5.4227957489500076</v>
      </c>
      <c r="AY14" s="55">
        <v>10.845591497900015</v>
      </c>
      <c r="AZ14" s="55">
        <v>10.845591497900035</v>
      </c>
      <c r="BA14" s="55">
        <v>5.4227957489500076</v>
      </c>
      <c r="BB14" s="56">
        <v>21.967188357892816</v>
      </c>
    </row>
    <row r="15" spans="1:54">
      <c r="A15" s="59" t="s">
        <v>22</v>
      </c>
      <c r="B15" s="60" t="s">
        <v>23</v>
      </c>
      <c r="C15" s="54">
        <f t="shared" si="0"/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f t="shared" si="1"/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4">
        <f t="shared" si="2"/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4">
        <f t="shared" si="3"/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5">
        <v>0</v>
      </c>
      <c r="AZ15" s="55">
        <v>0</v>
      </c>
      <c r="BA15" s="55">
        <v>0</v>
      </c>
      <c r="BB15" s="56">
        <v>0</v>
      </c>
    </row>
    <row r="16" spans="1:54">
      <c r="A16" s="59" t="s">
        <v>24</v>
      </c>
      <c r="B16" s="60" t="s">
        <v>25</v>
      </c>
      <c r="C16" s="54">
        <f t="shared" si="0"/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f t="shared" si="1"/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4">
        <f t="shared" si="2"/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4">
        <f t="shared" si="3"/>
        <v>0</v>
      </c>
      <c r="AQ16" s="55">
        <v>0</v>
      </c>
      <c r="AR16" s="55">
        <v>0</v>
      </c>
      <c r="AS16" s="55">
        <v>0</v>
      </c>
      <c r="AT16" s="55">
        <v>0</v>
      </c>
      <c r="AU16" s="55">
        <v>0</v>
      </c>
      <c r="AV16" s="55">
        <v>0</v>
      </c>
      <c r="AW16" s="55">
        <v>0</v>
      </c>
      <c r="AX16" s="55">
        <v>0</v>
      </c>
      <c r="AY16" s="55">
        <v>0</v>
      </c>
      <c r="AZ16" s="55">
        <v>0</v>
      </c>
      <c r="BA16" s="55">
        <v>0</v>
      </c>
      <c r="BB16" s="56">
        <v>0</v>
      </c>
    </row>
    <row r="17" spans="1:54">
      <c r="A17" s="57" t="s">
        <v>26</v>
      </c>
      <c r="B17" s="58" t="s">
        <v>27</v>
      </c>
      <c r="C17" s="54">
        <f t="shared" si="0"/>
        <v>76815.321022599994</v>
      </c>
      <c r="D17" s="55">
        <v>6367.5165785200006</v>
      </c>
      <c r="E17" s="55">
        <v>5485.9412117499996</v>
      </c>
      <c r="F17" s="55">
        <v>5761.9414974499996</v>
      </c>
      <c r="G17" s="55">
        <v>6088.3414492899992</v>
      </c>
      <c r="H17" s="55">
        <v>6006.1807966100005</v>
      </c>
      <c r="I17" s="55">
        <v>6250.3901666300007</v>
      </c>
      <c r="J17" s="55">
        <v>6559.2143970399993</v>
      </c>
      <c r="K17" s="55">
        <v>6775.4131013100005</v>
      </c>
      <c r="L17" s="55">
        <v>6659.208090090001</v>
      </c>
      <c r="M17" s="55">
        <v>6718.2458624699993</v>
      </c>
      <c r="N17" s="55">
        <v>7074.1810371399997</v>
      </c>
      <c r="O17" s="55">
        <v>7068.7468342999991</v>
      </c>
      <c r="P17" s="54">
        <f t="shared" si="1"/>
        <v>83180.608520879381</v>
      </c>
      <c r="Q17" s="55">
        <v>7187.431214087278</v>
      </c>
      <c r="R17" s="55">
        <v>6149.4200614839747</v>
      </c>
      <c r="S17" s="55">
        <v>6679.1515241167517</v>
      </c>
      <c r="T17" s="55">
        <v>6594.9122031970001</v>
      </c>
      <c r="U17" s="55">
        <v>6116.35919714375</v>
      </c>
      <c r="V17" s="55">
        <v>6724.7310641535014</v>
      </c>
      <c r="W17" s="55">
        <v>6828.7112404436266</v>
      </c>
      <c r="X17" s="55">
        <v>7347.7595328136886</v>
      </c>
      <c r="Y17" s="55">
        <v>7130.2735197014881</v>
      </c>
      <c r="Z17" s="55">
        <v>7043.1258032743863</v>
      </c>
      <c r="AA17" s="55">
        <v>7154.6699808758185</v>
      </c>
      <c r="AB17" s="55">
        <v>8224.0631795881363</v>
      </c>
      <c r="AC17" s="54">
        <f t="shared" si="2"/>
        <v>93348.13599867592</v>
      </c>
      <c r="AD17" s="55">
        <v>7558.6202483231737</v>
      </c>
      <c r="AE17" s="55">
        <v>6823.7859663133249</v>
      </c>
      <c r="AF17" s="55">
        <v>7465.344245250365</v>
      </c>
      <c r="AG17" s="55">
        <v>7030.7062319117749</v>
      </c>
      <c r="AH17" s="55">
        <v>7481.6226668846593</v>
      </c>
      <c r="AI17" s="55">
        <v>7580.1433711046593</v>
      </c>
      <c r="AJ17" s="55">
        <v>8253.1240388746592</v>
      </c>
      <c r="AK17" s="55">
        <v>8277.3806087723297</v>
      </c>
      <c r="AL17" s="55">
        <v>8002.0092115723301</v>
      </c>
      <c r="AM17" s="55">
        <v>8199.859761389318</v>
      </c>
      <c r="AN17" s="55">
        <v>8257.9502096646593</v>
      </c>
      <c r="AO17" s="55">
        <v>8417.589438614661</v>
      </c>
      <c r="AP17" s="54">
        <f t="shared" si="3"/>
        <v>100621.26453383548</v>
      </c>
      <c r="AQ17" s="55">
        <v>8246.5606124206352</v>
      </c>
      <c r="AR17" s="55">
        <v>7781.1967975854213</v>
      </c>
      <c r="AS17" s="55">
        <v>7612.2966947561672</v>
      </c>
      <c r="AT17" s="55">
        <v>8514.8038668006357</v>
      </c>
      <c r="AU17" s="55">
        <v>7925.0615499703163</v>
      </c>
      <c r="AV17" s="55">
        <v>8067.092104406508</v>
      </c>
      <c r="AW17" s="55">
        <v>8822.5454225450776</v>
      </c>
      <c r="AX17" s="55">
        <v>8967.0717011303186</v>
      </c>
      <c r="AY17" s="55">
        <v>9059.8372478906349</v>
      </c>
      <c r="AZ17" s="55">
        <v>8152.1365761006346</v>
      </c>
      <c r="BA17" s="55">
        <v>8607.2895225203174</v>
      </c>
      <c r="BB17" s="56">
        <v>8865.372437708822</v>
      </c>
    </row>
    <row r="18" spans="1:54">
      <c r="A18" s="59" t="s">
        <v>28</v>
      </c>
      <c r="B18" s="60" t="s">
        <v>29</v>
      </c>
      <c r="C18" s="54">
        <f t="shared" si="0"/>
        <v>52327.800511840003</v>
      </c>
      <c r="D18" s="55">
        <v>4279.7615347800001</v>
      </c>
      <c r="E18" s="55">
        <v>3793.7723678699999</v>
      </c>
      <c r="F18" s="55">
        <v>3992.9574631499995</v>
      </c>
      <c r="G18" s="55">
        <v>4163.9233297299998</v>
      </c>
      <c r="H18" s="55">
        <v>4289.0200184700007</v>
      </c>
      <c r="I18" s="55">
        <v>4399.5172522500006</v>
      </c>
      <c r="J18" s="55">
        <v>4479.1271180199992</v>
      </c>
      <c r="K18" s="55">
        <v>4490.9422086100003</v>
      </c>
      <c r="L18" s="55">
        <v>4459.7993120700012</v>
      </c>
      <c r="M18" s="55">
        <v>4482.6682251499997</v>
      </c>
      <c r="N18" s="55">
        <v>4786.5186686199995</v>
      </c>
      <c r="O18" s="55">
        <v>4709.7930131199992</v>
      </c>
      <c r="P18" s="54">
        <f t="shared" si="1"/>
        <v>60780.95582619209</v>
      </c>
      <c r="Q18" s="55">
        <v>5006.3851578249596</v>
      </c>
      <c r="R18" s="55">
        <v>4306.7707217341904</v>
      </c>
      <c r="S18" s="55">
        <v>4959.926117765277</v>
      </c>
      <c r="T18" s="55">
        <v>5017.7646033611054</v>
      </c>
      <c r="U18" s="55">
        <v>4600.9319432363827</v>
      </c>
      <c r="V18" s="55">
        <v>5165.2067564605541</v>
      </c>
      <c r="W18" s="55">
        <v>5013.7690471784681</v>
      </c>
      <c r="X18" s="55">
        <v>5355.0688954924262</v>
      </c>
      <c r="Y18" s="55">
        <v>5130.9499591337617</v>
      </c>
      <c r="Z18" s="55">
        <v>5026.2993993339096</v>
      </c>
      <c r="AA18" s="55">
        <v>5404.6305048991799</v>
      </c>
      <c r="AB18" s="55">
        <v>5793.2527197718773</v>
      </c>
      <c r="AC18" s="54">
        <f t="shared" si="2"/>
        <v>69673.846637199604</v>
      </c>
      <c r="AD18" s="55">
        <v>5674.9639872769721</v>
      </c>
      <c r="AE18" s="55">
        <v>5181.8849850546858</v>
      </c>
      <c r="AF18" s="55">
        <v>5718.3022027445359</v>
      </c>
      <c r="AG18" s="55">
        <v>5252.185919887007</v>
      </c>
      <c r="AH18" s="55">
        <v>5780.7446249133</v>
      </c>
      <c r="AI18" s="55">
        <v>5822.3852551732989</v>
      </c>
      <c r="AJ18" s="55">
        <v>6044.8527941633001</v>
      </c>
      <c r="AK18" s="55">
        <v>6054.1525598616508</v>
      </c>
      <c r="AL18" s="55">
        <v>5849.6698660416505</v>
      </c>
      <c r="AM18" s="55">
        <v>5890.9365898265996</v>
      </c>
      <c r="AN18" s="55">
        <v>6116.6004703833005</v>
      </c>
      <c r="AO18" s="55">
        <v>6287.1673818733007</v>
      </c>
      <c r="AP18" s="54">
        <f t="shared" si="3"/>
        <v>75188.673959855354</v>
      </c>
      <c r="AQ18" s="55">
        <v>6275.8010009625295</v>
      </c>
      <c r="AR18" s="55">
        <v>5917.1923338111119</v>
      </c>
      <c r="AS18" s="55">
        <v>5756.1033412452098</v>
      </c>
      <c r="AT18" s="55">
        <v>6561.5757702725277</v>
      </c>
      <c r="AU18" s="55">
        <v>6101.9724833912633</v>
      </c>
      <c r="AV18" s="55">
        <v>6107.4096905420229</v>
      </c>
      <c r="AW18" s="55">
        <v>6468.1676793142979</v>
      </c>
      <c r="AX18" s="55">
        <v>6584.4616757612639</v>
      </c>
      <c r="AY18" s="55">
        <v>6674.8260788025273</v>
      </c>
      <c r="AZ18" s="55">
        <v>5843.7001018825285</v>
      </c>
      <c r="BA18" s="55">
        <v>6357.506891531264</v>
      </c>
      <c r="BB18" s="56">
        <v>6539.9569123388019</v>
      </c>
    </row>
    <row r="19" spans="1:54">
      <c r="A19" s="59" t="s">
        <v>30</v>
      </c>
      <c r="B19" s="61" t="s">
        <v>31</v>
      </c>
      <c r="C19" s="54">
        <f t="shared" si="0"/>
        <v>49263.691852490003</v>
      </c>
      <c r="D19" s="55">
        <v>4036.0091211400004</v>
      </c>
      <c r="E19" s="55">
        <v>3562.8795033599999</v>
      </c>
      <c r="F19" s="55">
        <v>3762.1220863199997</v>
      </c>
      <c r="G19" s="55">
        <v>3919.59348181</v>
      </c>
      <c r="H19" s="55">
        <v>4067.9503407800003</v>
      </c>
      <c r="I19" s="55">
        <v>4139.7147716600002</v>
      </c>
      <c r="J19" s="55">
        <v>4211.5702555199996</v>
      </c>
      <c r="K19" s="55">
        <v>4251.4081697700003</v>
      </c>
      <c r="L19" s="55">
        <v>4201.9976201100008</v>
      </c>
      <c r="M19" s="55">
        <v>4217.4920312199993</v>
      </c>
      <c r="N19" s="55">
        <v>4503.0224699799992</v>
      </c>
      <c r="O19" s="55">
        <v>4389.9320008199993</v>
      </c>
      <c r="P19" s="54">
        <f t="shared" si="1"/>
        <v>56064.391733730001</v>
      </c>
      <c r="Q19" s="55">
        <v>4530.9337988699999</v>
      </c>
      <c r="R19" s="55">
        <v>3975.8245724200001</v>
      </c>
      <c r="S19" s="55">
        <v>4675.5832561400002</v>
      </c>
      <c r="T19" s="55">
        <v>4638.9061151499991</v>
      </c>
      <c r="U19" s="55">
        <v>4283.6965323799996</v>
      </c>
      <c r="V19" s="55">
        <v>4813.7825200000007</v>
      </c>
      <c r="W19" s="55">
        <v>4647.1168615699999</v>
      </c>
      <c r="X19" s="55">
        <v>4996.0983460099997</v>
      </c>
      <c r="Y19" s="55">
        <v>4759.6026947300006</v>
      </c>
      <c r="Z19" s="55">
        <v>4688.7416009999997</v>
      </c>
      <c r="AA19" s="55">
        <v>4766.4969281100002</v>
      </c>
      <c r="AB19" s="55">
        <v>5287.6085073499999</v>
      </c>
      <c r="AC19" s="54">
        <f t="shared" si="2"/>
        <v>64421.120096449995</v>
      </c>
      <c r="AD19" s="55">
        <v>5163.9811924700007</v>
      </c>
      <c r="AE19" s="55">
        <v>4751.3942837700006</v>
      </c>
      <c r="AF19" s="55">
        <v>5318.0255990299993</v>
      </c>
      <c r="AG19" s="55">
        <v>4886.0664041499995</v>
      </c>
      <c r="AH19" s="55">
        <v>5351.0886257599996</v>
      </c>
      <c r="AI19" s="55">
        <v>5347.3212595699988</v>
      </c>
      <c r="AJ19" s="55">
        <v>5638.0729607200001</v>
      </c>
      <c r="AK19" s="55">
        <v>5652.1135119</v>
      </c>
      <c r="AL19" s="55">
        <v>5434.30177172</v>
      </c>
      <c r="AM19" s="55">
        <v>5405.6791140299993</v>
      </c>
      <c r="AN19" s="55">
        <v>5673.2964246200008</v>
      </c>
      <c r="AO19" s="55">
        <v>5799.7789487100008</v>
      </c>
      <c r="AP19" s="54">
        <f t="shared" si="3"/>
        <v>69457.99702183</v>
      </c>
      <c r="AQ19" s="55">
        <v>5822.2390443900003</v>
      </c>
      <c r="AR19" s="55">
        <v>5344.9547792699996</v>
      </c>
      <c r="AS19" s="55">
        <v>5336.755920810001</v>
      </c>
      <c r="AT19" s="55">
        <v>6093.5033466799996</v>
      </c>
      <c r="AU19" s="55">
        <v>5687.7172139199993</v>
      </c>
      <c r="AV19" s="55">
        <v>5629.3769419199998</v>
      </c>
      <c r="AW19" s="55">
        <v>5937.7876229599997</v>
      </c>
      <c r="AX19" s="55">
        <v>6140.5276142700004</v>
      </c>
      <c r="AY19" s="55">
        <v>6195.4831923499996</v>
      </c>
      <c r="AZ19" s="55">
        <v>5392.6239160599998</v>
      </c>
      <c r="BA19" s="55">
        <v>5909.55840274</v>
      </c>
      <c r="BB19" s="56">
        <v>5967.4690264599994</v>
      </c>
    </row>
    <row r="20" spans="1:54">
      <c r="A20" s="59" t="s">
        <v>32</v>
      </c>
      <c r="B20" s="61" t="s">
        <v>33</v>
      </c>
      <c r="C20" s="54">
        <f t="shared" si="0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4">
        <f t="shared" si="1"/>
        <v>972.49115979209353</v>
      </c>
      <c r="Q20" s="55">
        <v>174.17142166495933</v>
      </c>
      <c r="R20" s="55">
        <v>29.030102014190533</v>
      </c>
      <c r="S20" s="55">
        <v>13.546768245276677</v>
      </c>
      <c r="T20" s="55">
        <v>54.187072981106596</v>
      </c>
      <c r="U20" s="55">
        <v>67.733841226383319</v>
      </c>
      <c r="V20" s="55">
        <v>27.09353649055328</v>
      </c>
      <c r="W20" s="55">
        <v>47.413688858468312</v>
      </c>
      <c r="X20" s="55">
        <v>57.573765042425798</v>
      </c>
      <c r="Y20" s="55">
        <v>25.061521253761786</v>
      </c>
      <c r="Z20" s="55">
        <v>114.34903513391001</v>
      </c>
      <c r="AA20" s="55">
        <v>237.56362639918046</v>
      </c>
      <c r="AB20" s="55">
        <v>124.76678048187743</v>
      </c>
      <c r="AC20" s="54">
        <f t="shared" si="2"/>
        <v>1030.5689978796013</v>
      </c>
      <c r="AD20" s="55">
        <v>159.85190074697169</v>
      </c>
      <c r="AE20" s="55">
        <v>65.861955174685136</v>
      </c>
      <c r="AF20" s="55">
        <v>69.184139754535934</v>
      </c>
      <c r="AG20" s="55">
        <v>34.108947617007615</v>
      </c>
      <c r="AH20" s="55">
        <v>85.910535823300094</v>
      </c>
      <c r="AI20" s="55">
        <v>83.122635823300101</v>
      </c>
      <c r="AJ20" s="55">
        <v>83.044035823300092</v>
      </c>
      <c r="AK20" s="55">
        <v>46.806217911650052</v>
      </c>
      <c r="AL20" s="55">
        <v>72.130785911650051</v>
      </c>
      <c r="AM20" s="55">
        <v>161.97577164660021</v>
      </c>
      <c r="AN20" s="55">
        <v>83.805735823300097</v>
      </c>
      <c r="AO20" s="55">
        <v>84.766335823300096</v>
      </c>
      <c r="AP20" s="54">
        <f t="shared" si="3"/>
        <v>1152.140651345351</v>
      </c>
      <c r="AQ20" s="55">
        <v>92.509522502528412</v>
      </c>
      <c r="AR20" s="55">
        <v>185.17068980111259</v>
      </c>
      <c r="AS20" s="55">
        <v>42.55711645520843</v>
      </c>
      <c r="AT20" s="55">
        <v>92.033722502528363</v>
      </c>
      <c r="AU20" s="55">
        <v>48.211361251264236</v>
      </c>
      <c r="AV20" s="55">
        <v>74.198058002022719</v>
      </c>
      <c r="AW20" s="55">
        <v>152.84634825429833</v>
      </c>
      <c r="AX20" s="55">
        <v>49.500791251264161</v>
      </c>
      <c r="AY20" s="55">
        <v>91.847422502528318</v>
      </c>
      <c r="AZ20" s="55">
        <v>93.195622502528479</v>
      </c>
      <c r="BA20" s="55">
        <v>49.187561251264164</v>
      </c>
      <c r="BB20" s="56">
        <v>180.88243506880272</v>
      </c>
    </row>
    <row r="21" spans="1:54" ht="27">
      <c r="A21" s="59" t="s">
        <v>34</v>
      </c>
      <c r="B21" s="62" t="s">
        <v>35</v>
      </c>
      <c r="C21" s="54">
        <f t="shared" si="0"/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f t="shared" si="1"/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4">
        <f t="shared" si="2"/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4">
        <f t="shared" si="3"/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6">
        <v>0</v>
      </c>
    </row>
    <row r="22" spans="1:54">
      <c r="A22" s="59" t="s">
        <v>36</v>
      </c>
      <c r="B22" s="61" t="s">
        <v>37</v>
      </c>
      <c r="C22" s="54">
        <f t="shared" si="0"/>
        <v>3064.1086593499999</v>
      </c>
      <c r="D22" s="55">
        <v>243.75241363999999</v>
      </c>
      <c r="E22" s="55">
        <v>230.89286450999998</v>
      </c>
      <c r="F22" s="55">
        <v>230.83537683</v>
      </c>
      <c r="G22" s="55">
        <v>244.32984791999999</v>
      </c>
      <c r="H22" s="55">
        <v>221.06967768999999</v>
      </c>
      <c r="I22" s="55">
        <v>259.80248059000002</v>
      </c>
      <c r="J22" s="55">
        <v>267.55686250000002</v>
      </c>
      <c r="K22" s="55">
        <v>239.53403883999999</v>
      </c>
      <c r="L22" s="55">
        <v>257.80169196000003</v>
      </c>
      <c r="M22" s="55">
        <v>265.17619393000001</v>
      </c>
      <c r="N22" s="55">
        <v>283.49619863999999</v>
      </c>
      <c r="O22" s="55">
        <v>319.86101230000003</v>
      </c>
      <c r="P22" s="54">
        <f t="shared" si="1"/>
        <v>3744.0729326700002</v>
      </c>
      <c r="Q22" s="55">
        <v>301.27993729000002</v>
      </c>
      <c r="R22" s="55">
        <v>301.9160473</v>
      </c>
      <c r="S22" s="55">
        <v>270.79609338</v>
      </c>
      <c r="T22" s="55">
        <v>324.67141523000004</v>
      </c>
      <c r="U22" s="55">
        <v>249.50156963000001</v>
      </c>
      <c r="V22" s="55">
        <v>324.33069997000001</v>
      </c>
      <c r="W22" s="55">
        <v>319.23849675000002</v>
      </c>
      <c r="X22" s="55">
        <v>301.39678443999998</v>
      </c>
      <c r="Y22" s="55">
        <v>346.28574314999997</v>
      </c>
      <c r="Z22" s="55">
        <v>223.20876319999999</v>
      </c>
      <c r="AA22" s="55">
        <v>400.56995038999997</v>
      </c>
      <c r="AB22" s="55">
        <v>380.87743194000001</v>
      </c>
      <c r="AC22" s="54">
        <f t="shared" si="2"/>
        <v>4222.1575428699998</v>
      </c>
      <c r="AD22" s="55">
        <v>351.13089406</v>
      </c>
      <c r="AE22" s="55">
        <v>364.62874611000001</v>
      </c>
      <c r="AF22" s="55">
        <v>331.09246395999998</v>
      </c>
      <c r="AG22" s="55">
        <v>332.01056812000002</v>
      </c>
      <c r="AH22" s="55">
        <v>343.74546333000001</v>
      </c>
      <c r="AI22" s="55">
        <v>391.94135977999997</v>
      </c>
      <c r="AJ22" s="55">
        <v>323.73579762000003</v>
      </c>
      <c r="AK22" s="55">
        <v>355.23283005000002</v>
      </c>
      <c r="AL22" s="55">
        <v>343.23730841000003</v>
      </c>
      <c r="AM22" s="55">
        <v>323.28170415</v>
      </c>
      <c r="AN22" s="55">
        <v>359.49830994000001</v>
      </c>
      <c r="AO22" s="55">
        <v>402.62209733999998</v>
      </c>
      <c r="AP22" s="54">
        <f t="shared" si="3"/>
        <v>4578.5362866799996</v>
      </c>
      <c r="AQ22" s="55">
        <v>361.05243407</v>
      </c>
      <c r="AR22" s="55">
        <v>387.06686474000003</v>
      </c>
      <c r="AS22" s="55">
        <v>376.79030397999998</v>
      </c>
      <c r="AT22" s="55">
        <v>376.03870108999996</v>
      </c>
      <c r="AU22" s="55">
        <v>366.04390822000005</v>
      </c>
      <c r="AV22" s="55">
        <v>403.83469062</v>
      </c>
      <c r="AW22" s="55">
        <v>377.53370810000001</v>
      </c>
      <c r="AX22" s="55">
        <v>394.43327024000001</v>
      </c>
      <c r="AY22" s="55">
        <v>387.49546394999999</v>
      </c>
      <c r="AZ22" s="55">
        <v>357.88056331999996</v>
      </c>
      <c r="BA22" s="55">
        <v>398.76092754000001</v>
      </c>
      <c r="BB22" s="56">
        <v>391.60545080999998</v>
      </c>
    </row>
    <row r="23" spans="1:54">
      <c r="A23" s="59" t="s">
        <v>38</v>
      </c>
      <c r="B23" s="60" t="s">
        <v>39</v>
      </c>
      <c r="C23" s="54">
        <f t="shared" si="0"/>
        <v>20403.724996450001</v>
      </c>
      <c r="D23" s="55">
        <v>1776.20104646</v>
      </c>
      <c r="E23" s="55">
        <v>1538.3652049</v>
      </c>
      <c r="F23" s="55">
        <v>1554.7254095200001</v>
      </c>
      <c r="G23" s="55">
        <v>1788.2908255899997</v>
      </c>
      <c r="H23" s="55">
        <v>1593.7768873400003</v>
      </c>
      <c r="I23" s="55">
        <v>1695.9259523300002</v>
      </c>
      <c r="J23" s="55">
        <v>1686.6850126900001</v>
      </c>
      <c r="K23" s="55">
        <v>1748.04890802</v>
      </c>
      <c r="L23" s="55">
        <v>1697.7654669999999</v>
      </c>
      <c r="M23" s="55">
        <v>1730.4929981299999</v>
      </c>
      <c r="N23" s="55">
        <v>1744.3564012900001</v>
      </c>
      <c r="O23" s="55">
        <v>1849.09088318</v>
      </c>
      <c r="P23" s="54">
        <f t="shared" si="1"/>
        <v>17788.99606104731</v>
      </c>
      <c r="Q23" s="55">
        <v>1955.4609251923191</v>
      </c>
      <c r="R23" s="55">
        <v>1663.6833540397847</v>
      </c>
      <c r="S23" s="55">
        <v>1415.1991398014736</v>
      </c>
      <c r="T23" s="55">
        <v>1431.5371496458945</v>
      </c>
      <c r="U23" s="55">
        <v>1358.5504883173678</v>
      </c>
      <c r="V23" s="55">
        <v>1402.639533562947</v>
      </c>
      <c r="W23" s="55">
        <v>1334.6724453651577</v>
      </c>
      <c r="X23" s="55">
        <v>1356.9547299712626</v>
      </c>
      <c r="Y23" s="55">
        <v>1437.5089783177261</v>
      </c>
      <c r="Z23" s="55">
        <v>1449.772911360476</v>
      </c>
      <c r="AA23" s="55">
        <v>1205.9372200466378</v>
      </c>
      <c r="AB23" s="55">
        <v>1777.0791854262595</v>
      </c>
      <c r="AC23" s="54">
        <f t="shared" si="2"/>
        <v>18492.468245636315</v>
      </c>
      <c r="AD23" s="55">
        <v>1585.0596042062018</v>
      </c>
      <c r="AE23" s="55">
        <v>1407.4714586586392</v>
      </c>
      <c r="AF23" s="55">
        <v>1392.3733216058288</v>
      </c>
      <c r="AG23" s="55">
        <v>1552.8043735647677</v>
      </c>
      <c r="AH23" s="55">
        <v>1518.8201177413594</v>
      </c>
      <c r="AI23" s="55">
        <v>1594.6729656913594</v>
      </c>
      <c r="AJ23" s="55">
        <v>1622.6517259313594</v>
      </c>
      <c r="AK23" s="55">
        <v>1539.7089844206798</v>
      </c>
      <c r="AL23" s="55">
        <v>1562.1357211906795</v>
      </c>
      <c r="AM23" s="55">
        <v>1638.1968498627186</v>
      </c>
      <c r="AN23" s="55">
        <v>1534.5016665213593</v>
      </c>
      <c r="AO23" s="55">
        <v>1544.0714562413596</v>
      </c>
      <c r="AP23" s="54">
        <f t="shared" si="3"/>
        <v>19829.438324250139</v>
      </c>
      <c r="AQ23" s="55">
        <v>1665.8457606281065</v>
      </c>
      <c r="AR23" s="55">
        <v>1616.7471056343095</v>
      </c>
      <c r="AS23" s="55">
        <v>1511.2413969109568</v>
      </c>
      <c r="AT23" s="55">
        <v>1693.5534240281067</v>
      </c>
      <c r="AU23" s="55">
        <v>1633.5714180690532</v>
      </c>
      <c r="AV23" s="55">
        <v>1746.4340216144853</v>
      </c>
      <c r="AW23" s="55">
        <v>1636.9277247907812</v>
      </c>
      <c r="AX23" s="55">
        <v>1741.2949635290533</v>
      </c>
      <c r="AY23" s="55">
        <v>1660.7136894981065</v>
      </c>
      <c r="AZ23" s="55">
        <v>1619.1203455981065</v>
      </c>
      <c r="BA23" s="55">
        <v>1633.0533262490533</v>
      </c>
      <c r="BB23" s="56">
        <v>1670.9351477000198</v>
      </c>
    </row>
    <row r="24" spans="1:54">
      <c r="A24" s="59" t="s">
        <v>40</v>
      </c>
      <c r="B24" s="60" t="s">
        <v>41</v>
      </c>
      <c r="C24" s="54">
        <f t="shared" si="0"/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f t="shared" si="1"/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4">
        <f t="shared" si="2"/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4">
        <f t="shared" si="3"/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6">
        <v>0</v>
      </c>
    </row>
    <row r="25" spans="1:54">
      <c r="A25" s="59" t="s">
        <v>42</v>
      </c>
      <c r="B25" s="60" t="s">
        <v>43</v>
      </c>
      <c r="C25" s="54">
        <f t="shared" si="0"/>
        <v>486.60519739000006</v>
      </c>
      <c r="D25" s="55">
        <v>21.515917139999999</v>
      </c>
      <c r="E25" s="55">
        <v>24.699669369999995</v>
      </c>
      <c r="F25" s="55">
        <v>86.07379413999999</v>
      </c>
      <c r="G25" s="55">
        <v>33.320235760000003</v>
      </c>
      <c r="H25" s="55">
        <v>21.55109436</v>
      </c>
      <c r="I25" s="55">
        <v>21.946562380000003</v>
      </c>
      <c r="J25" s="55">
        <v>17.115498690000003</v>
      </c>
      <c r="K25" s="55">
        <v>23.745592430000006</v>
      </c>
      <c r="L25" s="55">
        <v>23.971464750000003</v>
      </c>
      <c r="M25" s="55">
        <v>66.518317239999988</v>
      </c>
      <c r="N25" s="55">
        <v>29.08816564</v>
      </c>
      <c r="O25" s="55">
        <v>117.05888549000002</v>
      </c>
      <c r="P25" s="54">
        <f t="shared" si="1"/>
        <v>631.91696735000005</v>
      </c>
      <c r="Q25" s="55">
        <v>21.962874070000002</v>
      </c>
      <c r="R25" s="55">
        <v>19.315550550000001</v>
      </c>
      <c r="S25" s="55">
        <v>145.27301379000002</v>
      </c>
      <c r="T25" s="55">
        <v>36.367598400000006</v>
      </c>
      <c r="U25" s="55">
        <v>20.881250219999998</v>
      </c>
      <c r="V25" s="55">
        <v>22.95538629</v>
      </c>
      <c r="W25" s="55">
        <v>26.826493409999998</v>
      </c>
      <c r="X25" s="55">
        <v>25.679265899999997</v>
      </c>
      <c r="Y25" s="55">
        <v>24.830836919999999</v>
      </c>
      <c r="Z25" s="55">
        <v>31.071163909999999</v>
      </c>
      <c r="AA25" s="55">
        <v>19.219167099999996</v>
      </c>
      <c r="AB25" s="55">
        <v>237.53436679000001</v>
      </c>
      <c r="AC25" s="54">
        <f t="shared" si="2"/>
        <v>730.32407998999997</v>
      </c>
      <c r="AD25" s="55">
        <v>36.149522149999996</v>
      </c>
      <c r="AE25" s="55">
        <v>34.705530820000007</v>
      </c>
      <c r="AF25" s="55">
        <v>163.54640653999999</v>
      </c>
      <c r="AG25" s="55">
        <v>87.706936519999985</v>
      </c>
      <c r="AH25" s="55">
        <v>32.12396055</v>
      </c>
      <c r="AI25" s="55">
        <v>29.344897140000004</v>
      </c>
      <c r="AJ25" s="55">
        <v>34.275590720000004</v>
      </c>
      <c r="AK25" s="55">
        <v>37.791769170000009</v>
      </c>
      <c r="AL25" s="55">
        <v>31.010336380000005</v>
      </c>
      <c r="AM25" s="55">
        <v>29.499797959999995</v>
      </c>
      <c r="AN25" s="55">
        <v>32.845685049999993</v>
      </c>
      <c r="AO25" s="55">
        <v>181.32364698999999</v>
      </c>
      <c r="AP25" s="54">
        <f t="shared" si="3"/>
        <v>854.63517233000005</v>
      </c>
      <c r="AQ25" s="55">
        <v>59.041162380000003</v>
      </c>
      <c r="AR25" s="55">
        <v>39.054187859999999</v>
      </c>
      <c r="AS25" s="55">
        <v>178.16806152999999</v>
      </c>
      <c r="AT25" s="55">
        <v>89.740893700000001</v>
      </c>
      <c r="AU25" s="55">
        <v>35.923718579999992</v>
      </c>
      <c r="AV25" s="55">
        <v>59.813780039999997</v>
      </c>
      <c r="AW25" s="55">
        <v>74.516208390000003</v>
      </c>
      <c r="AX25" s="55">
        <v>47.362094589999998</v>
      </c>
      <c r="AY25" s="55">
        <v>37.33606838</v>
      </c>
      <c r="AZ25" s="55">
        <v>42.719138730000005</v>
      </c>
      <c r="BA25" s="55">
        <v>51.576074290000001</v>
      </c>
      <c r="BB25" s="56">
        <v>139.38378386000002</v>
      </c>
    </row>
    <row r="26" spans="1:54">
      <c r="A26" s="59" t="s">
        <v>44</v>
      </c>
      <c r="B26" s="60" t="s">
        <v>45</v>
      </c>
      <c r="C26" s="54">
        <f t="shared" si="0"/>
        <v>3597.19031692</v>
      </c>
      <c r="D26" s="55">
        <v>290.03808013999998</v>
      </c>
      <c r="E26" s="55">
        <v>129.10396961000001</v>
      </c>
      <c r="F26" s="55">
        <v>128.18483064</v>
      </c>
      <c r="G26" s="55">
        <v>102.80705820999999</v>
      </c>
      <c r="H26" s="55">
        <v>101.83279643999998</v>
      </c>
      <c r="I26" s="55">
        <v>133.00039967000001</v>
      </c>
      <c r="J26" s="55">
        <v>376.28676763999999</v>
      </c>
      <c r="K26" s="55">
        <v>512.67639224999994</v>
      </c>
      <c r="L26" s="55">
        <v>477.67184627</v>
      </c>
      <c r="M26" s="55">
        <v>438.56632194999997</v>
      </c>
      <c r="N26" s="55">
        <v>514.21780159000002</v>
      </c>
      <c r="O26" s="55">
        <v>392.80405251000002</v>
      </c>
      <c r="P26" s="54">
        <f t="shared" si="1"/>
        <v>3978.7396662900001</v>
      </c>
      <c r="Q26" s="55">
        <v>203.62225700000002</v>
      </c>
      <c r="R26" s="55">
        <v>159.65043516</v>
      </c>
      <c r="S26" s="55">
        <v>158.75325275999998</v>
      </c>
      <c r="T26" s="55">
        <v>109.24285179</v>
      </c>
      <c r="U26" s="55">
        <v>135.99551536999999</v>
      </c>
      <c r="V26" s="55">
        <v>133.92938784</v>
      </c>
      <c r="W26" s="55">
        <v>453.44325449000002</v>
      </c>
      <c r="X26" s="55">
        <v>610.05664145000003</v>
      </c>
      <c r="Y26" s="55">
        <v>536.98374532999992</v>
      </c>
      <c r="Z26" s="55">
        <v>535.9823286699999</v>
      </c>
      <c r="AA26" s="55">
        <v>524.88308883000002</v>
      </c>
      <c r="AB26" s="55">
        <v>416.19690760000003</v>
      </c>
      <c r="AC26" s="54">
        <f t="shared" si="2"/>
        <v>4451.4970358499995</v>
      </c>
      <c r="AD26" s="55">
        <v>262.44713468999998</v>
      </c>
      <c r="AE26" s="55">
        <v>199.72399178000001</v>
      </c>
      <c r="AF26" s="55">
        <v>191.12231435999999</v>
      </c>
      <c r="AG26" s="55">
        <v>138.00900194000002</v>
      </c>
      <c r="AH26" s="55">
        <v>149.93396367999998</v>
      </c>
      <c r="AI26" s="55">
        <v>133.74025309999999</v>
      </c>
      <c r="AJ26" s="55">
        <v>551.34392805999994</v>
      </c>
      <c r="AK26" s="55">
        <v>645.72729532000005</v>
      </c>
      <c r="AL26" s="55">
        <v>559.19328796000002</v>
      </c>
      <c r="AM26" s="55">
        <v>641.22652373999995</v>
      </c>
      <c r="AN26" s="55">
        <v>574.00238770999999</v>
      </c>
      <c r="AO26" s="55">
        <v>405.02695351</v>
      </c>
      <c r="AP26" s="54">
        <f t="shared" si="3"/>
        <v>4748.5170773999998</v>
      </c>
      <c r="AQ26" s="55">
        <v>245.87268844999997</v>
      </c>
      <c r="AR26" s="55">
        <v>208.20317027999999</v>
      </c>
      <c r="AS26" s="55">
        <v>166.78389507</v>
      </c>
      <c r="AT26" s="55">
        <v>169.9337788</v>
      </c>
      <c r="AU26" s="55">
        <v>153.59392993</v>
      </c>
      <c r="AV26" s="55">
        <v>153.43461221000001</v>
      </c>
      <c r="AW26" s="55">
        <v>642.93381005000003</v>
      </c>
      <c r="AX26" s="55">
        <v>593.95296725000003</v>
      </c>
      <c r="AY26" s="55">
        <v>686.96141121000005</v>
      </c>
      <c r="AZ26" s="55">
        <v>646.59698988999992</v>
      </c>
      <c r="BA26" s="55">
        <v>565.15323045000002</v>
      </c>
      <c r="BB26" s="56">
        <v>515.09659381000006</v>
      </c>
    </row>
    <row r="27" spans="1:54">
      <c r="A27" s="59" t="s">
        <v>46</v>
      </c>
      <c r="B27" s="61" t="s">
        <v>47</v>
      </c>
      <c r="C27" s="54">
        <f t="shared" si="0"/>
        <v>3596.81194607</v>
      </c>
      <c r="D27" s="55">
        <v>290.02469403999999</v>
      </c>
      <c r="E27" s="55">
        <v>129.06887151000001</v>
      </c>
      <c r="F27" s="55">
        <v>128.15963578</v>
      </c>
      <c r="G27" s="55">
        <v>102.73101217</v>
      </c>
      <c r="H27" s="55">
        <v>101.80697366999998</v>
      </c>
      <c r="I27" s="55">
        <v>132.988</v>
      </c>
      <c r="J27" s="55">
        <v>376.22171601999997</v>
      </c>
      <c r="K27" s="55">
        <v>512.65769912999997</v>
      </c>
      <c r="L27" s="55">
        <v>477.64273489999999</v>
      </c>
      <c r="M27" s="55">
        <v>438.54571973999998</v>
      </c>
      <c r="N27" s="55">
        <v>514.18845314999999</v>
      </c>
      <c r="O27" s="55">
        <v>392.77643596000001</v>
      </c>
      <c r="P27" s="54">
        <f t="shared" si="1"/>
        <v>3978.26709626</v>
      </c>
      <c r="Q27" s="55">
        <v>203.60477072</v>
      </c>
      <c r="R27" s="55">
        <v>159.59036571000001</v>
      </c>
      <c r="S27" s="55">
        <v>158.69622669999998</v>
      </c>
      <c r="T27" s="55">
        <v>109.21381826</v>
      </c>
      <c r="U27" s="55">
        <v>135.96942663999999</v>
      </c>
      <c r="V27" s="55">
        <v>133.89634176999999</v>
      </c>
      <c r="W27" s="55">
        <v>453.41577835999999</v>
      </c>
      <c r="X27" s="55">
        <v>610.00371226000004</v>
      </c>
      <c r="Y27" s="55">
        <v>536.92486812999994</v>
      </c>
      <c r="Z27" s="55">
        <v>535.9619159099999</v>
      </c>
      <c r="AA27" s="55">
        <v>524.83586078999997</v>
      </c>
      <c r="AB27" s="55">
        <v>416.15401101000003</v>
      </c>
      <c r="AC27" s="54">
        <f t="shared" si="2"/>
        <v>4450.7886548900005</v>
      </c>
      <c r="AD27" s="55">
        <v>262.41525515000001</v>
      </c>
      <c r="AE27" s="55">
        <v>199.66563613</v>
      </c>
      <c r="AF27" s="55">
        <v>191.08441689999998</v>
      </c>
      <c r="AG27" s="55">
        <v>137.85573339000001</v>
      </c>
      <c r="AH27" s="55">
        <v>149.88650125999999</v>
      </c>
      <c r="AI27" s="55">
        <v>133.67623445999999</v>
      </c>
      <c r="AJ27" s="55">
        <v>551.30128767999997</v>
      </c>
      <c r="AK27" s="55">
        <v>645.64358217000006</v>
      </c>
      <c r="AL27" s="55">
        <v>559.16000673000008</v>
      </c>
      <c r="AM27" s="55">
        <v>641.15048853999997</v>
      </c>
      <c r="AN27" s="55">
        <v>573.94711841000003</v>
      </c>
      <c r="AO27" s="55">
        <v>405.00239406999998</v>
      </c>
      <c r="AP27" s="54">
        <f t="shared" si="3"/>
        <v>4747.7243681300006</v>
      </c>
      <c r="AQ27" s="55">
        <v>245.84445707999998</v>
      </c>
      <c r="AR27" s="55">
        <v>208.11309338999999</v>
      </c>
      <c r="AS27" s="55">
        <v>166.71934039999999</v>
      </c>
      <c r="AT27" s="55">
        <v>169.85232492</v>
      </c>
      <c r="AU27" s="55">
        <v>153.54284225000001</v>
      </c>
      <c r="AV27" s="55">
        <v>153.39559392000001</v>
      </c>
      <c r="AW27" s="55">
        <v>642.82543157999999</v>
      </c>
      <c r="AX27" s="55">
        <v>593.91965649000008</v>
      </c>
      <c r="AY27" s="55">
        <v>686.90292074000001</v>
      </c>
      <c r="AZ27" s="55">
        <v>646.56285589999993</v>
      </c>
      <c r="BA27" s="55">
        <v>564.97240194000005</v>
      </c>
      <c r="BB27" s="56">
        <v>515.07344952000005</v>
      </c>
    </row>
    <row r="28" spans="1:54">
      <c r="A28" s="59" t="s">
        <v>48</v>
      </c>
      <c r="B28" s="61" t="s">
        <v>11</v>
      </c>
      <c r="C28" s="54">
        <f t="shared" si="0"/>
        <v>0.37837084999999998</v>
      </c>
      <c r="D28" s="55">
        <v>1.33861E-2</v>
      </c>
      <c r="E28" s="55">
        <v>3.50981E-2</v>
      </c>
      <c r="F28" s="55">
        <v>2.5194859999999999E-2</v>
      </c>
      <c r="G28" s="55">
        <v>7.6046039999999995E-2</v>
      </c>
      <c r="H28" s="55">
        <v>2.5822770000000002E-2</v>
      </c>
      <c r="I28" s="55">
        <v>1.239967E-2</v>
      </c>
      <c r="J28" s="55">
        <v>6.5051620000000004E-2</v>
      </c>
      <c r="K28" s="55">
        <v>1.8693120000000001E-2</v>
      </c>
      <c r="L28" s="55">
        <v>2.9111369999999998E-2</v>
      </c>
      <c r="M28" s="55">
        <v>2.0602209999999999E-2</v>
      </c>
      <c r="N28" s="55">
        <v>2.934844E-2</v>
      </c>
      <c r="O28" s="55">
        <v>2.761655E-2</v>
      </c>
      <c r="P28" s="54">
        <f t="shared" si="1"/>
        <v>0.47257002999999997</v>
      </c>
      <c r="Q28" s="55">
        <v>1.748628E-2</v>
      </c>
      <c r="R28" s="55">
        <v>6.0069449999999996E-2</v>
      </c>
      <c r="S28" s="55">
        <v>5.7026059999999996E-2</v>
      </c>
      <c r="T28" s="55">
        <v>2.9033529999999998E-2</v>
      </c>
      <c r="U28" s="55">
        <v>2.6088730000000001E-2</v>
      </c>
      <c r="V28" s="55">
        <v>3.3046069999999997E-2</v>
      </c>
      <c r="W28" s="55">
        <v>2.7476130000000001E-2</v>
      </c>
      <c r="X28" s="55">
        <v>5.2929190000000001E-2</v>
      </c>
      <c r="Y28" s="55">
        <v>5.8877199999999998E-2</v>
      </c>
      <c r="Z28" s="55">
        <v>2.0412759999999999E-2</v>
      </c>
      <c r="AA28" s="55">
        <v>4.7228039999999999E-2</v>
      </c>
      <c r="AB28" s="55">
        <v>4.2896589999999998E-2</v>
      </c>
      <c r="AC28" s="54">
        <f t="shared" si="2"/>
        <v>0.70838095999999995</v>
      </c>
      <c r="AD28" s="55">
        <v>3.1879539999999998E-2</v>
      </c>
      <c r="AE28" s="55">
        <v>5.8355650000000002E-2</v>
      </c>
      <c r="AF28" s="55">
        <v>3.7897460000000001E-2</v>
      </c>
      <c r="AG28" s="55">
        <v>0.15326854999999998</v>
      </c>
      <c r="AH28" s="55">
        <v>4.7462419999999998E-2</v>
      </c>
      <c r="AI28" s="55">
        <v>6.4018640000000002E-2</v>
      </c>
      <c r="AJ28" s="55">
        <v>4.2640379999999999E-2</v>
      </c>
      <c r="AK28" s="55">
        <v>8.371315E-2</v>
      </c>
      <c r="AL28" s="55">
        <v>3.3281230000000002E-2</v>
      </c>
      <c r="AM28" s="55">
        <v>7.6035199999999997E-2</v>
      </c>
      <c r="AN28" s="55">
        <v>5.52693E-2</v>
      </c>
      <c r="AO28" s="55">
        <v>2.4559439999999998E-2</v>
      </c>
      <c r="AP28" s="54">
        <f t="shared" si="3"/>
        <v>0.79270926999999991</v>
      </c>
      <c r="AQ28" s="55">
        <v>2.8231369999999999E-2</v>
      </c>
      <c r="AR28" s="55">
        <v>9.0076890000000007E-2</v>
      </c>
      <c r="AS28" s="55">
        <v>6.4554669999999995E-2</v>
      </c>
      <c r="AT28" s="55">
        <v>8.1453880000000006E-2</v>
      </c>
      <c r="AU28" s="55">
        <v>5.1087680000000003E-2</v>
      </c>
      <c r="AV28" s="55">
        <v>3.9018290000000004E-2</v>
      </c>
      <c r="AW28" s="55">
        <v>0.10837847</v>
      </c>
      <c r="AX28" s="55">
        <v>3.3310760000000002E-2</v>
      </c>
      <c r="AY28" s="55">
        <v>5.8490470000000003E-2</v>
      </c>
      <c r="AZ28" s="55">
        <v>3.4133989999999996E-2</v>
      </c>
      <c r="BA28" s="55">
        <v>0.18082851</v>
      </c>
      <c r="BB28" s="56">
        <v>2.3144290000000001E-2</v>
      </c>
    </row>
    <row r="29" spans="1:54">
      <c r="A29" s="59" t="s">
        <v>49</v>
      </c>
      <c r="B29" s="60" t="s">
        <v>50</v>
      </c>
      <c r="C29" s="54">
        <f t="shared" si="0"/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f t="shared" si="1"/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4">
        <f t="shared" si="2"/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55">
        <v>0</v>
      </c>
      <c r="AP29" s="54">
        <f t="shared" si="3"/>
        <v>0</v>
      </c>
      <c r="AQ29" s="55">
        <v>0</v>
      </c>
      <c r="AR29" s="55">
        <v>0</v>
      </c>
      <c r="AS29" s="55">
        <v>0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5">
        <v>0</v>
      </c>
      <c r="AZ29" s="55">
        <v>0</v>
      </c>
      <c r="BA29" s="55">
        <v>0</v>
      </c>
      <c r="BB29" s="56">
        <v>0</v>
      </c>
    </row>
    <row r="30" spans="1:54">
      <c r="A30" s="57" t="s">
        <v>51</v>
      </c>
      <c r="B30" s="58" t="s">
        <v>52</v>
      </c>
      <c r="C30" s="54">
        <f t="shared" si="0"/>
        <v>5287.7899024099997</v>
      </c>
      <c r="D30" s="55">
        <v>338.55177888999998</v>
      </c>
      <c r="E30" s="55">
        <v>334.04525490999998</v>
      </c>
      <c r="F30" s="55">
        <v>426.43745513000005</v>
      </c>
      <c r="G30" s="55">
        <v>369.45555352999997</v>
      </c>
      <c r="H30" s="55">
        <v>402.51591562000004</v>
      </c>
      <c r="I30" s="55">
        <v>458.91710521000005</v>
      </c>
      <c r="J30" s="55">
        <v>458.61861504000001</v>
      </c>
      <c r="K30" s="55">
        <v>460.02911569999998</v>
      </c>
      <c r="L30" s="55">
        <v>474.77466419000001</v>
      </c>
      <c r="M30" s="55">
        <v>483.02461112000003</v>
      </c>
      <c r="N30" s="55">
        <v>552.38466532999996</v>
      </c>
      <c r="O30" s="55">
        <v>529.03516774000002</v>
      </c>
      <c r="P30" s="54">
        <f t="shared" si="1"/>
        <v>6500.6600642800004</v>
      </c>
      <c r="Q30" s="55">
        <v>417.05543214000005</v>
      </c>
      <c r="R30" s="55">
        <v>407.43135221</v>
      </c>
      <c r="S30" s="55">
        <v>502.43476468</v>
      </c>
      <c r="T30" s="55">
        <v>502.76079308000004</v>
      </c>
      <c r="U30" s="55">
        <v>433.65108404</v>
      </c>
      <c r="V30" s="55">
        <v>523.68390450999993</v>
      </c>
      <c r="W30" s="55">
        <v>468.60790817999998</v>
      </c>
      <c r="X30" s="55">
        <v>602.95358985999997</v>
      </c>
      <c r="Y30" s="55">
        <v>591.66588550000006</v>
      </c>
      <c r="Z30" s="55">
        <v>639.62201866999999</v>
      </c>
      <c r="AA30" s="55">
        <v>660.60437523000007</v>
      </c>
      <c r="AB30" s="55">
        <v>750.1889561800001</v>
      </c>
      <c r="AC30" s="54">
        <f t="shared" si="2"/>
        <v>7490.2951793000002</v>
      </c>
      <c r="AD30" s="55">
        <v>490.43636029999999</v>
      </c>
      <c r="AE30" s="55">
        <v>468.44479937000006</v>
      </c>
      <c r="AF30" s="55">
        <v>592.35088998999993</v>
      </c>
      <c r="AG30" s="55">
        <v>459.75546438000003</v>
      </c>
      <c r="AH30" s="55">
        <v>567.61226686999998</v>
      </c>
      <c r="AI30" s="55">
        <v>619.82909829000005</v>
      </c>
      <c r="AJ30" s="55">
        <v>632.90002239</v>
      </c>
      <c r="AK30" s="55">
        <v>720.12888025999996</v>
      </c>
      <c r="AL30" s="55">
        <v>656.54337921999991</v>
      </c>
      <c r="AM30" s="55">
        <v>721.36903256000005</v>
      </c>
      <c r="AN30" s="55">
        <v>764.37313820999998</v>
      </c>
      <c r="AO30" s="55">
        <v>796.55184745999998</v>
      </c>
      <c r="AP30" s="54">
        <f t="shared" si="3"/>
        <v>8001.9551288800012</v>
      </c>
      <c r="AQ30" s="55">
        <v>657.45412495000005</v>
      </c>
      <c r="AR30" s="55">
        <v>613.24712935999992</v>
      </c>
      <c r="AS30" s="55">
        <v>550.96296936999988</v>
      </c>
      <c r="AT30" s="55">
        <v>681.54145912000001</v>
      </c>
      <c r="AU30" s="55">
        <v>629.66787589</v>
      </c>
      <c r="AV30" s="55">
        <v>550.95142061000001</v>
      </c>
      <c r="AW30" s="55">
        <v>703.42523586000004</v>
      </c>
      <c r="AX30" s="55">
        <v>740.78072570999996</v>
      </c>
      <c r="AY30" s="55">
        <v>777.46118389000003</v>
      </c>
      <c r="AZ30" s="55">
        <v>626.52317137</v>
      </c>
      <c r="BA30" s="55">
        <v>738.53402979999998</v>
      </c>
      <c r="BB30" s="56">
        <v>731.40580294999995</v>
      </c>
    </row>
    <row r="31" spans="1:54">
      <c r="A31" s="59" t="s">
        <v>53</v>
      </c>
      <c r="B31" s="60" t="s">
        <v>54</v>
      </c>
      <c r="C31" s="54">
        <f t="shared" si="0"/>
        <v>5287.7899024099997</v>
      </c>
      <c r="D31" s="55">
        <v>338.55177888999998</v>
      </c>
      <c r="E31" s="55">
        <v>334.04525490999998</v>
      </c>
      <c r="F31" s="55">
        <v>426.43745513000005</v>
      </c>
      <c r="G31" s="55">
        <v>369.45555352999997</v>
      </c>
      <c r="H31" s="55">
        <v>402.51591562000004</v>
      </c>
      <c r="I31" s="55">
        <v>458.91710521000005</v>
      </c>
      <c r="J31" s="55">
        <v>458.61861504000001</v>
      </c>
      <c r="K31" s="55">
        <v>460.02911569999998</v>
      </c>
      <c r="L31" s="55">
        <v>474.77466419000001</v>
      </c>
      <c r="M31" s="55">
        <v>483.02461112000003</v>
      </c>
      <c r="N31" s="55">
        <v>552.38466532999996</v>
      </c>
      <c r="O31" s="55">
        <v>529.03516774000002</v>
      </c>
      <c r="P31" s="54">
        <f t="shared" si="1"/>
        <v>6500.6600642800004</v>
      </c>
      <c r="Q31" s="55">
        <v>417.05543214000005</v>
      </c>
      <c r="R31" s="55">
        <v>407.43135221</v>
      </c>
      <c r="S31" s="55">
        <v>502.43476468</v>
      </c>
      <c r="T31" s="55">
        <v>502.76079308000004</v>
      </c>
      <c r="U31" s="55">
        <v>433.65108404</v>
      </c>
      <c r="V31" s="55">
        <v>523.68390450999993</v>
      </c>
      <c r="W31" s="55">
        <v>468.60790817999998</v>
      </c>
      <c r="X31" s="55">
        <v>602.95358985999997</v>
      </c>
      <c r="Y31" s="55">
        <v>591.66588550000006</v>
      </c>
      <c r="Z31" s="55">
        <v>639.62201866999999</v>
      </c>
      <c r="AA31" s="55">
        <v>660.60437523000007</v>
      </c>
      <c r="AB31" s="55">
        <v>750.1889561800001</v>
      </c>
      <c r="AC31" s="54">
        <f t="shared" si="2"/>
        <v>7490.2951793000002</v>
      </c>
      <c r="AD31" s="55">
        <v>490.43636029999999</v>
      </c>
      <c r="AE31" s="55">
        <v>468.44479937000006</v>
      </c>
      <c r="AF31" s="55">
        <v>592.35088998999993</v>
      </c>
      <c r="AG31" s="55">
        <v>459.75546438000003</v>
      </c>
      <c r="AH31" s="55">
        <v>567.61226686999998</v>
      </c>
      <c r="AI31" s="55">
        <v>619.82909829000005</v>
      </c>
      <c r="AJ31" s="55">
        <v>632.90002239</v>
      </c>
      <c r="AK31" s="55">
        <v>720.12888025999996</v>
      </c>
      <c r="AL31" s="55">
        <v>656.54337921999991</v>
      </c>
      <c r="AM31" s="55">
        <v>721.36903256000005</v>
      </c>
      <c r="AN31" s="55">
        <v>764.37313820999998</v>
      </c>
      <c r="AO31" s="55">
        <v>796.55184745999998</v>
      </c>
      <c r="AP31" s="54">
        <f t="shared" si="3"/>
        <v>8001.9551288800012</v>
      </c>
      <c r="AQ31" s="55">
        <v>657.45412495000005</v>
      </c>
      <c r="AR31" s="55">
        <v>613.24712935999992</v>
      </c>
      <c r="AS31" s="55">
        <v>550.96296936999988</v>
      </c>
      <c r="AT31" s="55">
        <v>681.54145912000001</v>
      </c>
      <c r="AU31" s="55">
        <v>629.66787589</v>
      </c>
      <c r="AV31" s="55">
        <v>550.95142061000001</v>
      </c>
      <c r="AW31" s="55">
        <v>703.42523586000004</v>
      </c>
      <c r="AX31" s="55">
        <v>740.78072570999996</v>
      </c>
      <c r="AY31" s="55">
        <v>777.46118389000003</v>
      </c>
      <c r="AZ31" s="55">
        <v>626.52317137</v>
      </c>
      <c r="BA31" s="55">
        <v>738.53402979999998</v>
      </c>
      <c r="BB31" s="56">
        <v>731.40580294999995</v>
      </c>
    </row>
    <row r="32" spans="1:54">
      <c r="A32" s="59" t="s">
        <v>55</v>
      </c>
      <c r="B32" s="60" t="s">
        <v>56</v>
      </c>
      <c r="C32" s="54">
        <f t="shared" si="0"/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f t="shared" si="1"/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4">
        <f t="shared" si="2"/>
        <v>0</v>
      </c>
      <c r="AD32" s="55">
        <v>0</v>
      </c>
      <c r="AE32" s="55">
        <v>0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55">
        <v>0</v>
      </c>
      <c r="AO32" s="55">
        <v>0</v>
      </c>
      <c r="AP32" s="54">
        <f t="shared" si="3"/>
        <v>0</v>
      </c>
      <c r="AQ32" s="55">
        <v>0</v>
      </c>
      <c r="AR32" s="55">
        <v>0</v>
      </c>
      <c r="AS32" s="55">
        <v>0</v>
      </c>
      <c r="AT32" s="55">
        <v>0</v>
      </c>
      <c r="AU32" s="55">
        <v>0</v>
      </c>
      <c r="AV32" s="55">
        <v>0</v>
      </c>
      <c r="AW32" s="55">
        <v>0</v>
      </c>
      <c r="AX32" s="55">
        <v>0</v>
      </c>
      <c r="AY32" s="55">
        <v>0</v>
      </c>
      <c r="AZ32" s="55">
        <v>0</v>
      </c>
      <c r="BA32" s="55">
        <v>0</v>
      </c>
      <c r="BB32" s="56">
        <v>0</v>
      </c>
    </row>
    <row r="33" spans="1:54">
      <c r="A33" s="59" t="s">
        <v>57</v>
      </c>
      <c r="B33" s="60" t="s">
        <v>58</v>
      </c>
      <c r="C33" s="54">
        <f t="shared" si="0"/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f t="shared" si="1"/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4">
        <f t="shared" si="2"/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0</v>
      </c>
      <c r="AM33" s="55">
        <v>0</v>
      </c>
      <c r="AN33" s="55">
        <v>0</v>
      </c>
      <c r="AO33" s="55">
        <v>0</v>
      </c>
      <c r="AP33" s="54">
        <f t="shared" si="3"/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5">
        <v>0</v>
      </c>
      <c r="AZ33" s="55">
        <v>0</v>
      </c>
      <c r="BA33" s="55">
        <v>0</v>
      </c>
      <c r="BB33" s="56">
        <v>0</v>
      </c>
    </row>
    <row r="34" spans="1:54">
      <c r="A34" s="59" t="s">
        <v>59</v>
      </c>
      <c r="B34" s="60" t="s">
        <v>60</v>
      </c>
      <c r="C34" s="54">
        <f t="shared" si="0"/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f t="shared" si="1"/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4">
        <f t="shared" si="2"/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0</v>
      </c>
      <c r="AL34" s="55">
        <v>0</v>
      </c>
      <c r="AM34" s="55">
        <v>0</v>
      </c>
      <c r="AN34" s="55">
        <v>0</v>
      </c>
      <c r="AO34" s="55">
        <v>0</v>
      </c>
      <c r="AP34" s="54">
        <f t="shared" si="3"/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6">
        <v>0</v>
      </c>
    </row>
    <row r="35" spans="1:54">
      <c r="A35" s="59" t="s">
        <v>61</v>
      </c>
      <c r="B35" s="60" t="s">
        <v>62</v>
      </c>
      <c r="C35" s="54">
        <f t="shared" si="0"/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f t="shared" si="1"/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4">
        <f t="shared" si="2"/>
        <v>0</v>
      </c>
      <c r="AD35" s="55">
        <v>0</v>
      </c>
      <c r="AE35" s="55">
        <v>0</v>
      </c>
      <c r="AF35" s="55">
        <v>0</v>
      </c>
      <c r="AG35" s="55">
        <v>0</v>
      </c>
      <c r="AH35" s="55">
        <v>0</v>
      </c>
      <c r="AI35" s="55">
        <v>0</v>
      </c>
      <c r="AJ35" s="55">
        <v>0</v>
      </c>
      <c r="AK35" s="55">
        <v>0</v>
      </c>
      <c r="AL35" s="55">
        <v>0</v>
      </c>
      <c r="AM35" s="55">
        <v>0</v>
      </c>
      <c r="AN35" s="55">
        <v>0</v>
      </c>
      <c r="AO35" s="55">
        <v>0</v>
      </c>
      <c r="AP35" s="54">
        <f t="shared" si="3"/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5">
        <v>0</v>
      </c>
      <c r="AZ35" s="55">
        <v>0</v>
      </c>
      <c r="BA35" s="55">
        <v>0</v>
      </c>
      <c r="BB35" s="56">
        <v>0</v>
      </c>
    </row>
    <row r="36" spans="1:54">
      <c r="A36" s="59" t="s">
        <v>63</v>
      </c>
      <c r="B36" s="60" t="s">
        <v>64</v>
      </c>
      <c r="C36" s="54">
        <f t="shared" si="0"/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f t="shared" si="1"/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4">
        <f t="shared" si="2"/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55">
        <v>0</v>
      </c>
      <c r="AO36" s="55">
        <v>0</v>
      </c>
      <c r="AP36" s="54">
        <f t="shared" si="3"/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6">
        <v>0</v>
      </c>
    </row>
    <row r="37" spans="1:54">
      <c r="A37" s="57" t="s">
        <v>65</v>
      </c>
      <c r="B37" s="58" t="s">
        <v>66</v>
      </c>
      <c r="C37" s="54">
        <f t="shared" si="0"/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f t="shared" si="1"/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4">
        <f t="shared" si="2"/>
        <v>11.242181218457597</v>
      </c>
      <c r="AD37" s="55">
        <v>1.9219998623023005</v>
      </c>
      <c r="AE37" s="55">
        <v>0.73108895952198849</v>
      </c>
      <c r="AF37" s="55">
        <v>0.74200044685112754</v>
      </c>
      <c r="AG37" s="55">
        <v>0.35230447081044952</v>
      </c>
      <c r="AH37" s="55">
        <v>0.93684843487146652</v>
      </c>
      <c r="AI37" s="55">
        <v>0.93684843487146652</v>
      </c>
      <c r="AJ37" s="55">
        <v>0.93684843487146652</v>
      </c>
      <c r="AK37" s="55">
        <v>0.46842421743573326</v>
      </c>
      <c r="AL37" s="55">
        <v>0.46842421743573326</v>
      </c>
      <c r="AM37" s="55">
        <v>1.873696869742933</v>
      </c>
      <c r="AN37" s="55">
        <v>0.93684843487146652</v>
      </c>
      <c r="AO37" s="55">
        <v>0.93684843487146652</v>
      </c>
      <c r="AP37" s="54">
        <f t="shared" si="3"/>
        <v>12.969425686220575</v>
      </c>
      <c r="AQ37" s="55">
        <v>1.0354460009590294</v>
      </c>
      <c r="AR37" s="55">
        <v>2.1503899810303571</v>
      </c>
      <c r="AS37" s="55">
        <v>0.43822502136721653</v>
      </c>
      <c r="AT37" s="55">
        <v>1.0354460009590289</v>
      </c>
      <c r="AU37" s="55">
        <v>0.51772300047951514</v>
      </c>
      <c r="AV37" s="55">
        <v>0.82835680076722362</v>
      </c>
      <c r="AW37" s="55">
        <v>1.7602582016303505</v>
      </c>
      <c r="AX37" s="55">
        <v>0.51772300047951425</v>
      </c>
      <c r="AY37" s="55">
        <v>1.0354460009590285</v>
      </c>
      <c r="AZ37" s="55">
        <v>1.0354460009590303</v>
      </c>
      <c r="BA37" s="55">
        <v>0.51772300047951425</v>
      </c>
      <c r="BB37" s="56">
        <v>2.0972426761507679</v>
      </c>
    </row>
    <row r="38" spans="1:54">
      <c r="A38" s="52" t="s">
        <v>67</v>
      </c>
      <c r="B38" s="53" t="s">
        <v>68</v>
      </c>
      <c r="C38" s="54">
        <f t="shared" si="0"/>
        <v>23452.98802398</v>
      </c>
      <c r="D38" s="55">
        <v>1992.4288644200001</v>
      </c>
      <c r="E38" s="55">
        <v>1926.7425601000002</v>
      </c>
      <c r="F38" s="55">
        <v>1190.8638596400001</v>
      </c>
      <c r="G38" s="55">
        <v>2247.0102433899997</v>
      </c>
      <c r="H38" s="55">
        <v>1973.5216898400001</v>
      </c>
      <c r="I38" s="55">
        <v>1981.3081746999997</v>
      </c>
      <c r="J38" s="55">
        <v>1873.5030730900005</v>
      </c>
      <c r="K38" s="55">
        <v>1923.3462924200001</v>
      </c>
      <c r="L38" s="55">
        <v>1992.0710160399999</v>
      </c>
      <c r="M38" s="55">
        <v>2077.1692098199997</v>
      </c>
      <c r="N38" s="55">
        <v>1935.2165978400005</v>
      </c>
      <c r="O38" s="55">
        <v>2339.8064426800001</v>
      </c>
      <c r="P38" s="54">
        <f t="shared" si="1"/>
        <v>24795.711675480732</v>
      </c>
      <c r="Q38" s="55">
        <v>1955.92565687</v>
      </c>
      <c r="R38" s="55">
        <v>2072.2342762899998</v>
      </c>
      <c r="S38" s="55">
        <v>2034.8581840000006</v>
      </c>
      <c r="T38" s="55">
        <v>1946.9236293800002</v>
      </c>
      <c r="U38" s="55">
        <v>1802.2841365599998</v>
      </c>
      <c r="V38" s="55">
        <v>2234.5878392100003</v>
      </c>
      <c r="W38" s="55">
        <v>1938.3768134299996</v>
      </c>
      <c r="X38" s="55">
        <v>2091.7665120500005</v>
      </c>
      <c r="Y38" s="55">
        <v>2043.8112677499994</v>
      </c>
      <c r="Z38" s="55">
        <v>2285.0052400800005</v>
      </c>
      <c r="AA38" s="55">
        <v>1948.5388148299994</v>
      </c>
      <c r="AB38" s="55">
        <v>2441.3993050307276</v>
      </c>
      <c r="AC38" s="54">
        <f t="shared" si="2"/>
        <v>25300.495452290001</v>
      </c>
      <c r="AD38" s="55">
        <v>2343.3908743900006</v>
      </c>
      <c r="AE38" s="55">
        <v>1847.5612856699997</v>
      </c>
      <c r="AF38" s="55">
        <v>1604.1149739299999</v>
      </c>
      <c r="AG38" s="55">
        <v>2381.4397583499999</v>
      </c>
      <c r="AH38" s="55">
        <v>1858.32638475</v>
      </c>
      <c r="AI38" s="55">
        <v>2472.8410215799995</v>
      </c>
      <c r="AJ38" s="55">
        <v>1857.2556573899997</v>
      </c>
      <c r="AK38" s="55">
        <v>1914.8537841000004</v>
      </c>
      <c r="AL38" s="55">
        <v>1748.7454039467857</v>
      </c>
      <c r="AM38" s="55">
        <v>2493.3769628832142</v>
      </c>
      <c r="AN38" s="55">
        <v>1939.198501276262</v>
      </c>
      <c r="AO38" s="55">
        <v>2839.3908440237383</v>
      </c>
      <c r="AP38" s="54">
        <f t="shared" si="3"/>
        <v>28723.896672020004</v>
      </c>
      <c r="AQ38" s="55">
        <v>2224.8096175199998</v>
      </c>
      <c r="AR38" s="55">
        <v>1721.7404726</v>
      </c>
      <c r="AS38" s="55">
        <v>2233.0019057</v>
      </c>
      <c r="AT38" s="55">
        <v>2251.9533340999997</v>
      </c>
      <c r="AU38" s="55">
        <v>2222.9916879900002</v>
      </c>
      <c r="AV38" s="55">
        <v>1851.32487406</v>
      </c>
      <c r="AW38" s="55">
        <v>2401.6120621399996</v>
      </c>
      <c r="AX38" s="55">
        <v>3296.3099312499999</v>
      </c>
      <c r="AY38" s="55">
        <v>2275.6673907100003</v>
      </c>
      <c r="AZ38" s="55">
        <v>2436.5721322199997</v>
      </c>
      <c r="BA38" s="55">
        <v>2733.4462475200003</v>
      </c>
      <c r="BB38" s="56">
        <v>3074.4670162099987</v>
      </c>
    </row>
    <row r="39" spans="1:54">
      <c r="A39" s="57" t="s">
        <v>69</v>
      </c>
      <c r="B39" s="58" t="s">
        <v>70</v>
      </c>
      <c r="C39" s="54">
        <f t="shared" si="0"/>
        <v>12461.183361740001</v>
      </c>
      <c r="D39" s="55">
        <v>1005.7627256299999</v>
      </c>
      <c r="E39" s="55">
        <v>1061.5916566000001</v>
      </c>
      <c r="F39" s="55">
        <v>657.73011751000001</v>
      </c>
      <c r="G39" s="55">
        <v>1402.5942749699998</v>
      </c>
      <c r="H39" s="55">
        <v>1110.4664205300001</v>
      </c>
      <c r="I39" s="55">
        <v>873.13244590999989</v>
      </c>
      <c r="J39" s="55">
        <v>978.16403101000037</v>
      </c>
      <c r="K39" s="55">
        <v>984.98081100000013</v>
      </c>
      <c r="L39" s="55">
        <v>1073.5044258399998</v>
      </c>
      <c r="M39" s="55">
        <v>1189.2108159799996</v>
      </c>
      <c r="N39" s="55">
        <v>995.91849780000041</v>
      </c>
      <c r="O39" s="55">
        <v>1128.1271389600004</v>
      </c>
      <c r="P39" s="54">
        <f t="shared" si="1"/>
        <v>13143.897044950001</v>
      </c>
      <c r="Q39" s="55">
        <v>1080.55421843</v>
      </c>
      <c r="R39" s="55">
        <v>1095.1780705299998</v>
      </c>
      <c r="S39" s="55">
        <v>1097.4729351700003</v>
      </c>
      <c r="T39" s="55">
        <v>1015.9637785200001</v>
      </c>
      <c r="U39" s="55">
        <v>821.18702263</v>
      </c>
      <c r="V39" s="55">
        <v>1245.3986846500002</v>
      </c>
      <c r="W39" s="55">
        <v>937.9123284499999</v>
      </c>
      <c r="X39" s="55">
        <v>1049.9847871900004</v>
      </c>
      <c r="Y39" s="55">
        <v>1073.6772862299995</v>
      </c>
      <c r="Z39" s="55">
        <v>1317.6795094100003</v>
      </c>
      <c r="AA39" s="55">
        <v>969.12925137999946</v>
      </c>
      <c r="AB39" s="55">
        <v>1439.7591723600003</v>
      </c>
      <c r="AC39" s="54">
        <f t="shared" si="2"/>
        <v>11443.332895859998</v>
      </c>
      <c r="AD39" s="55">
        <v>770.82402463000017</v>
      </c>
      <c r="AE39" s="55">
        <v>782.69918157999984</v>
      </c>
      <c r="AF39" s="55">
        <v>659.04530965999993</v>
      </c>
      <c r="AG39" s="55">
        <v>1329.4261262499999</v>
      </c>
      <c r="AH39" s="55">
        <v>801.27782791999994</v>
      </c>
      <c r="AI39" s="55">
        <v>1150.18626268</v>
      </c>
      <c r="AJ39" s="55">
        <v>796.26671442999975</v>
      </c>
      <c r="AK39" s="55">
        <v>821.20618231000026</v>
      </c>
      <c r="AL39" s="55">
        <v>673.33395511000003</v>
      </c>
      <c r="AM39" s="55">
        <v>1367.0401177599997</v>
      </c>
      <c r="AN39" s="55">
        <v>853.94180441999993</v>
      </c>
      <c r="AO39" s="55">
        <v>1438.0853891100001</v>
      </c>
      <c r="AP39" s="54">
        <f t="shared" si="3"/>
        <v>13624.49892903</v>
      </c>
      <c r="AQ39" s="55">
        <v>1016.7479611099998</v>
      </c>
      <c r="AR39" s="55">
        <v>664.19000169000014</v>
      </c>
      <c r="AS39" s="55">
        <v>1182.0137528199998</v>
      </c>
      <c r="AT39" s="55">
        <v>1020.39174417</v>
      </c>
      <c r="AU39" s="55">
        <v>1022.8979666700002</v>
      </c>
      <c r="AV39" s="55">
        <v>377.54525993999999</v>
      </c>
      <c r="AW39" s="55">
        <v>1151.3285631399999</v>
      </c>
      <c r="AX39" s="55">
        <v>2091.6722840699999</v>
      </c>
      <c r="AY39" s="55">
        <v>1066.4237420300003</v>
      </c>
      <c r="AZ39" s="55">
        <v>1185.6172026099998</v>
      </c>
      <c r="BA39" s="55">
        <v>1424.5342187700003</v>
      </c>
      <c r="BB39" s="56">
        <v>1421.1362320099993</v>
      </c>
    </row>
    <row r="40" spans="1:54">
      <c r="A40" s="59" t="s">
        <v>71</v>
      </c>
      <c r="B40" s="60" t="s">
        <v>72</v>
      </c>
      <c r="C40" s="54">
        <f t="shared" si="0"/>
        <v>2935.1208867600008</v>
      </c>
      <c r="D40" s="55">
        <v>324.02271760999997</v>
      </c>
      <c r="E40" s="55">
        <v>342.51425372000006</v>
      </c>
      <c r="F40" s="55">
        <v>159.22502611000002</v>
      </c>
      <c r="G40" s="55">
        <v>278.68154614999997</v>
      </c>
      <c r="H40" s="55">
        <v>220.73801727999998</v>
      </c>
      <c r="I40" s="55">
        <v>37.089769960000055</v>
      </c>
      <c r="J40" s="55">
        <v>203.31927256000012</v>
      </c>
      <c r="K40" s="55">
        <v>219.09684310999998</v>
      </c>
      <c r="L40" s="55">
        <v>224.66416783000014</v>
      </c>
      <c r="M40" s="55">
        <v>299.96214467999994</v>
      </c>
      <c r="N40" s="55">
        <v>302.07337618999986</v>
      </c>
      <c r="O40" s="55">
        <v>323.73375156000014</v>
      </c>
      <c r="P40" s="54">
        <f t="shared" si="1"/>
        <v>3895.9419298300004</v>
      </c>
      <c r="Q40" s="55">
        <v>307.62609282</v>
      </c>
      <c r="R40" s="55">
        <v>317.68570008</v>
      </c>
      <c r="S40" s="55">
        <v>323.53429610000006</v>
      </c>
      <c r="T40" s="55">
        <v>323.78630480000004</v>
      </c>
      <c r="U40" s="55">
        <v>300.79918925999999</v>
      </c>
      <c r="V40" s="55">
        <v>364.65919362000005</v>
      </c>
      <c r="W40" s="55">
        <v>302.53467642999988</v>
      </c>
      <c r="X40" s="55">
        <v>333.04417578000022</v>
      </c>
      <c r="Y40" s="55">
        <v>346.19780849999978</v>
      </c>
      <c r="Z40" s="55">
        <v>347.61947326000006</v>
      </c>
      <c r="AA40" s="55">
        <v>309.43772620000021</v>
      </c>
      <c r="AB40" s="55">
        <v>319.01729297999992</v>
      </c>
      <c r="AC40" s="54">
        <f t="shared" si="2"/>
        <v>2971.2417056899999</v>
      </c>
      <c r="AD40" s="55">
        <v>217.84731378999999</v>
      </c>
      <c r="AE40" s="55">
        <v>221.47165745999999</v>
      </c>
      <c r="AF40" s="55">
        <v>228.2821931</v>
      </c>
      <c r="AG40" s="55">
        <v>273.70706666000001</v>
      </c>
      <c r="AH40" s="55">
        <v>227.55425332999999</v>
      </c>
      <c r="AI40" s="55">
        <v>291.32017613999994</v>
      </c>
      <c r="AJ40" s="55">
        <v>224.02863285000001</v>
      </c>
      <c r="AK40" s="55">
        <v>229.90737755999993</v>
      </c>
      <c r="AL40" s="55">
        <v>229.55971460000015</v>
      </c>
      <c r="AM40" s="55">
        <v>277.81084878999985</v>
      </c>
      <c r="AN40" s="55">
        <v>244.04853520000006</v>
      </c>
      <c r="AO40" s="55">
        <v>305.70393621000005</v>
      </c>
      <c r="AP40" s="54">
        <f t="shared" si="3"/>
        <v>3806.5408495500005</v>
      </c>
      <c r="AQ40" s="55">
        <v>245.92296335000003</v>
      </c>
      <c r="AR40" s="55">
        <v>222.27610392</v>
      </c>
      <c r="AS40" s="55">
        <v>267.58970482000001</v>
      </c>
      <c r="AT40" s="55">
        <v>247.03151761000001</v>
      </c>
      <c r="AU40" s="55">
        <v>249.05845776000004</v>
      </c>
      <c r="AV40" s="55">
        <v>84.291930819999948</v>
      </c>
      <c r="AW40" s="55">
        <v>337.79832939000005</v>
      </c>
      <c r="AX40" s="55">
        <v>616.05513260999987</v>
      </c>
      <c r="AY40" s="55">
        <v>337.13303961999986</v>
      </c>
      <c r="AZ40" s="55">
        <v>382.81292406000023</v>
      </c>
      <c r="BA40" s="55">
        <v>413.20453642000024</v>
      </c>
      <c r="BB40" s="56">
        <v>403.36620916999971</v>
      </c>
    </row>
    <row r="41" spans="1:54">
      <c r="A41" s="59" t="s">
        <v>73</v>
      </c>
      <c r="B41" s="60" t="s">
        <v>74</v>
      </c>
      <c r="C41" s="54">
        <f t="shared" si="0"/>
        <v>9526.062474979999</v>
      </c>
      <c r="D41" s="55">
        <v>681.74000801999989</v>
      </c>
      <c r="E41" s="55">
        <v>719.07740287999991</v>
      </c>
      <c r="F41" s="55">
        <v>498.50509139999997</v>
      </c>
      <c r="G41" s="55">
        <v>1123.9127288199998</v>
      </c>
      <c r="H41" s="55">
        <v>889.72840325000004</v>
      </c>
      <c r="I41" s="55">
        <v>836.04267594999988</v>
      </c>
      <c r="J41" s="55">
        <v>774.84475845000031</v>
      </c>
      <c r="K41" s="55">
        <v>765.88396789000012</v>
      </c>
      <c r="L41" s="55">
        <v>848.84025800999973</v>
      </c>
      <c r="M41" s="55">
        <v>889.2486712999995</v>
      </c>
      <c r="N41" s="55">
        <v>693.84512161000055</v>
      </c>
      <c r="O41" s="55">
        <v>804.39338740000017</v>
      </c>
      <c r="P41" s="54">
        <f t="shared" si="1"/>
        <v>9247.9551151199994</v>
      </c>
      <c r="Q41" s="55">
        <v>772.92812561000005</v>
      </c>
      <c r="R41" s="55">
        <v>777.49237044999984</v>
      </c>
      <c r="S41" s="55">
        <v>773.93863907000014</v>
      </c>
      <c r="T41" s="55">
        <v>692.17747372000008</v>
      </c>
      <c r="U41" s="55">
        <v>520.38783336999995</v>
      </c>
      <c r="V41" s="55">
        <v>880.73949103000007</v>
      </c>
      <c r="W41" s="55">
        <v>635.37765202000003</v>
      </c>
      <c r="X41" s="55">
        <v>716.94061141000009</v>
      </c>
      <c r="Y41" s="55">
        <v>727.47947772999976</v>
      </c>
      <c r="Z41" s="55">
        <v>970.06003615000009</v>
      </c>
      <c r="AA41" s="55">
        <v>659.6915251799993</v>
      </c>
      <c r="AB41" s="55">
        <v>1120.7418793800005</v>
      </c>
      <c r="AC41" s="54">
        <f t="shared" si="2"/>
        <v>8472.0911901700001</v>
      </c>
      <c r="AD41" s="55">
        <v>552.97671084000024</v>
      </c>
      <c r="AE41" s="55">
        <v>561.22752411999988</v>
      </c>
      <c r="AF41" s="55">
        <v>430.76311655999996</v>
      </c>
      <c r="AG41" s="55">
        <v>1055.7190595899999</v>
      </c>
      <c r="AH41" s="55">
        <v>573.72357459</v>
      </c>
      <c r="AI41" s="55">
        <v>858.86608654000008</v>
      </c>
      <c r="AJ41" s="55">
        <v>572.23808157999974</v>
      </c>
      <c r="AK41" s="55">
        <v>591.29880475000027</v>
      </c>
      <c r="AL41" s="55">
        <v>443.77424050999991</v>
      </c>
      <c r="AM41" s="55">
        <v>1089.2292689699998</v>
      </c>
      <c r="AN41" s="55">
        <v>609.89326921999987</v>
      </c>
      <c r="AO41" s="55">
        <v>1132.3814528999999</v>
      </c>
      <c r="AP41" s="54">
        <f t="shared" si="3"/>
        <v>9817.9580794800004</v>
      </c>
      <c r="AQ41" s="55">
        <v>770.82499775999975</v>
      </c>
      <c r="AR41" s="55">
        <v>441.91389777000018</v>
      </c>
      <c r="AS41" s="55">
        <v>914.42404799999986</v>
      </c>
      <c r="AT41" s="55">
        <v>773.36022656</v>
      </c>
      <c r="AU41" s="55">
        <v>773.83950891000018</v>
      </c>
      <c r="AV41" s="55">
        <v>293.25332912000005</v>
      </c>
      <c r="AW41" s="55">
        <v>813.53023374999987</v>
      </c>
      <c r="AX41" s="55">
        <v>1475.6171514600001</v>
      </c>
      <c r="AY41" s="55">
        <v>729.29070241000045</v>
      </c>
      <c r="AZ41" s="55">
        <v>802.80427854999971</v>
      </c>
      <c r="BA41" s="55">
        <v>1011.32968235</v>
      </c>
      <c r="BB41" s="56">
        <v>1017.7700228399997</v>
      </c>
    </row>
    <row r="42" spans="1:54">
      <c r="A42" s="59" t="s">
        <v>75</v>
      </c>
      <c r="B42" s="60" t="s">
        <v>76</v>
      </c>
      <c r="C42" s="54">
        <f t="shared" si="0"/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f t="shared" si="1"/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4">
        <f t="shared" si="2"/>
        <v>0</v>
      </c>
      <c r="AD42" s="55">
        <v>0</v>
      </c>
      <c r="AE42" s="55">
        <v>0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55">
        <v>0</v>
      </c>
      <c r="AP42" s="54">
        <f t="shared" si="3"/>
        <v>0</v>
      </c>
      <c r="AQ42" s="55">
        <v>0</v>
      </c>
      <c r="AR42" s="55">
        <v>0</v>
      </c>
      <c r="AS42" s="55">
        <v>0</v>
      </c>
      <c r="AT42" s="55">
        <v>0</v>
      </c>
      <c r="AU42" s="55">
        <v>0</v>
      </c>
      <c r="AV42" s="55">
        <v>0</v>
      </c>
      <c r="AW42" s="55">
        <v>0</v>
      </c>
      <c r="AX42" s="55">
        <v>0</v>
      </c>
      <c r="AY42" s="55">
        <v>0</v>
      </c>
      <c r="AZ42" s="55">
        <v>0</v>
      </c>
      <c r="BA42" s="55">
        <v>0</v>
      </c>
      <c r="BB42" s="56">
        <v>0</v>
      </c>
    </row>
    <row r="43" spans="1:54">
      <c r="A43" s="59" t="s">
        <v>77</v>
      </c>
      <c r="B43" s="60" t="s">
        <v>78</v>
      </c>
      <c r="C43" s="54">
        <f t="shared" si="0"/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f t="shared" si="1"/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4">
        <f t="shared" si="2"/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55">
        <v>0</v>
      </c>
      <c r="AP43" s="54">
        <f t="shared" si="3"/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0</v>
      </c>
      <c r="AV43" s="55">
        <v>0</v>
      </c>
      <c r="AW43" s="55">
        <v>0</v>
      </c>
      <c r="AX43" s="55">
        <v>0</v>
      </c>
      <c r="AY43" s="55">
        <v>0</v>
      </c>
      <c r="AZ43" s="55">
        <v>0</v>
      </c>
      <c r="BA43" s="55">
        <v>0</v>
      </c>
      <c r="BB43" s="56">
        <v>0</v>
      </c>
    </row>
    <row r="44" spans="1:54">
      <c r="A44" s="57" t="s">
        <v>79</v>
      </c>
      <c r="B44" s="58" t="s">
        <v>80</v>
      </c>
      <c r="C44" s="54">
        <f t="shared" si="0"/>
        <v>10991.804662240002</v>
      </c>
      <c r="D44" s="55">
        <v>986.66613879000022</v>
      </c>
      <c r="E44" s="55">
        <v>865.15090350000014</v>
      </c>
      <c r="F44" s="55">
        <v>533.13374212999997</v>
      </c>
      <c r="G44" s="55">
        <v>844.41596841999979</v>
      </c>
      <c r="H44" s="55">
        <v>863.05526931000009</v>
      </c>
      <c r="I44" s="55">
        <v>1108.1757287899998</v>
      </c>
      <c r="J44" s="55">
        <v>895.33904208000013</v>
      </c>
      <c r="K44" s="55">
        <v>938.36548141999992</v>
      </c>
      <c r="L44" s="55">
        <v>918.56659019999995</v>
      </c>
      <c r="M44" s="55">
        <v>887.95839384000021</v>
      </c>
      <c r="N44" s="55">
        <v>939.29810004000012</v>
      </c>
      <c r="O44" s="55">
        <v>1211.67930372</v>
      </c>
      <c r="P44" s="54">
        <f t="shared" si="1"/>
        <v>11651.814630530727</v>
      </c>
      <c r="Q44" s="55">
        <v>875.37143843999991</v>
      </c>
      <c r="R44" s="55">
        <v>977.05620576000001</v>
      </c>
      <c r="S44" s="55">
        <v>937.38524883000014</v>
      </c>
      <c r="T44" s="55">
        <v>930.95985085999996</v>
      </c>
      <c r="U44" s="55">
        <v>981.09711392999975</v>
      </c>
      <c r="V44" s="55">
        <v>989.18915456000002</v>
      </c>
      <c r="W44" s="55">
        <v>1000.4644849799997</v>
      </c>
      <c r="X44" s="55">
        <v>1041.7817248600002</v>
      </c>
      <c r="Y44" s="55">
        <v>970.13398151999979</v>
      </c>
      <c r="Z44" s="55">
        <v>967.3257306700001</v>
      </c>
      <c r="AA44" s="55">
        <v>979.40956345000006</v>
      </c>
      <c r="AB44" s="55">
        <v>1001.6401326707271</v>
      </c>
      <c r="AC44" s="54">
        <f t="shared" si="2"/>
        <v>13857.162556429999</v>
      </c>
      <c r="AD44" s="55">
        <v>1572.5668497600004</v>
      </c>
      <c r="AE44" s="55">
        <v>1064.86210409</v>
      </c>
      <c r="AF44" s="55">
        <v>945.06966427000009</v>
      </c>
      <c r="AG44" s="55">
        <v>1052.0136321</v>
      </c>
      <c r="AH44" s="55">
        <v>1057.0485568300001</v>
      </c>
      <c r="AI44" s="55">
        <v>1322.6547588999997</v>
      </c>
      <c r="AJ44" s="55">
        <v>1060.9889429599998</v>
      </c>
      <c r="AK44" s="55">
        <v>1093.6476017900002</v>
      </c>
      <c r="AL44" s="55">
        <v>1075.4114488367857</v>
      </c>
      <c r="AM44" s="55">
        <v>1126.3368451232143</v>
      </c>
      <c r="AN44" s="55">
        <v>1085.2566968562621</v>
      </c>
      <c r="AO44" s="55">
        <v>1401.3054549137382</v>
      </c>
      <c r="AP44" s="54">
        <f t="shared" si="3"/>
        <v>15099.397742989997</v>
      </c>
      <c r="AQ44" s="55">
        <v>1208.0616564100001</v>
      </c>
      <c r="AR44" s="55">
        <v>1057.5504709099998</v>
      </c>
      <c r="AS44" s="55">
        <v>1050.9881528800001</v>
      </c>
      <c r="AT44" s="55">
        <v>1231.5615899299999</v>
      </c>
      <c r="AU44" s="55">
        <v>1200.0937213199998</v>
      </c>
      <c r="AV44" s="55">
        <v>1473.7796141199999</v>
      </c>
      <c r="AW44" s="55">
        <v>1250.2834989999997</v>
      </c>
      <c r="AX44" s="55">
        <v>1204.6376471799999</v>
      </c>
      <c r="AY44" s="55">
        <v>1209.2436486799998</v>
      </c>
      <c r="AZ44" s="55">
        <v>1250.9549296100001</v>
      </c>
      <c r="BA44" s="55">
        <v>1308.91202875</v>
      </c>
      <c r="BB44" s="56">
        <v>1653.3307841999997</v>
      </c>
    </row>
    <row r="45" spans="1:54">
      <c r="A45" s="59" t="s">
        <v>81</v>
      </c>
      <c r="B45" s="60" t="s">
        <v>72</v>
      </c>
      <c r="C45" s="54">
        <f t="shared" si="0"/>
        <v>3717.4489401400001</v>
      </c>
      <c r="D45" s="55">
        <v>291.61999147000006</v>
      </c>
      <c r="E45" s="55">
        <v>320.95069501000006</v>
      </c>
      <c r="F45" s="55">
        <v>187.46417235000001</v>
      </c>
      <c r="G45" s="55">
        <v>311.75784653000005</v>
      </c>
      <c r="H45" s="55">
        <v>307.96463904000001</v>
      </c>
      <c r="I45" s="55">
        <v>323.46443028000004</v>
      </c>
      <c r="J45" s="55">
        <v>328.12199801000008</v>
      </c>
      <c r="K45" s="55">
        <v>292.89268869999989</v>
      </c>
      <c r="L45" s="55">
        <v>331.88859312</v>
      </c>
      <c r="M45" s="55">
        <v>320.99932299</v>
      </c>
      <c r="N45" s="55">
        <v>344.19477010000003</v>
      </c>
      <c r="O45" s="55">
        <v>356.12979253999993</v>
      </c>
      <c r="P45" s="54">
        <f t="shared" si="1"/>
        <v>4192.6905662299996</v>
      </c>
      <c r="Q45" s="55">
        <v>309.22466420000001</v>
      </c>
      <c r="R45" s="55">
        <v>345.01642423000004</v>
      </c>
      <c r="S45" s="55">
        <v>327.60669578</v>
      </c>
      <c r="T45" s="55">
        <v>334.7679269300001</v>
      </c>
      <c r="U45" s="55">
        <v>360.09027828000001</v>
      </c>
      <c r="V45" s="55">
        <v>353.88577193000003</v>
      </c>
      <c r="W45" s="55">
        <v>355.32621607999994</v>
      </c>
      <c r="X45" s="55">
        <v>376.7703107100001</v>
      </c>
      <c r="Y45" s="55">
        <v>360.88073524999987</v>
      </c>
      <c r="Z45" s="55">
        <v>347.88044541000005</v>
      </c>
      <c r="AA45" s="55">
        <v>357.2566889499999</v>
      </c>
      <c r="AB45" s="55">
        <v>363.98440848000007</v>
      </c>
      <c r="AC45" s="54">
        <f t="shared" si="2"/>
        <v>4680.0695706400002</v>
      </c>
      <c r="AD45" s="55">
        <v>365.42740667999999</v>
      </c>
      <c r="AE45" s="55">
        <v>386.93700126999988</v>
      </c>
      <c r="AF45" s="55">
        <v>354.09079491</v>
      </c>
      <c r="AG45" s="55">
        <v>376.69562678</v>
      </c>
      <c r="AH45" s="55">
        <v>392.85611595000006</v>
      </c>
      <c r="AI45" s="55">
        <v>388.54669171999996</v>
      </c>
      <c r="AJ45" s="55">
        <v>388.93890220000003</v>
      </c>
      <c r="AK45" s="55">
        <v>399.59406084</v>
      </c>
      <c r="AL45" s="55">
        <v>395.5261501</v>
      </c>
      <c r="AM45" s="55">
        <v>418.84761220000001</v>
      </c>
      <c r="AN45" s="55">
        <v>401.04025926000008</v>
      </c>
      <c r="AO45" s="55">
        <v>411.56894873000005</v>
      </c>
      <c r="AP45" s="54">
        <f t="shared" si="3"/>
        <v>5264.02157979</v>
      </c>
      <c r="AQ45" s="55">
        <v>381.1362082</v>
      </c>
      <c r="AR45" s="55">
        <v>388.88410295</v>
      </c>
      <c r="AS45" s="55">
        <v>382.98518915999995</v>
      </c>
      <c r="AT45" s="55">
        <v>448.41249360999996</v>
      </c>
      <c r="AU45" s="55">
        <v>457.06370009999989</v>
      </c>
      <c r="AV45" s="55">
        <v>448.69917408999993</v>
      </c>
      <c r="AW45" s="55">
        <v>439.01516415999993</v>
      </c>
      <c r="AX45" s="55">
        <v>442.59289417000014</v>
      </c>
      <c r="AY45" s="55">
        <v>444.98446453999992</v>
      </c>
      <c r="AZ45" s="55">
        <v>459.57212305000002</v>
      </c>
      <c r="BA45" s="55">
        <v>483.65963526000002</v>
      </c>
      <c r="BB45" s="56">
        <v>487.0164304999999</v>
      </c>
    </row>
    <row r="46" spans="1:54">
      <c r="A46" s="59" t="s">
        <v>82</v>
      </c>
      <c r="B46" s="60" t="s">
        <v>74</v>
      </c>
      <c r="C46" s="54">
        <f t="shared" si="0"/>
        <v>7274.3557221000001</v>
      </c>
      <c r="D46" s="55">
        <v>695.04614732000016</v>
      </c>
      <c r="E46" s="55">
        <v>544.20020849000002</v>
      </c>
      <c r="F46" s="55">
        <v>345.66956977999996</v>
      </c>
      <c r="G46" s="55">
        <v>532.65812188999973</v>
      </c>
      <c r="H46" s="55">
        <v>555.09063027000002</v>
      </c>
      <c r="I46" s="55">
        <v>784.71129850999978</v>
      </c>
      <c r="J46" s="55">
        <v>567.21704407000004</v>
      </c>
      <c r="K46" s="55">
        <v>645.47279272000003</v>
      </c>
      <c r="L46" s="55">
        <v>586.67799707999995</v>
      </c>
      <c r="M46" s="55">
        <v>566.95907085000022</v>
      </c>
      <c r="N46" s="55">
        <v>595.10332994000009</v>
      </c>
      <c r="O46" s="55">
        <v>855.5495111800002</v>
      </c>
      <c r="P46" s="54">
        <f t="shared" si="1"/>
        <v>7406.999366009999</v>
      </c>
      <c r="Q46" s="55">
        <v>560.22002158999987</v>
      </c>
      <c r="R46" s="55">
        <v>628.93775449999998</v>
      </c>
      <c r="S46" s="55">
        <v>606.79291264000017</v>
      </c>
      <c r="T46" s="55">
        <v>588.20312006999984</v>
      </c>
      <c r="U46" s="55">
        <v>617.98566670999969</v>
      </c>
      <c r="V46" s="55">
        <v>631.92335861000004</v>
      </c>
      <c r="W46" s="55">
        <v>645.13826889999984</v>
      </c>
      <c r="X46" s="55">
        <v>655.50656397000012</v>
      </c>
      <c r="Y46" s="55">
        <v>607.40204319999998</v>
      </c>
      <c r="Z46" s="55">
        <v>610.20446046000006</v>
      </c>
      <c r="AA46" s="55">
        <v>621.88359174000016</v>
      </c>
      <c r="AB46" s="55">
        <v>632.80160361999981</v>
      </c>
      <c r="AC46" s="54">
        <f t="shared" si="2"/>
        <v>9124.2215143499998</v>
      </c>
      <c r="AD46" s="55">
        <v>1199.9185919500003</v>
      </c>
      <c r="AE46" s="55">
        <v>674.91099322000002</v>
      </c>
      <c r="AF46" s="55">
        <v>587.81161297000006</v>
      </c>
      <c r="AG46" s="55">
        <v>665.25241506999998</v>
      </c>
      <c r="AH46" s="55">
        <v>659.47179285000004</v>
      </c>
      <c r="AI46" s="55">
        <v>930.89824148999992</v>
      </c>
      <c r="AJ46" s="55">
        <v>672.05004075999989</v>
      </c>
      <c r="AK46" s="55">
        <v>691.39708178000001</v>
      </c>
      <c r="AL46" s="55">
        <v>673.66495796000004</v>
      </c>
      <c r="AM46" s="55">
        <v>702.30572577999999</v>
      </c>
      <c r="AN46" s="55">
        <v>678.43420089000006</v>
      </c>
      <c r="AO46" s="55">
        <v>988.10585962999994</v>
      </c>
      <c r="AP46" s="54">
        <f t="shared" si="3"/>
        <v>9771.48758911</v>
      </c>
      <c r="AQ46" s="55">
        <v>817.48583404999999</v>
      </c>
      <c r="AR46" s="55">
        <v>667.43576090999989</v>
      </c>
      <c r="AS46" s="55">
        <v>662.46653070000025</v>
      </c>
      <c r="AT46" s="55">
        <v>771.53600186999984</v>
      </c>
      <c r="AU46" s="55">
        <v>740.62369552999996</v>
      </c>
      <c r="AV46" s="55">
        <v>1022.11276971</v>
      </c>
      <c r="AW46" s="55">
        <v>800.04854405999981</v>
      </c>
      <c r="AX46" s="55">
        <v>760.88448176999987</v>
      </c>
      <c r="AY46" s="55">
        <v>761.44436668999981</v>
      </c>
      <c r="AZ46" s="55">
        <v>781.05887056000006</v>
      </c>
      <c r="BA46" s="55">
        <v>824.98656131000007</v>
      </c>
      <c r="BB46" s="56">
        <v>1161.4041719499999</v>
      </c>
    </row>
    <row r="47" spans="1:54">
      <c r="A47" s="59" t="s">
        <v>83</v>
      </c>
      <c r="B47" s="60" t="s">
        <v>84</v>
      </c>
      <c r="C47" s="54">
        <f t="shared" si="0"/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4">
        <f t="shared" si="1"/>
        <v>52.124698290727267</v>
      </c>
      <c r="Q47" s="55">
        <v>5.9267526500000001</v>
      </c>
      <c r="R47" s="55">
        <v>3.1020270299999995</v>
      </c>
      <c r="S47" s="55">
        <v>2.9856404100000002</v>
      </c>
      <c r="T47" s="55">
        <v>7.98880386</v>
      </c>
      <c r="U47" s="55">
        <v>3.0211689399999999</v>
      </c>
      <c r="V47" s="55">
        <v>3.3800240200000005</v>
      </c>
      <c r="W47" s="55">
        <v>0</v>
      </c>
      <c r="X47" s="55">
        <v>9.5048501800000018</v>
      </c>
      <c r="Y47" s="55">
        <v>1.8512030699999968</v>
      </c>
      <c r="Z47" s="55">
        <v>9.2408247999999986</v>
      </c>
      <c r="AA47" s="55">
        <v>0.26928276000000295</v>
      </c>
      <c r="AB47" s="55">
        <v>4.8541205707272681</v>
      </c>
      <c r="AC47" s="54">
        <f t="shared" si="2"/>
        <v>52.871471440000008</v>
      </c>
      <c r="AD47" s="55">
        <v>7.2208511299999998</v>
      </c>
      <c r="AE47" s="55">
        <v>3.0141096000000003</v>
      </c>
      <c r="AF47" s="55">
        <v>3.1672563899999999</v>
      </c>
      <c r="AG47" s="55">
        <v>10.06559025</v>
      </c>
      <c r="AH47" s="55">
        <v>4.7206480299999996</v>
      </c>
      <c r="AI47" s="55">
        <v>3.2098256900000024</v>
      </c>
      <c r="AJ47" s="55">
        <v>0</v>
      </c>
      <c r="AK47" s="55">
        <v>2.656459169999998</v>
      </c>
      <c r="AL47" s="55">
        <v>6.2203407767857186</v>
      </c>
      <c r="AM47" s="55">
        <v>5.1835071432142854</v>
      </c>
      <c r="AN47" s="55">
        <v>5.7822367062619051</v>
      </c>
      <c r="AO47" s="55">
        <v>1.6306465537380959</v>
      </c>
      <c r="AP47" s="54">
        <f t="shared" si="3"/>
        <v>63.888574089999992</v>
      </c>
      <c r="AQ47" s="55">
        <v>9.4396141599999996</v>
      </c>
      <c r="AR47" s="55">
        <v>1.2306070500000001</v>
      </c>
      <c r="AS47" s="55">
        <v>5.5364330199999996</v>
      </c>
      <c r="AT47" s="55">
        <v>11.613094449999998</v>
      </c>
      <c r="AU47" s="55">
        <v>2.4063256900000001</v>
      </c>
      <c r="AV47" s="55">
        <v>2.9676703199999999</v>
      </c>
      <c r="AW47" s="55">
        <v>11.219790779999999</v>
      </c>
      <c r="AX47" s="55">
        <v>1.1602712399999999</v>
      </c>
      <c r="AY47" s="55">
        <v>2.8148174500000001</v>
      </c>
      <c r="AZ47" s="55">
        <v>10.323936</v>
      </c>
      <c r="BA47" s="55">
        <v>0.26583217999999997</v>
      </c>
      <c r="BB47" s="56">
        <v>4.9101817499999996</v>
      </c>
    </row>
    <row r="48" spans="1:54">
      <c r="A48" s="52" t="s">
        <v>85</v>
      </c>
      <c r="B48" s="53" t="s">
        <v>86</v>
      </c>
      <c r="C48" s="54">
        <f t="shared" si="0"/>
        <v>3756.0030914700001</v>
      </c>
      <c r="D48" s="55">
        <v>125.52517568999995</v>
      </c>
      <c r="E48" s="55">
        <v>192.95636396999998</v>
      </c>
      <c r="F48" s="55">
        <v>365.10994486000004</v>
      </c>
      <c r="G48" s="55">
        <v>197.00860018000009</v>
      </c>
      <c r="H48" s="55">
        <v>235.70338172000001</v>
      </c>
      <c r="I48" s="55">
        <v>324.23398087999982</v>
      </c>
      <c r="J48" s="55">
        <v>292.95063828000008</v>
      </c>
      <c r="K48" s="55">
        <v>177.75170320999985</v>
      </c>
      <c r="L48" s="55">
        <v>294.83802510000015</v>
      </c>
      <c r="M48" s="55">
        <v>214.64029817000011</v>
      </c>
      <c r="N48" s="55">
        <v>322.53409132999985</v>
      </c>
      <c r="O48" s="55">
        <v>1012.7508880800001</v>
      </c>
      <c r="P48" s="54">
        <f t="shared" si="1"/>
        <v>2723.4530737700002</v>
      </c>
      <c r="Q48" s="55">
        <v>68.109663900000029</v>
      </c>
      <c r="R48" s="55">
        <v>161.95110828000008</v>
      </c>
      <c r="S48" s="55">
        <v>120.85764825000004</v>
      </c>
      <c r="T48" s="55">
        <v>213.72486260000011</v>
      </c>
      <c r="U48" s="55">
        <v>196.41221923999996</v>
      </c>
      <c r="V48" s="55">
        <v>256.74922923000008</v>
      </c>
      <c r="W48" s="55">
        <v>184.95507672999992</v>
      </c>
      <c r="X48" s="55">
        <v>163.263147</v>
      </c>
      <c r="Y48" s="55">
        <v>172.47893354000001</v>
      </c>
      <c r="Z48" s="55">
        <v>160.00766497000004</v>
      </c>
      <c r="AA48" s="55">
        <v>268.96655916999998</v>
      </c>
      <c r="AB48" s="55">
        <v>755.97696085999985</v>
      </c>
      <c r="AC48" s="54">
        <f t="shared" si="2"/>
        <v>3136.1332719000011</v>
      </c>
      <c r="AD48" s="55">
        <v>99.148662400000006</v>
      </c>
      <c r="AE48" s="55">
        <v>127.35895422000004</v>
      </c>
      <c r="AF48" s="55">
        <v>249.82818658999992</v>
      </c>
      <c r="AG48" s="55">
        <v>164.35377849000005</v>
      </c>
      <c r="AH48" s="55">
        <v>201.4338040800003</v>
      </c>
      <c r="AI48" s="55">
        <v>354.71999863000019</v>
      </c>
      <c r="AJ48" s="55">
        <v>204.02382893000001</v>
      </c>
      <c r="AK48" s="55">
        <v>166.50765096000006</v>
      </c>
      <c r="AL48" s="55">
        <v>192.66885756000002</v>
      </c>
      <c r="AM48" s="55">
        <v>193.64890829000009</v>
      </c>
      <c r="AN48" s="55">
        <v>238.14731948000005</v>
      </c>
      <c r="AO48" s="55">
        <v>944.2933222700002</v>
      </c>
      <c r="AP48" s="54">
        <f t="shared" si="3"/>
        <v>2558.9227899100001</v>
      </c>
      <c r="AQ48" s="55">
        <v>103.13188064000001</v>
      </c>
      <c r="AR48" s="55">
        <v>96.60269138000001</v>
      </c>
      <c r="AS48" s="55">
        <v>197.18409335999991</v>
      </c>
      <c r="AT48" s="55">
        <v>136.24980800000009</v>
      </c>
      <c r="AU48" s="55">
        <v>150.39761207000024</v>
      </c>
      <c r="AV48" s="55">
        <v>290.75849769999991</v>
      </c>
      <c r="AW48" s="55">
        <v>220.79921396999995</v>
      </c>
      <c r="AX48" s="55">
        <v>241.65618958999988</v>
      </c>
      <c r="AY48" s="55">
        <v>239.53381461000001</v>
      </c>
      <c r="AZ48" s="55">
        <v>264.57370721999996</v>
      </c>
      <c r="BA48" s="55">
        <v>149.25862062000004</v>
      </c>
      <c r="BB48" s="56">
        <v>468.77666075000013</v>
      </c>
    </row>
    <row r="49" spans="1:54">
      <c r="A49" s="57" t="s">
        <v>87</v>
      </c>
      <c r="B49" s="58" t="s">
        <v>88</v>
      </c>
      <c r="C49" s="54">
        <f t="shared" si="0"/>
        <v>88.206733269999987</v>
      </c>
      <c r="D49" s="55">
        <v>0</v>
      </c>
      <c r="E49" s="55">
        <v>72.200999999999993</v>
      </c>
      <c r="F49" s="55">
        <v>0</v>
      </c>
      <c r="G49" s="55">
        <v>12.0114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0.98050486000000003</v>
      </c>
      <c r="N49" s="55">
        <v>0.374525</v>
      </c>
      <c r="O49" s="55">
        <v>2.6393034100000001</v>
      </c>
      <c r="P49" s="54">
        <f t="shared" si="1"/>
        <v>33.9838928</v>
      </c>
      <c r="Q49" s="55">
        <v>0</v>
      </c>
      <c r="R49" s="55">
        <v>0</v>
      </c>
      <c r="S49" s="55">
        <v>0</v>
      </c>
      <c r="T49" s="55">
        <v>0.98034177</v>
      </c>
      <c r="U49" s="55">
        <v>0</v>
      </c>
      <c r="V49" s="55">
        <v>10.30318523</v>
      </c>
      <c r="W49" s="55">
        <v>0</v>
      </c>
      <c r="X49" s="55">
        <v>3.3057538399999999</v>
      </c>
      <c r="Y49" s="55">
        <v>0</v>
      </c>
      <c r="Z49" s="55">
        <v>0</v>
      </c>
      <c r="AA49" s="55">
        <v>3.9442970099999997</v>
      </c>
      <c r="AB49" s="55">
        <v>15.450314949999999</v>
      </c>
      <c r="AC49" s="54">
        <f t="shared" si="2"/>
        <v>71.291474379999997</v>
      </c>
      <c r="AD49" s="55">
        <v>0</v>
      </c>
      <c r="AE49" s="55">
        <v>0</v>
      </c>
      <c r="AF49" s="55">
        <v>0</v>
      </c>
      <c r="AG49" s="55">
        <v>9.5924219100000006</v>
      </c>
      <c r="AH49" s="55">
        <v>3.68490742</v>
      </c>
      <c r="AI49" s="55">
        <v>1.7521216500000001</v>
      </c>
      <c r="AJ49" s="55">
        <v>0</v>
      </c>
      <c r="AK49" s="55">
        <v>0.62572581999999999</v>
      </c>
      <c r="AL49" s="55">
        <v>12.22880908</v>
      </c>
      <c r="AM49" s="55">
        <v>0</v>
      </c>
      <c r="AN49" s="55">
        <v>14.66896979</v>
      </c>
      <c r="AO49" s="55">
        <v>28.738518710000001</v>
      </c>
      <c r="AP49" s="54">
        <f t="shared" si="3"/>
        <v>76.713131700000005</v>
      </c>
      <c r="AQ49" s="55">
        <v>0</v>
      </c>
      <c r="AR49" s="55">
        <v>0</v>
      </c>
      <c r="AS49" s="55">
        <v>2.73965082</v>
      </c>
      <c r="AT49" s="55">
        <v>1.5689991299999999</v>
      </c>
      <c r="AU49" s="55">
        <v>4.7690771399999994</v>
      </c>
      <c r="AV49" s="55">
        <v>10.75373192</v>
      </c>
      <c r="AW49" s="55">
        <v>2.4748700000000001</v>
      </c>
      <c r="AX49" s="55">
        <v>14.34679599</v>
      </c>
      <c r="AY49" s="55">
        <v>18.236232999999999</v>
      </c>
      <c r="AZ49" s="55">
        <v>0.71605385999999993</v>
      </c>
      <c r="BA49" s="55">
        <v>0</v>
      </c>
      <c r="BB49" s="56">
        <v>21.107719840000001</v>
      </c>
    </row>
    <row r="50" spans="1:54">
      <c r="A50" s="59" t="s">
        <v>89</v>
      </c>
      <c r="B50" s="63" t="s">
        <v>90</v>
      </c>
      <c r="C50" s="54">
        <f t="shared" si="0"/>
        <v>88.206733269999987</v>
      </c>
      <c r="D50" s="55">
        <v>0</v>
      </c>
      <c r="E50" s="55">
        <v>72.200999999999993</v>
      </c>
      <c r="F50" s="55">
        <v>0</v>
      </c>
      <c r="G50" s="55">
        <v>12.0114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0.98050486000000003</v>
      </c>
      <c r="N50" s="55">
        <v>0.374525</v>
      </c>
      <c r="O50" s="55">
        <v>2.6393034100000001</v>
      </c>
      <c r="P50" s="54">
        <f t="shared" si="1"/>
        <v>21.374869799999999</v>
      </c>
      <c r="Q50" s="55">
        <v>0</v>
      </c>
      <c r="R50" s="55">
        <v>0</v>
      </c>
      <c r="S50" s="55">
        <v>0</v>
      </c>
      <c r="T50" s="55">
        <v>0.98034177</v>
      </c>
      <c r="U50" s="55">
        <v>0</v>
      </c>
      <c r="V50" s="55">
        <v>10.30318523</v>
      </c>
      <c r="W50" s="55">
        <v>0</v>
      </c>
      <c r="X50" s="55">
        <v>3.3057538399999999</v>
      </c>
      <c r="Y50" s="55">
        <v>0</v>
      </c>
      <c r="Z50" s="55">
        <v>0</v>
      </c>
      <c r="AA50" s="55">
        <v>3.9442970099999997</v>
      </c>
      <c r="AB50" s="55">
        <v>2.8412919499999996</v>
      </c>
      <c r="AC50" s="54">
        <f t="shared" si="2"/>
        <v>71.291474379999997</v>
      </c>
      <c r="AD50" s="55">
        <v>0</v>
      </c>
      <c r="AE50" s="55">
        <v>0</v>
      </c>
      <c r="AF50" s="55">
        <v>0</v>
      </c>
      <c r="AG50" s="55">
        <v>9.5924219100000006</v>
      </c>
      <c r="AH50" s="55">
        <v>3.68490742</v>
      </c>
      <c r="AI50" s="55">
        <v>1.7521216500000001</v>
      </c>
      <c r="AJ50" s="55">
        <v>0</v>
      </c>
      <c r="AK50" s="55">
        <v>0.62572581999999999</v>
      </c>
      <c r="AL50" s="55">
        <v>12.22880908</v>
      </c>
      <c r="AM50" s="55">
        <v>0</v>
      </c>
      <c r="AN50" s="55">
        <v>14.66896979</v>
      </c>
      <c r="AO50" s="55">
        <v>28.738518710000001</v>
      </c>
      <c r="AP50" s="54">
        <f t="shared" si="3"/>
        <v>69.092433900000003</v>
      </c>
      <c r="AQ50" s="55">
        <v>0</v>
      </c>
      <c r="AR50" s="55">
        <v>0</v>
      </c>
      <c r="AS50" s="55">
        <v>2.73965082</v>
      </c>
      <c r="AT50" s="55">
        <v>1.5689991299999999</v>
      </c>
      <c r="AU50" s="55">
        <v>4.7690771399999994</v>
      </c>
      <c r="AV50" s="55">
        <v>10.75373192</v>
      </c>
      <c r="AW50" s="55">
        <v>0</v>
      </c>
      <c r="AX50" s="55">
        <v>11.73896819</v>
      </c>
      <c r="AY50" s="55">
        <v>18.236232999999999</v>
      </c>
      <c r="AZ50" s="55">
        <v>0.71605385999999993</v>
      </c>
      <c r="BA50" s="55">
        <v>0</v>
      </c>
      <c r="BB50" s="56">
        <v>18.569719840000001</v>
      </c>
    </row>
    <row r="51" spans="1:54">
      <c r="A51" s="59" t="s">
        <v>91</v>
      </c>
      <c r="B51" s="63" t="s">
        <v>92</v>
      </c>
      <c r="C51" s="54">
        <f t="shared" si="0"/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f t="shared" si="1"/>
        <v>12.609023000000001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12.609023000000001</v>
      </c>
      <c r="AC51" s="54">
        <f t="shared" si="2"/>
        <v>0</v>
      </c>
      <c r="AD51" s="55">
        <v>0</v>
      </c>
      <c r="AE51" s="55">
        <v>0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5">
        <v>0</v>
      </c>
      <c r="AM51" s="55">
        <v>0</v>
      </c>
      <c r="AN51" s="55">
        <v>0</v>
      </c>
      <c r="AO51" s="55">
        <v>0</v>
      </c>
      <c r="AP51" s="54">
        <f t="shared" si="3"/>
        <v>7.6206978000000003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2.4748700000000001</v>
      </c>
      <c r="AX51" s="55">
        <v>2.6078277999999999</v>
      </c>
      <c r="AY51" s="55">
        <v>0</v>
      </c>
      <c r="AZ51" s="55">
        <v>0</v>
      </c>
      <c r="BA51" s="55">
        <v>0</v>
      </c>
      <c r="BB51" s="56">
        <v>2.5379999999999998</v>
      </c>
    </row>
    <row r="52" spans="1:54">
      <c r="A52" s="57" t="s">
        <v>93</v>
      </c>
      <c r="B52" s="58" t="s">
        <v>94</v>
      </c>
      <c r="C52" s="54">
        <f t="shared" si="0"/>
        <v>3667.7963581999998</v>
      </c>
      <c r="D52" s="55">
        <v>125.52517569</v>
      </c>
      <c r="E52" s="55">
        <v>120.75536397</v>
      </c>
      <c r="F52" s="55">
        <v>365.10994486000004</v>
      </c>
      <c r="G52" s="55">
        <v>184.99720017999999</v>
      </c>
      <c r="H52" s="55">
        <v>235.70338171999998</v>
      </c>
      <c r="I52" s="55">
        <v>324.23398087999993</v>
      </c>
      <c r="J52" s="55">
        <v>292.95063828000002</v>
      </c>
      <c r="K52" s="55">
        <v>177.75170321000002</v>
      </c>
      <c r="L52" s="55">
        <v>294.56157510000003</v>
      </c>
      <c r="M52" s="55">
        <v>213.93624331000001</v>
      </c>
      <c r="N52" s="55">
        <v>322.15956633000002</v>
      </c>
      <c r="O52" s="55">
        <v>1010.11158467</v>
      </c>
      <c r="P52" s="54">
        <f t="shared" si="1"/>
        <v>2689.4691809700003</v>
      </c>
      <c r="Q52" s="55">
        <v>68.109663900000001</v>
      </c>
      <c r="R52" s="55">
        <v>161.95110828000003</v>
      </c>
      <c r="S52" s="55">
        <v>120.85764824999998</v>
      </c>
      <c r="T52" s="55">
        <v>212.74452083</v>
      </c>
      <c r="U52" s="55">
        <v>196.41221924000001</v>
      </c>
      <c r="V52" s="55">
        <v>246.44604399999997</v>
      </c>
      <c r="W52" s="55">
        <v>184.95507673</v>
      </c>
      <c r="X52" s="55">
        <v>159.95739316000001</v>
      </c>
      <c r="Y52" s="55">
        <v>172.47893354000004</v>
      </c>
      <c r="Z52" s="55">
        <v>160.00766496999998</v>
      </c>
      <c r="AA52" s="55">
        <v>265.02226216000008</v>
      </c>
      <c r="AB52" s="55">
        <v>740.52664590999996</v>
      </c>
      <c r="AC52" s="54">
        <f t="shared" si="2"/>
        <v>3064.84179752</v>
      </c>
      <c r="AD52" s="55">
        <v>99.148662400000006</v>
      </c>
      <c r="AE52" s="55">
        <v>127.35895422</v>
      </c>
      <c r="AF52" s="55">
        <v>249.82818658999997</v>
      </c>
      <c r="AG52" s="55">
        <v>154.76135658000001</v>
      </c>
      <c r="AH52" s="55">
        <v>197.74889666000001</v>
      </c>
      <c r="AI52" s="55">
        <v>352.96787697999997</v>
      </c>
      <c r="AJ52" s="55">
        <v>204.02382893000001</v>
      </c>
      <c r="AK52" s="55">
        <v>165.88192513999999</v>
      </c>
      <c r="AL52" s="55">
        <v>180.44004848</v>
      </c>
      <c r="AM52" s="55">
        <v>193.64890828999998</v>
      </c>
      <c r="AN52" s="55">
        <v>223.47834969000002</v>
      </c>
      <c r="AO52" s="55">
        <v>915.55480355999998</v>
      </c>
      <c r="AP52" s="54">
        <f t="shared" si="3"/>
        <v>2482.2096582099998</v>
      </c>
      <c r="AQ52" s="55">
        <v>103.13188064000001</v>
      </c>
      <c r="AR52" s="55">
        <v>96.60269138000001</v>
      </c>
      <c r="AS52" s="55">
        <v>194.44444254000004</v>
      </c>
      <c r="AT52" s="55">
        <v>134.68080886999999</v>
      </c>
      <c r="AU52" s="55">
        <v>145.62853493</v>
      </c>
      <c r="AV52" s="55">
        <v>280.00476578000001</v>
      </c>
      <c r="AW52" s="55">
        <v>218.32434397</v>
      </c>
      <c r="AX52" s="55">
        <v>227.30939359999999</v>
      </c>
      <c r="AY52" s="55">
        <v>221.29758161000001</v>
      </c>
      <c r="AZ52" s="55">
        <v>263.85765335999997</v>
      </c>
      <c r="BA52" s="55">
        <v>149.25862061999999</v>
      </c>
      <c r="BB52" s="56">
        <v>447.66894091</v>
      </c>
    </row>
    <row r="53" spans="1:54">
      <c r="A53" s="59" t="s">
        <v>95</v>
      </c>
      <c r="B53" s="63" t="s">
        <v>90</v>
      </c>
      <c r="C53" s="54">
        <f t="shared" si="0"/>
        <v>87.724310150000008</v>
      </c>
      <c r="D53" s="55">
        <v>0.24105199999999999</v>
      </c>
      <c r="E53" s="55">
        <v>5.1055650000000004</v>
      </c>
      <c r="F53" s="55">
        <v>0</v>
      </c>
      <c r="G53" s="55">
        <v>0</v>
      </c>
      <c r="H53" s="55">
        <v>0</v>
      </c>
      <c r="I53" s="55">
        <v>4.3036202300000008</v>
      </c>
      <c r="J53" s="55">
        <v>1.0312345199999999</v>
      </c>
      <c r="K53" s="55">
        <v>1.53099724</v>
      </c>
      <c r="L53" s="55">
        <v>0.11123945</v>
      </c>
      <c r="M53" s="55">
        <v>0</v>
      </c>
      <c r="N53" s="55">
        <v>8.15643545</v>
      </c>
      <c r="O53" s="55">
        <v>67.24416626</v>
      </c>
      <c r="P53" s="54">
        <f t="shared" si="1"/>
        <v>9.4099319700000006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9.4099319700000006</v>
      </c>
      <c r="AC53" s="54">
        <f t="shared" si="2"/>
        <v>10.70447177</v>
      </c>
      <c r="AD53" s="55">
        <v>0</v>
      </c>
      <c r="AE53" s="55">
        <v>0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10.70447177</v>
      </c>
      <c r="AP53" s="54">
        <f t="shared" si="3"/>
        <v>6.9299949999999999</v>
      </c>
      <c r="AQ53" s="55">
        <v>0</v>
      </c>
      <c r="AR53" s="55">
        <v>0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0</v>
      </c>
      <c r="AZ53" s="55">
        <v>0</v>
      </c>
      <c r="BA53" s="55">
        <v>0</v>
      </c>
      <c r="BB53" s="56">
        <v>6.9299949999999999</v>
      </c>
    </row>
    <row r="54" spans="1:54">
      <c r="A54" s="59" t="s">
        <v>96</v>
      </c>
      <c r="B54" s="63" t="s">
        <v>92</v>
      </c>
      <c r="C54" s="54">
        <f t="shared" si="0"/>
        <v>3580.0720480499999</v>
      </c>
      <c r="D54" s="55">
        <v>125.28412369</v>
      </c>
      <c r="E54" s="55">
        <v>115.64979897000001</v>
      </c>
      <c r="F54" s="55">
        <v>365.10994486000004</v>
      </c>
      <c r="G54" s="55">
        <v>184.99720017999999</v>
      </c>
      <c r="H54" s="55">
        <v>235.70338171999998</v>
      </c>
      <c r="I54" s="55">
        <v>319.93036064999995</v>
      </c>
      <c r="J54" s="55">
        <v>291.91940376000002</v>
      </c>
      <c r="K54" s="55">
        <v>176.22070597000001</v>
      </c>
      <c r="L54" s="55">
        <v>294.45033565</v>
      </c>
      <c r="M54" s="55">
        <v>213.93624331000001</v>
      </c>
      <c r="N54" s="55">
        <v>314.00313088000001</v>
      </c>
      <c r="O54" s="55">
        <v>942.86741841000003</v>
      </c>
      <c r="P54" s="54">
        <f t="shared" si="1"/>
        <v>2680.0592489999999</v>
      </c>
      <c r="Q54" s="55">
        <v>68.109663900000001</v>
      </c>
      <c r="R54" s="55">
        <v>161.95110828000003</v>
      </c>
      <c r="S54" s="55">
        <v>120.85764824999998</v>
      </c>
      <c r="T54" s="55">
        <v>212.74452083</v>
      </c>
      <c r="U54" s="55">
        <v>196.41221924000001</v>
      </c>
      <c r="V54" s="55">
        <v>246.44604399999997</v>
      </c>
      <c r="W54" s="55">
        <v>184.95507673</v>
      </c>
      <c r="X54" s="55">
        <v>159.95739316000001</v>
      </c>
      <c r="Y54" s="55">
        <v>172.47893354000004</v>
      </c>
      <c r="Z54" s="55">
        <v>160.00766496999998</v>
      </c>
      <c r="AA54" s="55">
        <v>265.02226216000008</v>
      </c>
      <c r="AB54" s="55">
        <v>731.11671393999995</v>
      </c>
      <c r="AC54" s="54">
        <f t="shared" si="2"/>
        <v>3054.1373257499999</v>
      </c>
      <c r="AD54" s="55">
        <v>99.148662400000006</v>
      </c>
      <c r="AE54" s="55">
        <v>127.35895422</v>
      </c>
      <c r="AF54" s="55">
        <v>249.82818658999997</v>
      </c>
      <c r="AG54" s="55">
        <v>154.76135658000001</v>
      </c>
      <c r="AH54" s="55">
        <v>197.74889666000001</v>
      </c>
      <c r="AI54" s="55">
        <v>352.96787697999997</v>
      </c>
      <c r="AJ54" s="55">
        <v>204.02382893000001</v>
      </c>
      <c r="AK54" s="55">
        <v>165.88192513999999</v>
      </c>
      <c r="AL54" s="55">
        <v>180.44004848</v>
      </c>
      <c r="AM54" s="55">
        <v>193.64890828999998</v>
      </c>
      <c r="AN54" s="55">
        <v>223.47834969000002</v>
      </c>
      <c r="AO54" s="55">
        <v>904.85033178999993</v>
      </c>
      <c r="AP54" s="54">
        <f t="shared" si="3"/>
        <v>2475.2796632099999</v>
      </c>
      <c r="AQ54" s="55">
        <v>103.13188064000001</v>
      </c>
      <c r="AR54" s="55">
        <v>96.60269138000001</v>
      </c>
      <c r="AS54" s="55">
        <v>194.44444254000004</v>
      </c>
      <c r="AT54" s="55">
        <v>134.68080886999999</v>
      </c>
      <c r="AU54" s="55">
        <v>145.62853493</v>
      </c>
      <c r="AV54" s="55">
        <v>280.00476578000001</v>
      </c>
      <c r="AW54" s="55">
        <v>218.32434397</v>
      </c>
      <c r="AX54" s="55">
        <v>227.30939359999999</v>
      </c>
      <c r="AY54" s="55">
        <v>221.29758161000001</v>
      </c>
      <c r="AZ54" s="55">
        <v>263.85765335999997</v>
      </c>
      <c r="BA54" s="55">
        <v>149.25862061999999</v>
      </c>
      <c r="BB54" s="56">
        <v>440.73894590999998</v>
      </c>
    </row>
    <row r="55" spans="1:54">
      <c r="A55" s="57" t="s">
        <v>97</v>
      </c>
      <c r="B55" s="58" t="s">
        <v>98</v>
      </c>
      <c r="C55" s="54">
        <f t="shared" si="0"/>
        <v>2.5068835896036035E-13</v>
      </c>
      <c r="D55" s="55">
        <v>-4.2632564145606011E-14</v>
      </c>
      <c r="E55" s="55">
        <v>0</v>
      </c>
      <c r="F55" s="55">
        <v>-2.2204460492503131E-14</v>
      </c>
      <c r="G55" s="55">
        <v>7.9936057773011271E-14</v>
      </c>
      <c r="H55" s="55">
        <v>4.0856207306205761E-14</v>
      </c>
      <c r="I55" s="55">
        <v>0</v>
      </c>
      <c r="J55" s="55">
        <v>0</v>
      </c>
      <c r="K55" s="55">
        <v>-1.7053025658242404E-13</v>
      </c>
      <c r="L55" s="55">
        <v>0.27645000000011599</v>
      </c>
      <c r="M55" s="55">
        <v>-0.27644999999989395</v>
      </c>
      <c r="N55" s="55">
        <v>0</v>
      </c>
      <c r="O55" s="55">
        <v>1.4321877017664519E-13</v>
      </c>
      <c r="P55" s="54">
        <f t="shared" si="1"/>
        <v>3.1974423109204508E-14</v>
      </c>
      <c r="Q55" s="55">
        <v>3.1974423109204508E-14</v>
      </c>
      <c r="R55" s="55">
        <v>5.6843418860808015E-14</v>
      </c>
      <c r="S55" s="55">
        <v>5.6843418860808015E-14</v>
      </c>
      <c r="T55" s="55">
        <v>1.1368683772161603E-13</v>
      </c>
      <c r="U55" s="55">
        <v>-5.6843418860808015E-14</v>
      </c>
      <c r="V55" s="55">
        <v>1.1368683772161603E-13</v>
      </c>
      <c r="W55" s="55">
        <v>-7.460698725481052E-14</v>
      </c>
      <c r="X55" s="55">
        <v>0</v>
      </c>
      <c r="Y55" s="55">
        <v>0</v>
      </c>
      <c r="Z55" s="55">
        <v>5.3290705182007514E-14</v>
      </c>
      <c r="AA55" s="55">
        <v>-8.5265128291212022E-14</v>
      </c>
      <c r="AB55" s="55">
        <v>-1.7763568394002505E-13</v>
      </c>
      <c r="AC55" s="54">
        <f t="shared" si="2"/>
        <v>9.2792440398170584E-13</v>
      </c>
      <c r="AD55" s="55">
        <v>0</v>
      </c>
      <c r="AE55" s="55">
        <v>3.8857805861880479E-14</v>
      </c>
      <c r="AF55" s="55">
        <v>-5.6843418860808015E-14</v>
      </c>
      <c r="AG55" s="55">
        <v>1.9539925233402755E-14</v>
      </c>
      <c r="AH55" s="55">
        <v>2.9842794901924208E-13</v>
      </c>
      <c r="AI55" s="55">
        <v>1.9895196601282805E-13</v>
      </c>
      <c r="AJ55" s="55">
        <v>-2.3092638912203256E-14</v>
      </c>
      <c r="AK55" s="55">
        <v>6.0396132539608516E-14</v>
      </c>
      <c r="AL55" s="55">
        <v>5.6843418860808015E-14</v>
      </c>
      <c r="AM55" s="55">
        <v>1.0302869668521453E-13</v>
      </c>
      <c r="AN55" s="55">
        <v>2.8421709430404007E-14</v>
      </c>
      <c r="AO55" s="55">
        <v>2.0339285811132868E-13</v>
      </c>
      <c r="AP55" s="54">
        <f t="shared" si="3"/>
        <v>0</v>
      </c>
      <c r="AQ55" s="55">
        <v>0</v>
      </c>
      <c r="AR55" s="55">
        <v>0</v>
      </c>
      <c r="AS55" s="55">
        <v>-1.1368683772161603E-13</v>
      </c>
      <c r="AT55" s="55">
        <v>7.1054273576010019E-14</v>
      </c>
      <c r="AU55" s="55">
        <v>2.2737367544323206E-13</v>
      </c>
      <c r="AV55" s="55">
        <v>-1.4210854715202004E-13</v>
      </c>
      <c r="AW55" s="55">
        <v>-5.6843418860808015E-14</v>
      </c>
      <c r="AX55" s="55">
        <v>-1.1368683772161603E-13</v>
      </c>
      <c r="AY55" s="55">
        <v>-2.1316282072803006E-14</v>
      </c>
      <c r="AZ55" s="55">
        <v>2.8421709430404007E-14</v>
      </c>
      <c r="BA55" s="55">
        <v>5.6843418860808015E-14</v>
      </c>
      <c r="BB55" s="56">
        <v>6.3948846218409017E-14</v>
      </c>
    </row>
    <row r="56" spans="1:54">
      <c r="A56" s="59" t="s">
        <v>99</v>
      </c>
      <c r="B56" s="63" t="s">
        <v>90</v>
      </c>
      <c r="C56" s="54">
        <f t="shared" si="0"/>
        <v>1.2279066652354231E-13</v>
      </c>
      <c r="D56" s="55">
        <v>-1.4210854715202004E-14</v>
      </c>
      <c r="E56" s="55">
        <v>0</v>
      </c>
      <c r="F56" s="55">
        <v>-7.9047879353311146E-14</v>
      </c>
      <c r="G56" s="55">
        <v>5.1514348342607263E-14</v>
      </c>
      <c r="H56" s="55">
        <v>5.5067062021407764E-14</v>
      </c>
      <c r="I56" s="55">
        <v>0</v>
      </c>
      <c r="J56" s="55">
        <v>0</v>
      </c>
      <c r="K56" s="55">
        <v>0</v>
      </c>
      <c r="L56" s="55">
        <v>0.27645000000005915</v>
      </c>
      <c r="M56" s="55">
        <v>-0.27644999999992237</v>
      </c>
      <c r="N56" s="55">
        <v>0</v>
      </c>
      <c r="O56" s="55">
        <v>-2.7311486405778851E-14</v>
      </c>
      <c r="P56" s="54">
        <f t="shared" si="1"/>
        <v>-1.4210854715202004E-14</v>
      </c>
      <c r="Q56" s="55">
        <v>0</v>
      </c>
      <c r="R56" s="55">
        <v>4.2632564145606011E-14</v>
      </c>
      <c r="S56" s="55">
        <v>-2.8421709430404007E-14</v>
      </c>
      <c r="T56" s="55">
        <v>8.5265128291212022E-14</v>
      </c>
      <c r="U56" s="55">
        <v>-5.6843418860808015E-14</v>
      </c>
      <c r="V56" s="55">
        <v>8.5265128291212022E-14</v>
      </c>
      <c r="W56" s="55">
        <v>-4.6185277824406512E-14</v>
      </c>
      <c r="X56" s="55">
        <v>-5.6843418860808015E-14</v>
      </c>
      <c r="Y56" s="55">
        <v>5.6843418860808015E-14</v>
      </c>
      <c r="Z56" s="55">
        <v>5.3290705182007514E-14</v>
      </c>
      <c r="AA56" s="55">
        <v>2.8421709430404007E-14</v>
      </c>
      <c r="AB56" s="55">
        <v>-1.7763568394002505E-13</v>
      </c>
      <c r="AC56" s="54">
        <f t="shared" si="2"/>
        <v>8.5931262105987116E-14</v>
      </c>
      <c r="AD56" s="55">
        <v>0</v>
      </c>
      <c r="AE56" s="55">
        <v>1.0436096431476471E-14</v>
      </c>
      <c r="AF56" s="55">
        <v>-5.6843418860808015E-14</v>
      </c>
      <c r="AG56" s="55">
        <v>4.7961634663806763E-14</v>
      </c>
      <c r="AH56" s="55">
        <v>9.9475983006414026E-14</v>
      </c>
      <c r="AI56" s="55">
        <v>8.5265128291212022E-14</v>
      </c>
      <c r="AJ56" s="55">
        <v>-8.8817841970012523E-15</v>
      </c>
      <c r="AK56" s="55">
        <v>0</v>
      </c>
      <c r="AL56" s="55">
        <v>-8.5265128291212022E-14</v>
      </c>
      <c r="AM56" s="55">
        <v>4.6185277824406512E-14</v>
      </c>
      <c r="AN56" s="55">
        <v>2.8421709430404007E-14</v>
      </c>
      <c r="AO56" s="55">
        <v>-8.0824236192711396E-14</v>
      </c>
      <c r="AP56" s="54">
        <f t="shared" si="3"/>
        <v>1.1368683772161603E-13</v>
      </c>
      <c r="AQ56" s="55">
        <v>0</v>
      </c>
      <c r="AR56" s="55">
        <v>2.8421709430404007E-14</v>
      </c>
      <c r="AS56" s="55">
        <v>-2.8421709430404007E-14</v>
      </c>
      <c r="AT56" s="55">
        <v>4.2632564145606011E-14</v>
      </c>
      <c r="AU56" s="55">
        <v>0</v>
      </c>
      <c r="AV56" s="55">
        <v>2.8421709430404007E-14</v>
      </c>
      <c r="AW56" s="55">
        <v>0</v>
      </c>
      <c r="AX56" s="55">
        <v>-2.8421709430404007E-14</v>
      </c>
      <c r="AY56" s="55">
        <v>-2.1316282072803006E-14</v>
      </c>
      <c r="AZ56" s="55">
        <v>2.8421709430404007E-14</v>
      </c>
      <c r="BA56" s="55">
        <v>0</v>
      </c>
      <c r="BB56" s="56">
        <v>6.3948846218409017E-14</v>
      </c>
    </row>
    <row r="57" spans="1:54">
      <c r="A57" s="59" t="s">
        <v>100</v>
      </c>
      <c r="B57" s="63" t="s">
        <v>92</v>
      </c>
      <c r="C57" s="54">
        <f t="shared" si="0"/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f t="shared" si="1"/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4">
        <f t="shared" si="2"/>
        <v>0</v>
      </c>
      <c r="AD57" s="55">
        <v>0</v>
      </c>
      <c r="AE57" s="55">
        <v>0</v>
      </c>
      <c r="AF57" s="55">
        <v>0</v>
      </c>
      <c r="AG57" s="55">
        <v>0</v>
      </c>
      <c r="AH57" s="55">
        <v>0</v>
      </c>
      <c r="AI57" s="55">
        <v>0</v>
      </c>
      <c r="AJ57" s="55">
        <v>0</v>
      </c>
      <c r="AK57" s="55">
        <v>0</v>
      </c>
      <c r="AL57" s="55">
        <v>0</v>
      </c>
      <c r="AM57" s="55">
        <v>0</v>
      </c>
      <c r="AN57" s="55">
        <v>0</v>
      </c>
      <c r="AO57" s="55">
        <v>0</v>
      </c>
      <c r="AP57" s="54">
        <f t="shared" si="3"/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6">
        <v>0</v>
      </c>
    </row>
    <row r="58" spans="1:54">
      <c r="A58" s="52" t="s">
        <v>101</v>
      </c>
      <c r="B58" s="53" t="s">
        <v>102</v>
      </c>
      <c r="C58" s="54">
        <f t="shared" si="0"/>
        <v>53333.559279687783</v>
      </c>
      <c r="D58" s="55">
        <v>4291.5901069834299</v>
      </c>
      <c r="E58" s="55">
        <v>3858.0336168354647</v>
      </c>
      <c r="F58" s="55">
        <v>5080.9754584872135</v>
      </c>
      <c r="G58" s="55">
        <v>3803.4285957805469</v>
      </c>
      <c r="H58" s="55">
        <v>4101.8176257321211</v>
      </c>
      <c r="I58" s="55">
        <v>4123.6516763189738</v>
      </c>
      <c r="J58" s="55">
        <v>3964.1051587605471</v>
      </c>
      <c r="K58" s="55">
        <v>4192.6492783205467</v>
      </c>
      <c r="L58" s="55">
        <v>4711.385471530547</v>
      </c>
      <c r="M58" s="55">
        <v>4045.831074504656</v>
      </c>
      <c r="N58" s="55">
        <v>4000.1745418946552</v>
      </c>
      <c r="O58" s="55">
        <v>7159.9166745390821</v>
      </c>
      <c r="P58" s="54">
        <f t="shared" si="1"/>
        <v>56447.628954592947</v>
      </c>
      <c r="Q58" s="55">
        <v>4691.4002341477608</v>
      </c>
      <c r="R58" s="55">
        <v>5021.8268269288737</v>
      </c>
      <c r="S58" s="55">
        <v>4577.2573224323614</v>
      </c>
      <c r="T58" s="55">
        <v>4929.2066585466655</v>
      </c>
      <c r="U58" s="55">
        <v>4658.5373310142077</v>
      </c>
      <c r="V58" s="55">
        <v>4621.5457905943131</v>
      </c>
      <c r="W58" s="55">
        <v>3955.1713669435198</v>
      </c>
      <c r="X58" s="55">
        <v>4622.0096384994122</v>
      </c>
      <c r="Y58" s="55">
        <v>5307.8590170313992</v>
      </c>
      <c r="Z58" s="55">
        <v>4802.8118028780145</v>
      </c>
      <c r="AA58" s="55">
        <v>5639.5801399435495</v>
      </c>
      <c r="AB58" s="55">
        <v>3620.4228256328697</v>
      </c>
      <c r="AC58" s="54">
        <f t="shared" si="2"/>
        <v>63072.085192312712</v>
      </c>
      <c r="AD58" s="55">
        <v>4624.0281755333544</v>
      </c>
      <c r="AE58" s="55">
        <v>4545.7611822777208</v>
      </c>
      <c r="AF58" s="55">
        <v>5169.7943670316236</v>
      </c>
      <c r="AG58" s="55">
        <v>4740.1994623877208</v>
      </c>
      <c r="AH58" s="55">
        <v>5015.7048340918354</v>
      </c>
      <c r="AI58" s="55">
        <v>5955.794902637721</v>
      </c>
      <c r="AJ58" s="55">
        <v>5162.2051358077206</v>
      </c>
      <c r="AK58" s="55">
        <v>5071.8713997043915</v>
      </c>
      <c r="AL58" s="55">
        <v>5461.1017024700523</v>
      </c>
      <c r="AM58" s="55">
        <v>5685.6015962092761</v>
      </c>
      <c r="AN58" s="55">
        <v>5299.7392221094879</v>
      </c>
      <c r="AO58" s="55">
        <v>6340.2832120518115</v>
      </c>
      <c r="AP58" s="54">
        <f t="shared" si="3"/>
        <v>72339.762693171462</v>
      </c>
      <c r="AQ58" s="55">
        <v>8022.3779543949458</v>
      </c>
      <c r="AR58" s="55">
        <v>5726.1196593788309</v>
      </c>
      <c r="AS58" s="55">
        <v>5140.6937340193426</v>
      </c>
      <c r="AT58" s="55">
        <v>5898.1982721705053</v>
      </c>
      <c r="AU58" s="55">
        <v>6057.9053361804554</v>
      </c>
      <c r="AV58" s="55">
        <v>5598.1813989550246</v>
      </c>
      <c r="AW58" s="55">
        <v>6090.7291912556811</v>
      </c>
      <c r="AX58" s="55">
        <v>5660.690936109615</v>
      </c>
      <c r="AY58" s="55">
        <v>6041.3422846417525</v>
      </c>
      <c r="AZ58" s="55">
        <v>6242.9236853568236</v>
      </c>
      <c r="BA58" s="55">
        <v>5964.6104553894556</v>
      </c>
      <c r="BB58" s="56">
        <v>5895.9897853190214</v>
      </c>
    </row>
    <row r="59" spans="1:54">
      <c r="A59" s="57" t="s">
        <v>103</v>
      </c>
      <c r="B59" s="58" t="s">
        <v>104</v>
      </c>
      <c r="C59" s="54">
        <f t="shared" si="0"/>
        <v>12359.960359753</v>
      </c>
      <c r="D59" s="55">
        <v>1632.7489733152499</v>
      </c>
      <c r="E59" s="55">
        <v>717.34177262986782</v>
      </c>
      <c r="F59" s="55">
        <v>1881.1760518552501</v>
      </c>
      <c r="G59" s="55">
        <v>731.09877097525009</v>
      </c>
      <c r="H59" s="55">
        <v>687.24274018525</v>
      </c>
      <c r="I59" s="55">
        <v>1120.95482221525</v>
      </c>
      <c r="J59" s="55">
        <v>1223.5742851352502</v>
      </c>
      <c r="K59" s="55">
        <v>596.74216415524995</v>
      </c>
      <c r="L59" s="55">
        <v>795.2388317452502</v>
      </c>
      <c r="M59" s="55">
        <v>587.31273214525027</v>
      </c>
      <c r="N59" s="55">
        <v>652.63094431524962</v>
      </c>
      <c r="O59" s="55">
        <v>1733.898271080632</v>
      </c>
      <c r="P59" s="54">
        <f t="shared" si="1"/>
        <v>11212.406990590975</v>
      </c>
      <c r="Q59" s="55">
        <v>870.05424966999999</v>
      </c>
      <c r="R59" s="55">
        <v>746.52908098192313</v>
      </c>
      <c r="S59" s="55">
        <v>885.94810220923875</v>
      </c>
      <c r="T59" s="55">
        <v>852.3541473992384</v>
      </c>
      <c r="U59" s="55">
        <v>772.24518277000016</v>
      </c>
      <c r="V59" s="55">
        <v>798.21619963999979</v>
      </c>
      <c r="W59" s="55">
        <v>844.87581099999977</v>
      </c>
      <c r="X59" s="55">
        <v>821.50819544466924</v>
      </c>
      <c r="Y59" s="55">
        <v>1105.3419035499996</v>
      </c>
      <c r="Z59" s="55">
        <v>1186.1529070899999</v>
      </c>
      <c r="AA59" s="55">
        <v>958.3736274182221</v>
      </c>
      <c r="AB59" s="55">
        <v>1370.8075834176834</v>
      </c>
      <c r="AC59" s="54">
        <f t="shared" si="2"/>
        <v>13460.350174614745</v>
      </c>
      <c r="AD59" s="55">
        <v>962.48728307588055</v>
      </c>
      <c r="AE59" s="55">
        <v>979.01231714000016</v>
      </c>
      <c r="AF59" s="55">
        <v>1174.7787817300002</v>
      </c>
      <c r="AG59" s="55">
        <v>1050.8755623100001</v>
      </c>
      <c r="AH59" s="55">
        <v>1045.3632331299998</v>
      </c>
      <c r="AI59" s="55">
        <v>1484.0772128999995</v>
      </c>
      <c r="AJ59" s="55">
        <v>1038.2424996500001</v>
      </c>
      <c r="AK59" s="55">
        <v>893.37401926559346</v>
      </c>
      <c r="AL59" s="55">
        <v>1237.4042004070284</v>
      </c>
      <c r="AM59" s="55">
        <v>1092.074607740949</v>
      </c>
      <c r="AN59" s="55">
        <v>1073.1256963750668</v>
      </c>
      <c r="AO59" s="55">
        <v>1429.5347608902239</v>
      </c>
      <c r="AP59" s="54">
        <f t="shared" si="3"/>
        <v>19227.297438359998</v>
      </c>
      <c r="AQ59" s="55">
        <v>4190.8048551900001</v>
      </c>
      <c r="AR59" s="55">
        <v>1121.0266224000002</v>
      </c>
      <c r="AS59" s="55">
        <v>1364.8925239500002</v>
      </c>
      <c r="AT59" s="55">
        <v>1228.5935285699998</v>
      </c>
      <c r="AU59" s="55">
        <v>1259.6019114000001</v>
      </c>
      <c r="AV59" s="55">
        <v>1200.0053444099999</v>
      </c>
      <c r="AW59" s="55">
        <v>1270.5662795999997</v>
      </c>
      <c r="AX59" s="55">
        <v>1234.2451153500001</v>
      </c>
      <c r="AY59" s="55">
        <v>1611.6185674599999</v>
      </c>
      <c r="AZ59" s="55">
        <v>1456.2840585199997</v>
      </c>
      <c r="BA59" s="55">
        <v>1581.1415360099998</v>
      </c>
      <c r="BB59" s="56">
        <v>1708.5170954999999</v>
      </c>
    </row>
    <row r="60" spans="1:54">
      <c r="A60" s="59" t="s">
        <v>105</v>
      </c>
      <c r="B60" s="63" t="s">
        <v>106</v>
      </c>
      <c r="C60" s="54">
        <f t="shared" si="0"/>
        <v>8447.9824749429972</v>
      </c>
      <c r="D60" s="55">
        <v>1053.3173701252499</v>
      </c>
      <c r="E60" s="55">
        <v>683.13499564986773</v>
      </c>
      <c r="F60" s="55">
        <v>824.40369038525</v>
      </c>
      <c r="G60" s="55">
        <v>664.19831810525</v>
      </c>
      <c r="H60" s="55">
        <v>643.99143845524998</v>
      </c>
      <c r="I60" s="55">
        <v>645.22730119524977</v>
      </c>
      <c r="J60" s="55">
        <v>597.93265148524995</v>
      </c>
      <c r="K60" s="55">
        <v>596.20697506524971</v>
      </c>
      <c r="L60" s="55">
        <v>792.88717213525001</v>
      </c>
      <c r="M60" s="55">
        <v>587.10615563525016</v>
      </c>
      <c r="N60" s="55">
        <v>609.79353956524972</v>
      </c>
      <c r="O60" s="55">
        <v>749.78286714063165</v>
      </c>
      <c r="P60" s="54">
        <f t="shared" si="1"/>
        <v>10406.153832470973</v>
      </c>
      <c r="Q60" s="55">
        <v>816.30829494999989</v>
      </c>
      <c r="R60" s="55">
        <v>738.28679156192311</v>
      </c>
      <c r="S60" s="55">
        <v>884.22849303923863</v>
      </c>
      <c r="T60" s="55">
        <v>782.31081369923845</v>
      </c>
      <c r="U60" s="55">
        <v>733.18701865000003</v>
      </c>
      <c r="V60" s="55">
        <v>797.53588756999977</v>
      </c>
      <c r="W60" s="55">
        <v>811.15793895999957</v>
      </c>
      <c r="X60" s="55">
        <v>821.2095301546691</v>
      </c>
      <c r="Y60" s="55">
        <v>967.90650330999961</v>
      </c>
      <c r="Z60" s="55">
        <v>787.43618763999984</v>
      </c>
      <c r="AA60" s="55">
        <v>957.53637497822206</v>
      </c>
      <c r="AB60" s="55">
        <v>1309.0499979576834</v>
      </c>
      <c r="AC60" s="54">
        <f t="shared" si="2"/>
        <v>12212.826115367996</v>
      </c>
      <c r="AD60" s="55">
        <v>898.20015828588055</v>
      </c>
      <c r="AE60" s="55">
        <v>855.1139118100001</v>
      </c>
      <c r="AF60" s="55">
        <v>1125.4054010300001</v>
      </c>
      <c r="AG60" s="55">
        <v>909.37800783000012</v>
      </c>
      <c r="AH60" s="55">
        <v>962.01620314999991</v>
      </c>
      <c r="AI60" s="55">
        <v>991.02372112999956</v>
      </c>
      <c r="AJ60" s="55">
        <v>977.70839403000014</v>
      </c>
      <c r="AK60" s="55">
        <v>990.2445908155936</v>
      </c>
      <c r="AL60" s="55">
        <v>1178.5726730670283</v>
      </c>
      <c r="AM60" s="55">
        <v>1036.6705961409491</v>
      </c>
      <c r="AN60" s="55">
        <v>1039.7781311652468</v>
      </c>
      <c r="AO60" s="55">
        <v>1248.7143269132985</v>
      </c>
      <c r="AP60" s="54">
        <f t="shared" si="3"/>
        <v>14839.179652119999</v>
      </c>
      <c r="AQ60" s="55">
        <v>1070.6967431999999</v>
      </c>
      <c r="AR60" s="55">
        <v>1062.7233571300001</v>
      </c>
      <c r="AS60" s="55">
        <v>1314.7581519</v>
      </c>
      <c r="AT60" s="55">
        <v>1146.0539029299998</v>
      </c>
      <c r="AU60" s="55">
        <v>1115.7875410700001</v>
      </c>
      <c r="AV60" s="55">
        <v>1139.1998585100002</v>
      </c>
      <c r="AW60" s="55">
        <v>1193.6028694999998</v>
      </c>
      <c r="AX60" s="55">
        <v>1162.2857363600001</v>
      </c>
      <c r="AY60" s="55">
        <v>1477.43241868</v>
      </c>
      <c r="AZ60" s="55">
        <v>1294.2729387299999</v>
      </c>
      <c r="BA60" s="55">
        <v>1333.1495122599997</v>
      </c>
      <c r="BB60" s="56">
        <v>1529.2166218499999</v>
      </c>
    </row>
    <row r="61" spans="1:54">
      <c r="A61" s="59" t="s">
        <v>107</v>
      </c>
      <c r="B61" s="61" t="s">
        <v>108</v>
      </c>
      <c r="C61" s="54">
        <f t="shared" si="0"/>
        <v>307.35116619000007</v>
      </c>
      <c r="D61" s="55">
        <v>0.375</v>
      </c>
      <c r="E61" s="55">
        <v>1.0422666</v>
      </c>
      <c r="F61" s="55">
        <v>142.46525147</v>
      </c>
      <c r="G61" s="55">
        <v>0.75153190000000003</v>
      </c>
      <c r="H61" s="55">
        <v>0.75404099999999996</v>
      </c>
      <c r="I61" s="55">
        <v>0.89430665999999959</v>
      </c>
      <c r="J61" s="55">
        <v>0.35000288000000002</v>
      </c>
      <c r="K61" s="55">
        <v>0.65583544999999988</v>
      </c>
      <c r="L61" s="55">
        <v>144.88091913</v>
      </c>
      <c r="M61" s="55">
        <v>3.3281919600000003</v>
      </c>
      <c r="N61" s="55">
        <v>5.0755138799999999</v>
      </c>
      <c r="O61" s="55">
        <v>6.7783052599999998</v>
      </c>
      <c r="P61" s="54">
        <f t="shared" si="1"/>
        <v>407.98997181999999</v>
      </c>
      <c r="Q61" s="55">
        <v>6.7214514799999998</v>
      </c>
      <c r="R61" s="55">
        <v>6.5986157800000003</v>
      </c>
      <c r="S61" s="55">
        <v>158.24299095000001</v>
      </c>
      <c r="T61" s="55">
        <v>7.467293559999999</v>
      </c>
      <c r="U61" s="55">
        <v>7.6335435000000063</v>
      </c>
      <c r="V61" s="55">
        <v>8.0359879500000009</v>
      </c>
      <c r="W61" s="55">
        <v>8.6162648499999985</v>
      </c>
      <c r="X61" s="55">
        <v>10.026831319999992</v>
      </c>
      <c r="Y61" s="55">
        <v>162.63045246000001</v>
      </c>
      <c r="Z61" s="55">
        <v>10.122192380000007</v>
      </c>
      <c r="AA61" s="55">
        <v>10.618485099999999</v>
      </c>
      <c r="AB61" s="55">
        <v>11.27586249</v>
      </c>
      <c r="AC61" s="54">
        <f t="shared" si="2"/>
        <v>325.18225595000001</v>
      </c>
      <c r="AD61" s="55">
        <v>3.8249999999999999E-2</v>
      </c>
      <c r="AE61" s="55">
        <v>3.8249999999999999E-2</v>
      </c>
      <c r="AF61" s="55">
        <v>162.26955000000001</v>
      </c>
      <c r="AG61" s="55">
        <v>3.8249999999999999E-2</v>
      </c>
      <c r="AH61" s="55">
        <v>3.8249999999999999E-2</v>
      </c>
      <c r="AI61" s="55">
        <v>1.5299999999999999E-2</v>
      </c>
      <c r="AJ61" s="55">
        <v>0</v>
      </c>
      <c r="AK61" s="55">
        <v>0</v>
      </c>
      <c r="AL61" s="55">
        <v>162.63654</v>
      </c>
      <c r="AM61" s="55">
        <v>0</v>
      </c>
      <c r="AN61" s="55">
        <v>0</v>
      </c>
      <c r="AO61" s="55">
        <v>0.10786595</v>
      </c>
      <c r="AP61" s="54">
        <f t="shared" si="3"/>
        <v>346.52030000000002</v>
      </c>
      <c r="AQ61" s="55">
        <v>0</v>
      </c>
      <c r="AR61" s="55">
        <v>0</v>
      </c>
      <c r="AS61" s="55">
        <v>172.65360000000001</v>
      </c>
      <c r="AT61" s="55">
        <v>0</v>
      </c>
      <c r="AU61" s="55">
        <v>0</v>
      </c>
      <c r="AV61" s="55">
        <v>0</v>
      </c>
      <c r="AW61" s="55">
        <v>0</v>
      </c>
      <c r="AX61" s="55">
        <v>0</v>
      </c>
      <c r="AY61" s="55">
        <v>173.86670000000001</v>
      </c>
      <c r="AZ61" s="55">
        <v>0</v>
      </c>
      <c r="BA61" s="55">
        <v>0</v>
      </c>
      <c r="BB61" s="56">
        <v>0</v>
      </c>
    </row>
    <row r="62" spans="1:54">
      <c r="A62" s="59" t="s">
        <v>109</v>
      </c>
      <c r="B62" s="61" t="s">
        <v>110</v>
      </c>
      <c r="C62" s="54">
        <f t="shared" si="0"/>
        <v>8140.6313087529988</v>
      </c>
      <c r="D62" s="55">
        <v>1052.9423701252499</v>
      </c>
      <c r="E62" s="55">
        <v>682.09272904986778</v>
      </c>
      <c r="F62" s="55">
        <v>681.93843891524989</v>
      </c>
      <c r="G62" s="55">
        <v>663.44678620524996</v>
      </c>
      <c r="H62" s="55">
        <v>643.23739745524995</v>
      </c>
      <c r="I62" s="55">
        <v>644.33299453524978</v>
      </c>
      <c r="J62" s="55">
        <v>597.58264860525003</v>
      </c>
      <c r="K62" s="55">
        <v>595.55113961524989</v>
      </c>
      <c r="L62" s="55">
        <v>648.00625300525007</v>
      </c>
      <c r="M62" s="55">
        <v>583.77796367525013</v>
      </c>
      <c r="N62" s="55">
        <v>604.71802568524981</v>
      </c>
      <c r="O62" s="55">
        <v>743.00456188063185</v>
      </c>
      <c r="P62" s="54">
        <f t="shared" si="1"/>
        <v>9998.1638606509732</v>
      </c>
      <c r="Q62" s="55">
        <v>809.58684346999996</v>
      </c>
      <c r="R62" s="55">
        <v>731.68817578192318</v>
      </c>
      <c r="S62" s="55">
        <v>725.98550208923882</v>
      </c>
      <c r="T62" s="55">
        <v>774.84352013923831</v>
      </c>
      <c r="U62" s="55">
        <v>725.55347515000005</v>
      </c>
      <c r="V62" s="55">
        <v>789.49989961999972</v>
      </c>
      <c r="W62" s="55">
        <v>802.54167410999969</v>
      </c>
      <c r="X62" s="55">
        <v>811.18269883466917</v>
      </c>
      <c r="Y62" s="55">
        <v>805.27605084999982</v>
      </c>
      <c r="Z62" s="55">
        <v>777.31399525999996</v>
      </c>
      <c r="AA62" s="55">
        <v>946.91788987822201</v>
      </c>
      <c r="AB62" s="55">
        <v>1297.7741354676832</v>
      </c>
      <c r="AC62" s="54">
        <f t="shared" si="2"/>
        <v>11887.643859417996</v>
      </c>
      <c r="AD62" s="55">
        <v>898.16190828588071</v>
      </c>
      <c r="AE62" s="55">
        <v>855.07566181000004</v>
      </c>
      <c r="AF62" s="55">
        <v>963.13585103000014</v>
      </c>
      <c r="AG62" s="55">
        <v>909.33975783000017</v>
      </c>
      <c r="AH62" s="55">
        <v>961.97795315000008</v>
      </c>
      <c r="AI62" s="55">
        <v>991.00842112999976</v>
      </c>
      <c r="AJ62" s="55">
        <v>977.70839403000014</v>
      </c>
      <c r="AK62" s="55">
        <v>990.2445908155936</v>
      </c>
      <c r="AL62" s="55">
        <v>1015.9361330670283</v>
      </c>
      <c r="AM62" s="55">
        <v>1036.6705961409491</v>
      </c>
      <c r="AN62" s="55">
        <v>1039.7781311652468</v>
      </c>
      <c r="AO62" s="55">
        <v>1248.6064609632986</v>
      </c>
      <c r="AP62" s="54">
        <f t="shared" si="3"/>
        <v>14492.659352119999</v>
      </c>
      <c r="AQ62" s="55">
        <v>1070.6967431999999</v>
      </c>
      <c r="AR62" s="55">
        <v>1062.7233571300001</v>
      </c>
      <c r="AS62" s="55">
        <v>1142.1045519000002</v>
      </c>
      <c r="AT62" s="55">
        <v>1146.0539029299998</v>
      </c>
      <c r="AU62" s="55">
        <v>1115.7875410700001</v>
      </c>
      <c r="AV62" s="55">
        <v>1139.1998585100002</v>
      </c>
      <c r="AW62" s="55">
        <v>1193.6028694999998</v>
      </c>
      <c r="AX62" s="55">
        <v>1162.2857363600001</v>
      </c>
      <c r="AY62" s="55">
        <v>1303.5657186799997</v>
      </c>
      <c r="AZ62" s="55">
        <v>1294.2729387299999</v>
      </c>
      <c r="BA62" s="55">
        <v>1333.1495122599997</v>
      </c>
      <c r="BB62" s="56">
        <v>1529.2166218499999</v>
      </c>
    </row>
    <row r="63" spans="1:54">
      <c r="A63" s="59" t="s">
        <v>111</v>
      </c>
      <c r="B63" s="61" t="s">
        <v>98</v>
      </c>
      <c r="C63" s="54">
        <f t="shared" si="0"/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f t="shared" si="1"/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4">
        <f t="shared" si="2"/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0</v>
      </c>
      <c r="AP63" s="54">
        <f t="shared" si="3"/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0</v>
      </c>
      <c r="AX63" s="55">
        <v>0</v>
      </c>
      <c r="AY63" s="55">
        <v>0</v>
      </c>
      <c r="AZ63" s="55">
        <v>0</v>
      </c>
      <c r="BA63" s="55">
        <v>0</v>
      </c>
      <c r="BB63" s="56">
        <v>0</v>
      </c>
    </row>
    <row r="64" spans="1:54">
      <c r="A64" s="59" t="s">
        <v>112</v>
      </c>
      <c r="B64" s="60" t="s">
        <v>113</v>
      </c>
      <c r="C64" s="54">
        <f t="shared" si="0"/>
        <v>1626.1011142699999</v>
      </c>
      <c r="D64" s="55">
        <v>0</v>
      </c>
      <c r="E64" s="55">
        <v>0.92364999999999997</v>
      </c>
      <c r="F64" s="55">
        <v>1000</v>
      </c>
      <c r="G64" s="55">
        <v>20.660617010000003</v>
      </c>
      <c r="H64" s="55">
        <v>0.24504999999999999</v>
      </c>
      <c r="I64" s="55">
        <v>17.33005</v>
      </c>
      <c r="J64" s="55">
        <v>51.899507690000007</v>
      </c>
      <c r="K64" s="55">
        <v>0.21579999999999999</v>
      </c>
      <c r="L64" s="55">
        <v>1.1895</v>
      </c>
      <c r="M64" s="55">
        <v>0.15859999999999999</v>
      </c>
      <c r="N64" s="55">
        <v>0.1157</v>
      </c>
      <c r="O64" s="55">
        <v>533.36263956999994</v>
      </c>
      <c r="P64" s="54">
        <f t="shared" si="1"/>
        <v>568.11166962999994</v>
      </c>
      <c r="Q64" s="55">
        <v>0.86904999999999999</v>
      </c>
      <c r="R64" s="55">
        <v>7.5912635000000002</v>
      </c>
      <c r="S64" s="55">
        <v>0</v>
      </c>
      <c r="T64" s="55">
        <v>39.929305749999997</v>
      </c>
      <c r="U64" s="55">
        <v>0.35164999999999935</v>
      </c>
      <c r="V64" s="55">
        <v>8.8400000000000006E-2</v>
      </c>
      <c r="W64" s="55">
        <v>33.613082399999996</v>
      </c>
      <c r="X64" s="55">
        <v>0.19239999999999891</v>
      </c>
      <c r="Y64" s="55">
        <v>0.95745000000000002</v>
      </c>
      <c r="Z64" s="55">
        <v>398.65646400999998</v>
      </c>
      <c r="AA64" s="55">
        <v>0</v>
      </c>
      <c r="AB64" s="55">
        <v>85.862603969999995</v>
      </c>
      <c r="AC64" s="54">
        <f t="shared" si="2"/>
        <v>658.48314680999999</v>
      </c>
      <c r="AD64" s="55">
        <v>4.1784669999999996E-2</v>
      </c>
      <c r="AE64" s="55">
        <v>0</v>
      </c>
      <c r="AF64" s="55">
        <v>7.6119602100000003</v>
      </c>
      <c r="AG64" s="55">
        <v>78.891626709999997</v>
      </c>
      <c r="AH64" s="55">
        <v>4.8493321299999996</v>
      </c>
      <c r="AI64" s="55">
        <v>441.60218874999998</v>
      </c>
      <c r="AJ64" s="55">
        <v>0</v>
      </c>
      <c r="AK64" s="55">
        <v>3.8604116199999998</v>
      </c>
      <c r="AL64" s="55">
        <v>4.1237774700000003</v>
      </c>
      <c r="AM64" s="55">
        <v>3.9583332000000002</v>
      </c>
      <c r="AN64" s="55">
        <v>-4.648448479999999</v>
      </c>
      <c r="AO64" s="55">
        <v>118.19218053</v>
      </c>
      <c r="AP64" s="54">
        <f t="shared" si="3"/>
        <v>3676.0138502299992</v>
      </c>
      <c r="AQ64" s="55">
        <v>3039.2125432199996</v>
      </c>
      <c r="AR64" s="55">
        <v>8.509144319999999</v>
      </c>
      <c r="AS64" s="55">
        <v>6.0091933899999992</v>
      </c>
      <c r="AT64" s="55">
        <v>6.1671144499999997</v>
      </c>
      <c r="AU64" s="55">
        <v>90.336239589999991</v>
      </c>
      <c r="AV64" s="55">
        <v>6.3053998</v>
      </c>
      <c r="AW64" s="55">
        <v>10.093050099999999</v>
      </c>
      <c r="AX64" s="55">
        <v>21.012122389999995</v>
      </c>
      <c r="AY64" s="55">
        <v>132.55980492999998</v>
      </c>
      <c r="AZ64" s="55">
        <v>57.553212239999993</v>
      </c>
      <c r="BA64" s="55">
        <v>184.24971237</v>
      </c>
      <c r="BB64" s="56">
        <v>114.00631343000002</v>
      </c>
    </row>
    <row r="65" spans="1:54">
      <c r="A65" s="59" t="s">
        <v>114</v>
      </c>
      <c r="B65" s="60" t="s">
        <v>115</v>
      </c>
      <c r="C65" s="54">
        <f t="shared" si="0"/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f t="shared" si="1"/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4">
        <f t="shared" si="2"/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5">
        <v>0</v>
      </c>
      <c r="AM65" s="55">
        <v>0</v>
      </c>
      <c r="AN65" s="55">
        <v>0</v>
      </c>
      <c r="AO65" s="55">
        <v>0</v>
      </c>
      <c r="AP65" s="54">
        <f t="shared" si="3"/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0</v>
      </c>
      <c r="AX65" s="55">
        <v>0</v>
      </c>
      <c r="AY65" s="55">
        <v>0</v>
      </c>
      <c r="AZ65" s="55">
        <v>0</v>
      </c>
      <c r="BA65" s="55">
        <v>0</v>
      </c>
      <c r="BB65" s="56">
        <v>0</v>
      </c>
    </row>
    <row r="66" spans="1:54">
      <c r="A66" s="59" t="s">
        <v>116</v>
      </c>
      <c r="B66" s="60" t="s">
        <v>117</v>
      </c>
      <c r="C66" s="54">
        <f t="shared" si="0"/>
        <v>0.62731150000000002</v>
      </c>
      <c r="D66" s="55">
        <v>0.12846313000000001</v>
      </c>
      <c r="E66" s="55">
        <v>1.8416720000000001E-2</v>
      </c>
      <c r="F66" s="55">
        <v>2.0389900000000002E-2</v>
      </c>
      <c r="G66" s="55">
        <v>1.9732159999999999E-2</v>
      </c>
      <c r="H66" s="55">
        <v>2.0389900000000002E-2</v>
      </c>
      <c r="I66" s="55">
        <v>1.9732159999999999E-2</v>
      </c>
      <c r="J66" s="55">
        <v>2.0389900000000002E-2</v>
      </c>
      <c r="K66" s="55">
        <v>2.0389900000000002E-2</v>
      </c>
      <c r="L66" s="55">
        <v>1.9732159999999974E-2</v>
      </c>
      <c r="M66" s="55">
        <v>2.0389900000000002E-2</v>
      </c>
      <c r="N66" s="55">
        <v>0.29186047999999998</v>
      </c>
      <c r="O66" s="55">
        <v>2.7425189999999999E-2</v>
      </c>
      <c r="P66" s="54">
        <f t="shared" si="1"/>
        <v>0.57839280000000004</v>
      </c>
      <c r="Q66" s="55">
        <v>3.2817579999999999E-2</v>
      </c>
      <c r="R66" s="55">
        <v>2.9641729999999998E-2</v>
      </c>
      <c r="S66" s="55">
        <v>3.2817579999999999E-2</v>
      </c>
      <c r="T66" s="55">
        <v>3.1758950000000001E-2</v>
      </c>
      <c r="U66" s="55">
        <v>2.7493490000000002E-2</v>
      </c>
      <c r="V66" s="55">
        <v>2.177635E-2</v>
      </c>
      <c r="W66" s="55">
        <v>2.2502229999999998E-2</v>
      </c>
      <c r="X66" s="55">
        <v>2.2502229999999998E-2</v>
      </c>
      <c r="Y66" s="55">
        <v>2.177635E-2</v>
      </c>
      <c r="Z66" s="55">
        <v>2.2502229999999998E-2</v>
      </c>
      <c r="AA66" s="55">
        <v>0.29030184999999997</v>
      </c>
      <c r="AB66" s="55">
        <v>2.2502229999999998E-2</v>
      </c>
      <c r="AC66" s="54">
        <f t="shared" si="2"/>
        <v>0.52351123999999993</v>
      </c>
      <c r="AD66" s="55">
        <v>2.2502229999999998E-2</v>
      </c>
      <c r="AE66" s="55">
        <v>2.0267179999999999E-2</v>
      </c>
      <c r="AF66" s="55">
        <v>2.239097E-2</v>
      </c>
      <c r="AG66" s="55">
        <v>2.1668679999999999E-2</v>
      </c>
      <c r="AH66" s="55">
        <v>2.1672939999999998E-2</v>
      </c>
      <c r="AI66" s="55">
        <v>2.0535099999999997E-2</v>
      </c>
      <c r="AJ66" s="55">
        <v>2.121961E-2</v>
      </c>
      <c r="AK66" s="55">
        <v>2.121961E-2</v>
      </c>
      <c r="AL66" s="55">
        <v>2.0535099999999997E-2</v>
      </c>
      <c r="AM66" s="55">
        <v>2.121961E-2</v>
      </c>
      <c r="AN66" s="55">
        <v>0.2890606</v>
      </c>
      <c r="AO66" s="55">
        <v>2.121961E-2</v>
      </c>
      <c r="AP66" s="54">
        <f t="shared" si="3"/>
        <v>33.786372589999999</v>
      </c>
      <c r="AQ66" s="55">
        <v>2.0474783300000001</v>
      </c>
      <c r="AR66" s="55">
        <v>1.0507541499999999</v>
      </c>
      <c r="AS66" s="55">
        <v>1.1232199700000001</v>
      </c>
      <c r="AT66" s="55">
        <v>1.08698706</v>
      </c>
      <c r="AU66" s="55">
        <v>1.1232199700000001</v>
      </c>
      <c r="AV66" s="55">
        <v>1.08698706</v>
      </c>
      <c r="AW66" s="55">
        <v>1.1232199700000001</v>
      </c>
      <c r="AX66" s="55">
        <v>1.1232199700000001</v>
      </c>
      <c r="AY66" s="55">
        <v>1.08698706</v>
      </c>
      <c r="AZ66" s="55">
        <v>1.1232199700000001</v>
      </c>
      <c r="BA66" s="55">
        <v>8.86743843</v>
      </c>
      <c r="BB66" s="56">
        <v>12.943640650000001</v>
      </c>
    </row>
    <row r="67" spans="1:54">
      <c r="A67" s="59" t="s">
        <v>118</v>
      </c>
      <c r="B67" s="60" t="s">
        <v>119</v>
      </c>
      <c r="C67" s="54">
        <f t="shared" si="0"/>
        <v>424.27433403999999</v>
      </c>
      <c r="D67" s="55">
        <v>51.990952559999997</v>
      </c>
      <c r="E67" s="55">
        <v>33.264710260000015</v>
      </c>
      <c r="F67" s="55">
        <v>56.751971570000002</v>
      </c>
      <c r="G67" s="55">
        <v>46.220103699999989</v>
      </c>
      <c r="H67" s="55">
        <v>42.985861830000012</v>
      </c>
      <c r="I67" s="55">
        <v>54.685551359999977</v>
      </c>
      <c r="J67" s="55">
        <v>53.840486059999996</v>
      </c>
      <c r="K67" s="55">
        <v>0.29899918999999997</v>
      </c>
      <c r="L67" s="55">
        <v>1.14242745</v>
      </c>
      <c r="M67" s="55">
        <v>2.7586610000000001E-2</v>
      </c>
      <c r="N67" s="55">
        <v>42.42984426999999</v>
      </c>
      <c r="O67" s="55">
        <v>40.635839179999984</v>
      </c>
      <c r="P67" s="54">
        <f t="shared" si="1"/>
        <v>237.56309569000004</v>
      </c>
      <c r="Q67" s="55">
        <v>52.844087139999999</v>
      </c>
      <c r="R67" s="55">
        <v>0.62138419</v>
      </c>
      <c r="S67" s="55">
        <v>1.6867915899999999</v>
      </c>
      <c r="T67" s="55">
        <v>30.082269</v>
      </c>
      <c r="U67" s="55">
        <v>38.679020630000018</v>
      </c>
      <c r="V67" s="55">
        <v>0.57013572000000001</v>
      </c>
      <c r="W67" s="55">
        <v>8.2287410000000005E-2</v>
      </c>
      <c r="X67" s="55">
        <v>8.376306E-2</v>
      </c>
      <c r="Y67" s="55">
        <v>136.45617389</v>
      </c>
      <c r="Z67" s="55">
        <v>3.7753209999999995E-2</v>
      </c>
      <c r="AA67" s="55">
        <v>0.54695059000000001</v>
      </c>
      <c r="AB67" s="55">
        <v>-24.127520740000001</v>
      </c>
      <c r="AC67" s="54">
        <f t="shared" si="2"/>
        <v>588.51740119674537</v>
      </c>
      <c r="AD67" s="55">
        <v>64.222837889999994</v>
      </c>
      <c r="AE67" s="55">
        <v>123.87813815000001</v>
      </c>
      <c r="AF67" s="55">
        <v>41.739029519999988</v>
      </c>
      <c r="AG67" s="55">
        <v>62.584259090000003</v>
      </c>
      <c r="AH67" s="55">
        <v>78.476024910000007</v>
      </c>
      <c r="AI67" s="55">
        <v>51.430767919999973</v>
      </c>
      <c r="AJ67" s="55">
        <v>60.512886010000003</v>
      </c>
      <c r="AK67" s="55">
        <v>-100.75220277999998</v>
      </c>
      <c r="AL67" s="55">
        <v>54.687214769999983</v>
      </c>
      <c r="AM67" s="55">
        <v>51.424458789999989</v>
      </c>
      <c r="AN67" s="55">
        <v>37.70695308981999</v>
      </c>
      <c r="AO67" s="55">
        <v>62.607033836925275</v>
      </c>
      <c r="AP67" s="54">
        <f t="shared" si="3"/>
        <v>678.31756342000006</v>
      </c>
      <c r="AQ67" s="55">
        <v>78.848090440000007</v>
      </c>
      <c r="AR67" s="55">
        <v>48.743366800000004</v>
      </c>
      <c r="AS67" s="55">
        <v>43.001958689999988</v>
      </c>
      <c r="AT67" s="55">
        <v>75.285524129999999</v>
      </c>
      <c r="AU67" s="55">
        <v>52.354910770000004</v>
      </c>
      <c r="AV67" s="55">
        <v>53.41309903999997</v>
      </c>
      <c r="AW67" s="55">
        <v>65.747140030000082</v>
      </c>
      <c r="AX67" s="55">
        <v>49.824036629999988</v>
      </c>
      <c r="AY67" s="55">
        <v>0.53935678999999992</v>
      </c>
      <c r="AZ67" s="55">
        <v>103.33468757999992</v>
      </c>
      <c r="BA67" s="55">
        <v>54.874872950000025</v>
      </c>
      <c r="BB67" s="56">
        <v>52.350519570000074</v>
      </c>
    </row>
    <row r="68" spans="1:54">
      <c r="A68" s="59" t="s">
        <v>120</v>
      </c>
      <c r="B68" s="60" t="s">
        <v>121</v>
      </c>
      <c r="C68" s="54">
        <f t="shared" si="0"/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f t="shared" si="1"/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4">
        <f t="shared" si="2"/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55">
        <v>0</v>
      </c>
      <c r="AP68" s="54">
        <f t="shared" si="3"/>
        <v>0</v>
      </c>
      <c r="AQ68" s="55">
        <v>0</v>
      </c>
      <c r="AR68" s="55">
        <v>0</v>
      </c>
      <c r="AS68" s="55">
        <v>0</v>
      </c>
      <c r="AT68" s="55">
        <v>0</v>
      </c>
      <c r="AU68" s="55">
        <v>0</v>
      </c>
      <c r="AV68" s="55">
        <v>0</v>
      </c>
      <c r="AW68" s="55">
        <v>0</v>
      </c>
      <c r="AX68" s="55">
        <v>0</v>
      </c>
      <c r="AY68" s="55">
        <v>0</v>
      </c>
      <c r="AZ68" s="55">
        <v>0</v>
      </c>
      <c r="BA68" s="55">
        <v>0</v>
      </c>
      <c r="BB68" s="56">
        <v>0</v>
      </c>
    </row>
    <row r="69" spans="1:54">
      <c r="A69" s="57" t="s">
        <v>122</v>
      </c>
      <c r="B69" s="58" t="s">
        <v>123</v>
      </c>
      <c r="C69" s="54">
        <f t="shared" si="0"/>
        <v>40478.488500992848</v>
      </c>
      <c r="D69" s="55">
        <v>3062.7508027666672</v>
      </c>
      <c r="E69" s="55">
        <v>2883.5897703402998</v>
      </c>
      <c r="F69" s="55">
        <v>3068.516438496667</v>
      </c>
      <c r="G69" s="55">
        <v>2974.9713345299997</v>
      </c>
      <c r="H69" s="55">
        <v>3292.4944344715559</v>
      </c>
      <c r="I69" s="55">
        <v>3135.6613085384452</v>
      </c>
      <c r="J69" s="55">
        <v>3123.9190144099998</v>
      </c>
      <c r="K69" s="55">
        <v>3324.0642136900005</v>
      </c>
      <c r="L69" s="55">
        <v>3699.97907811</v>
      </c>
      <c r="M69" s="55">
        <v>3255.01853437</v>
      </c>
      <c r="N69" s="55">
        <v>3158.2202859499998</v>
      </c>
      <c r="O69" s="55">
        <v>5499.3032853192135</v>
      </c>
      <c r="P69" s="54">
        <f t="shared" si="1"/>
        <v>40928.018177134072</v>
      </c>
      <c r="Q69" s="55">
        <v>3581.6853498875003</v>
      </c>
      <c r="R69" s="55">
        <v>3933.2185442418886</v>
      </c>
      <c r="S69" s="55">
        <v>3309.5078005003857</v>
      </c>
      <c r="T69" s="55">
        <v>3753.19878606565</v>
      </c>
      <c r="U69" s="55">
        <v>3646.9735628042081</v>
      </c>
      <c r="V69" s="55">
        <v>3521.9324347691909</v>
      </c>
      <c r="W69" s="55">
        <v>2759.2293428130852</v>
      </c>
      <c r="X69" s="55">
        <v>3442.9295943430479</v>
      </c>
      <c r="Y69" s="55">
        <v>3710.3980594657323</v>
      </c>
      <c r="Z69" s="55">
        <v>3336.0114769623474</v>
      </c>
      <c r="AA69" s="55">
        <v>4371.6434563497505</v>
      </c>
      <c r="AB69" s="55">
        <v>1561.2897689312781</v>
      </c>
      <c r="AC69" s="54">
        <f t="shared" si="2"/>
        <v>46073.436661666674</v>
      </c>
      <c r="AD69" s="55">
        <v>3428.4766653118349</v>
      </c>
      <c r="AE69" s="55">
        <v>3334.8982767977213</v>
      </c>
      <c r="AF69" s="55">
        <v>3593.990382371835</v>
      </c>
      <c r="AG69" s="55">
        <v>3451.4984589577211</v>
      </c>
      <c r="AH69" s="55">
        <v>3726.992889601835</v>
      </c>
      <c r="AI69" s="55">
        <v>4198.7115870977213</v>
      </c>
      <c r="AJ69" s="55">
        <v>3821.4592787677207</v>
      </c>
      <c r="AK69" s="55">
        <v>3924.9200847101069</v>
      </c>
      <c r="AL69" s="55">
        <v>3944.7537219003061</v>
      </c>
      <c r="AM69" s="55">
        <v>4305.9402960769494</v>
      </c>
      <c r="AN69" s="55">
        <v>3912.6037118150498</v>
      </c>
      <c r="AO69" s="55">
        <v>4429.1913082578676</v>
      </c>
      <c r="AP69" s="54">
        <f t="shared" si="3"/>
        <v>49273.622622197458</v>
      </c>
      <c r="AQ69" s="55">
        <v>3534.0312524580186</v>
      </c>
      <c r="AR69" s="55">
        <v>4277.8020126407064</v>
      </c>
      <c r="AS69" s="55">
        <v>3412.2753433104062</v>
      </c>
      <c r="AT69" s="55">
        <v>4359.4802279905061</v>
      </c>
      <c r="AU69" s="55">
        <v>4378.5590071504557</v>
      </c>
      <c r="AV69" s="55">
        <v>4149.4731511250247</v>
      </c>
      <c r="AW69" s="55">
        <v>4580.2905333956815</v>
      </c>
      <c r="AX69" s="55">
        <v>4142.4369995175621</v>
      </c>
      <c r="AY69" s="55">
        <v>4356.133681143805</v>
      </c>
      <c r="AZ69" s="55">
        <v>4286.5501738468247</v>
      </c>
      <c r="BA69" s="55">
        <v>4053.5343106304558</v>
      </c>
      <c r="BB69" s="56">
        <v>3743.055928988008</v>
      </c>
    </row>
    <row r="70" spans="1:54">
      <c r="A70" s="59" t="s">
        <v>124</v>
      </c>
      <c r="B70" s="60" t="s">
        <v>125</v>
      </c>
      <c r="C70" s="54">
        <f t="shared" ref="C70:C85" si="4">+SUM(D70:O70)</f>
        <v>34388.747740309998</v>
      </c>
      <c r="D70" s="55">
        <v>2400.6655725800001</v>
      </c>
      <c r="E70" s="55">
        <v>2553.0969232100001</v>
      </c>
      <c r="F70" s="55">
        <v>2808.8317324100003</v>
      </c>
      <c r="G70" s="55">
        <v>2714.0207899499997</v>
      </c>
      <c r="H70" s="55">
        <v>2905.0285394399998</v>
      </c>
      <c r="I70" s="55">
        <v>2815.3127152500006</v>
      </c>
      <c r="J70" s="55">
        <v>2886.2328546399999</v>
      </c>
      <c r="K70" s="55">
        <v>3019.4660592100004</v>
      </c>
      <c r="L70" s="55">
        <v>3310.4035554399998</v>
      </c>
      <c r="M70" s="55">
        <v>2982.8560510500001</v>
      </c>
      <c r="N70" s="55">
        <v>2854.7921390199999</v>
      </c>
      <c r="O70" s="55">
        <v>3138.0408081100004</v>
      </c>
      <c r="P70" s="54">
        <f t="shared" ref="P70:P85" si="5">+SUM(Q70:AB70)</f>
        <v>34235.458129709514</v>
      </c>
      <c r="Q70" s="55">
        <v>3161.3636416700001</v>
      </c>
      <c r="R70" s="55">
        <v>3133.8219083199997</v>
      </c>
      <c r="S70" s="55">
        <v>3010.9204733800002</v>
      </c>
      <c r="T70" s="55">
        <v>3250.9478699500005</v>
      </c>
      <c r="U70" s="55">
        <v>3101.1305261900006</v>
      </c>
      <c r="V70" s="55">
        <v>3129.7303147299999</v>
      </c>
      <c r="W70" s="55">
        <v>2321.8543509200003</v>
      </c>
      <c r="X70" s="55">
        <v>2952.8132932099998</v>
      </c>
      <c r="Y70" s="55">
        <v>3290.0433601099994</v>
      </c>
      <c r="Z70" s="55">
        <v>2930.0996989100004</v>
      </c>
      <c r="AA70" s="55">
        <v>2894.0052862299999</v>
      </c>
      <c r="AB70" s="55">
        <v>1058.7274060895065</v>
      </c>
      <c r="AC70" s="54">
        <f t="shared" ref="AC70:AC85" si="6">+SUM(AD70:AO70)</f>
        <v>37516.366303589995</v>
      </c>
      <c r="AD70" s="55">
        <v>2497.1947664899999</v>
      </c>
      <c r="AE70" s="55">
        <v>2976.93854302</v>
      </c>
      <c r="AF70" s="55">
        <v>3097.8339269500002</v>
      </c>
      <c r="AG70" s="55">
        <v>2966.6729929200001</v>
      </c>
      <c r="AH70" s="55">
        <v>3091.4528942500001</v>
      </c>
      <c r="AI70" s="55">
        <v>3617.0569540800007</v>
      </c>
      <c r="AJ70" s="55">
        <v>3096.4697170599998</v>
      </c>
      <c r="AK70" s="55">
        <v>3144.6987580499999</v>
      </c>
      <c r="AL70" s="55">
        <v>3350.5801266499998</v>
      </c>
      <c r="AM70" s="55">
        <v>3354.5543847899999</v>
      </c>
      <c r="AN70" s="55">
        <v>3152.5420793900003</v>
      </c>
      <c r="AO70" s="55">
        <v>3170.3711599399999</v>
      </c>
      <c r="AP70" s="54">
        <f t="shared" ref="AP70:AP85" si="7">+SUM(AQ70:BB70)</f>
        <v>42033.43556084</v>
      </c>
      <c r="AQ70" s="55">
        <v>2899.7206779899998</v>
      </c>
      <c r="AR70" s="55">
        <v>3238.4068552500003</v>
      </c>
      <c r="AS70" s="55">
        <v>3015.3910654200004</v>
      </c>
      <c r="AT70" s="55">
        <v>3726.1635698800001</v>
      </c>
      <c r="AU70" s="55">
        <v>3822.0345880499999</v>
      </c>
      <c r="AV70" s="55">
        <v>3725.9934006299995</v>
      </c>
      <c r="AW70" s="55">
        <v>3617.0926701500002</v>
      </c>
      <c r="AX70" s="55">
        <v>3684.8152904600001</v>
      </c>
      <c r="AY70" s="55">
        <v>3752.8751656900004</v>
      </c>
      <c r="AZ70" s="55">
        <v>3608.5763969</v>
      </c>
      <c r="BA70" s="55">
        <v>3594.94298153</v>
      </c>
      <c r="BB70" s="56">
        <v>3347.4228988899995</v>
      </c>
    </row>
    <row r="71" spans="1:54">
      <c r="A71" s="59" t="s">
        <v>126</v>
      </c>
      <c r="B71" s="60" t="s">
        <v>127</v>
      </c>
      <c r="C71" s="54">
        <f t="shared" si="4"/>
        <v>2260.5068658800001</v>
      </c>
      <c r="D71" s="55">
        <v>158.38204625000003</v>
      </c>
      <c r="E71" s="55">
        <v>166.52663603999997</v>
      </c>
      <c r="F71" s="55">
        <v>161.08460005999999</v>
      </c>
      <c r="G71" s="55">
        <v>165.1960484</v>
      </c>
      <c r="H71" s="55">
        <v>205.41723166000003</v>
      </c>
      <c r="I71" s="55">
        <v>205.77543392999996</v>
      </c>
      <c r="J71" s="55">
        <v>173.58219967000002</v>
      </c>
      <c r="K71" s="55">
        <v>230.51211519</v>
      </c>
      <c r="L71" s="55">
        <v>195.34590653999999</v>
      </c>
      <c r="M71" s="55">
        <v>167.34686088000001</v>
      </c>
      <c r="N71" s="55">
        <v>194.50726406000004</v>
      </c>
      <c r="O71" s="55">
        <v>236.83052320000002</v>
      </c>
      <c r="P71" s="54">
        <f t="shared" si="5"/>
        <v>2838.6213030300005</v>
      </c>
      <c r="Q71" s="55">
        <v>233.99143961000001</v>
      </c>
      <c r="R71" s="55">
        <v>164.61634929000002</v>
      </c>
      <c r="S71" s="55">
        <v>212.7601181</v>
      </c>
      <c r="T71" s="55">
        <v>165.41582622999999</v>
      </c>
      <c r="U71" s="55">
        <v>222.39024484999999</v>
      </c>
      <c r="V71" s="55">
        <v>219.63200867000006</v>
      </c>
      <c r="W71" s="55">
        <v>162.30483362000004</v>
      </c>
      <c r="X71" s="55">
        <v>202.23535313000002</v>
      </c>
      <c r="Y71" s="55">
        <v>203.11979570999998</v>
      </c>
      <c r="Z71" s="55">
        <v>165.29448113000001</v>
      </c>
      <c r="AA71" s="55">
        <v>626.15836135999996</v>
      </c>
      <c r="AB71" s="55">
        <v>260.70249132999999</v>
      </c>
      <c r="AC71" s="54">
        <f t="shared" si="6"/>
        <v>4413.2120095699993</v>
      </c>
      <c r="AD71" s="55">
        <v>250.31072907000006</v>
      </c>
      <c r="AE71" s="55">
        <v>243.02800814999998</v>
      </c>
      <c r="AF71" s="55">
        <v>261.94526042999996</v>
      </c>
      <c r="AG71" s="55">
        <v>213.47320473000005</v>
      </c>
      <c r="AH71" s="55">
        <v>300.64840884999995</v>
      </c>
      <c r="AI71" s="55">
        <v>286.24111741999997</v>
      </c>
      <c r="AJ71" s="55">
        <v>409.20213375999998</v>
      </c>
      <c r="AK71" s="55">
        <v>559.69320995999999</v>
      </c>
      <c r="AL71" s="55">
        <v>393.64523098999985</v>
      </c>
      <c r="AM71" s="55">
        <v>357.22482733999993</v>
      </c>
      <c r="AN71" s="55">
        <v>421.10124928999994</v>
      </c>
      <c r="AO71" s="55">
        <v>716.69862957999987</v>
      </c>
      <c r="AP71" s="54">
        <f t="shared" si="7"/>
        <v>4019.9439390633984</v>
      </c>
      <c r="AQ71" s="55">
        <v>329.97421880999997</v>
      </c>
      <c r="AR71" s="55">
        <v>334.62872425</v>
      </c>
      <c r="AS71" s="55">
        <v>324.37824863999998</v>
      </c>
      <c r="AT71" s="55">
        <v>340.59769754999991</v>
      </c>
      <c r="AU71" s="55">
        <v>372.12105475999988</v>
      </c>
      <c r="AV71" s="55">
        <v>361.40826043999994</v>
      </c>
      <c r="AW71" s="55">
        <v>304.97833186999998</v>
      </c>
      <c r="AX71" s="55">
        <v>309.44620258999998</v>
      </c>
      <c r="AY71" s="55">
        <v>215.96650301</v>
      </c>
      <c r="AZ71" s="55">
        <v>399.81245385169905</v>
      </c>
      <c r="BA71" s="55">
        <v>279.68858409999996</v>
      </c>
      <c r="BB71" s="56">
        <v>446.94365919169906</v>
      </c>
    </row>
    <row r="72" spans="1:54">
      <c r="A72" s="59" t="s">
        <v>128</v>
      </c>
      <c r="B72" s="60" t="s">
        <v>129</v>
      </c>
      <c r="C72" s="54">
        <f t="shared" si="4"/>
        <v>3254.6573262728461</v>
      </c>
      <c r="D72" s="55">
        <v>454.15222351</v>
      </c>
      <c r="E72" s="55">
        <v>112.38957993363294</v>
      </c>
      <c r="F72" s="55">
        <v>57.468360230000002</v>
      </c>
      <c r="G72" s="55">
        <v>59.069061359999999</v>
      </c>
      <c r="H72" s="55">
        <v>141.00032527999997</v>
      </c>
      <c r="I72" s="55">
        <v>62.739517139999997</v>
      </c>
      <c r="J72" s="55">
        <v>15.468290639999999</v>
      </c>
      <c r="K72" s="55">
        <v>24.7692853</v>
      </c>
      <c r="L72" s="55">
        <v>130.12357283</v>
      </c>
      <c r="M72" s="55">
        <v>60.135914029999995</v>
      </c>
      <c r="N72" s="55">
        <v>61.379687009999998</v>
      </c>
      <c r="O72" s="55">
        <v>2075.9615090092134</v>
      </c>
      <c r="P72" s="54">
        <f t="shared" si="5"/>
        <v>3210.8922530301202</v>
      </c>
      <c r="Q72" s="55">
        <v>142.95901952749995</v>
      </c>
      <c r="R72" s="55">
        <v>590.16720208188906</v>
      </c>
      <c r="S72" s="55">
        <v>36.721616080385537</v>
      </c>
      <c r="T72" s="55">
        <v>320.17988787564929</v>
      </c>
      <c r="U72" s="55">
        <v>279.94048745420781</v>
      </c>
      <c r="V72" s="55">
        <v>118.78377809119064</v>
      </c>
      <c r="W72" s="55">
        <v>216.84318073308472</v>
      </c>
      <c r="X72" s="55">
        <v>194.78516280304805</v>
      </c>
      <c r="Y72" s="55">
        <v>148.09226492573296</v>
      </c>
      <c r="Z72" s="55">
        <v>184.25581871234715</v>
      </c>
      <c r="AA72" s="55">
        <v>796.53488624738031</v>
      </c>
      <c r="AB72" s="55">
        <v>181.62894849770481</v>
      </c>
      <c r="AC72" s="54">
        <f t="shared" si="6"/>
        <v>3487.9936100773357</v>
      </c>
      <c r="AD72" s="55">
        <v>590.97956246183526</v>
      </c>
      <c r="AE72" s="55">
        <v>57.517678587720823</v>
      </c>
      <c r="AF72" s="55">
        <v>197.98896957183504</v>
      </c>
      <c r="AG72" s="55">
        <v>263.56572781772087</v>
      </c>
      <c r="AH72" s="55">
        <v>296.76565497183515</v>
      </c>
      <c r="AI72" s="55">
        <v>267.20198016772071</v>
      </c>
      <c r="AJ72" s="55">
        <v>259.11042260772092</v>
      </c>
      <c r="AK72" s="55">
        <v>154.21765630091741</v>
      </c>
      <c r="AL72" s="55">
        <v>137.76890086386047</v>
      </c>
      <c r="AM72" s="55">
        <v>511.78483911544168</v>
      </c>
      <c r="AN72" s="55">
        <v>267.38303566772089</v>
      </c>
      <c r="AO72" s="55">
        <v>483.70918194300646</v>
      </c>
      <c r="AP72" s="54">
        <f t="shared" si="7"/>
        <v>3220.2431222940572</v>
      </c>
      <c r="AQ72" s="55">
        <v>304.33635565801853</v>
      </c>
      <c r="AR72" s="55">
        <v>704.76643314070657</v>
      </c>
      <c r="AS72" s="55">
        <v>72.506029250405732</v>
      </c>
      <c r="AT72" s="55">
        <v>292.71896056050599</v>
      </c>
      <c r="AU72" s="55">
        <v>184.40336434045585</v>
      </c>
      <c r="AV72" s="55">
        <v>62.071490055025066</v>
      </c>
      <c r="AW72" s="55">
        <v>658.21953137568141</v>
      </c>
      <c r="AX72" s="55">
        <v>148.17550646756268</v>
      </c>
      <c r="AY72" s="55">
        <v>387.29201244380488</v>
      </c>
      <c r="AZ72" s="55">
        <v>278.16132309512534</v>
      </c>
      <c r="BA72" s="55">
        <v>178.90274500045561</v>
      </c>
      <c r="BB72" s="56">
        <v>-51.310629093690423</v>
      </c>
    </row>
    <row r="73" spans="1:54">
      <c r="A73" s="59" t="s">
        <v>130</v>
      </c>
      <c r="B73" s="60" t="s">
        <v>131</v>
      </c>
      <c r="C73" s="54">
        <f t="shared" si="4"/>
        <v>574.57656853000003</v>
      </c>
      <c r="D73" s="55">
        <v>49.550960426666663</v>
      </c>
      <c r="E73" s="55">
        <v>51.576631156666664</v>
      </c>
      <c r="F73" s="55">
        <v>41.131745796666664</v>
      </c>
      <c r="G73" s="55">
        <v>36.685434820000005</v>
      </c>
      <c r="H73" s="55">
        <v>41.048338091555614</v>
      </c>
      <c r="I73" s="55">
        <v>51.833642218444375</v>
      </c>
      <c r="J73" s="55">
        <v>48.635669460000024</v>
      </c>
      <c r="K73" s="55">
        <v>49.316753989999981</v>
      </c>
      <c r="L73" s="55">
        <v>64.10604330000001</v>
      </c>
      <c r="M73" s="55">
        <v>44.679708409999975</v>
      </c>
      <c r="N73" s="55">
        <v>47.541195860000045</v>
      </c>
      <c r="O73" s="55">
        <v>48.47044499999997</v>
      </c>
      <c r="P73" s="54">
        <f t="shared" si="5"/>
        <v>643.04649136443641</v>
      </c>
      <c r="Q73" s="55">
        <v>43.371249079999998</v>
      </c>
      <c r="R73" s="55">
        <v>44.613084549999996</v>
      </c>
      <c r="S73" s="55">
        <v>49.105592940000008</v>
      </c>
      <c r="T73" s="55">
        <v>16.655202009999989</v>
      </c>
      <c r="U73" s="55">
        <v>43.512304310000012</v>
      </c>
      <c r="V73" s="55">
        <v>53.786333277999987</v>
      </c>
      <c r="W73" s="55">
        <v>58.226977540000007</v>
      </c>
      <c r="X73" s="55">
        <v>93.095785199999995</v>
      </c>
      <c r="Y73" s="55">
        <v>69.142638720000022</v>
      </c>
      <c r="Z73" s="55">
        <v>56.361478209999973</v>
      </c>
      <c r="AA73" s="55">
        <v>54.944922512369679</v>
      </c>
      <c r="AB73" s="55">
        <v>60.230923014066725</v>
      </c>
      <c r="AC73" s="54">
        <f t="shared" si="6"/>
        <v>655.86473842933333</v>
      </c>
      <c r="AD73" s="55">
        <v>89.99160728999999</v>
      </c>
      <c r="AE73" s="55">
        <v>57.414047040000007</v>
      </c>
      <c r="AF73" s="55">
        <v>36.222225420000001</v>
      </c>
      <c r="AG73" s="55">
        <v>7.7865334900000231</v>
      </c>
      <c r="AH73" s="55">
        <v>38.125931530000003</v>
      </c>
      <c r="AI73" s="55">
        <v>28.211535429999977</v>
      </c>
      <c r="AJ73" s="55">
        <v>56.677005340000022</v>
      </c>
      <c r="AK73" s="55">
        <v>66.310460399189452</v>
      </c>
      <c r="AL73" s="55">
        <v>62.759463396445568</v>
      </c>
      <c r="AM73" s="55">
        <v>82.376244831507805</v>
      </c>
      <c r="AN73" s="55">
        <v>71.577347467328849</v>
      </c>
      <c r="AO73" s="55">
        <v>58.412336794861645</v>
      </c>
      <c r="AP73" s="54">
        <f t="shared" si="7"/>
        <v>0</v>
      </c>
      <c r="AQ73" s="55">
        <v>0</v>
      </c>
      <c r="AR73" s="55">
        <v>0</v>
      </c>
      <c r="AS73" s="55">
        <v>0</v>
      </c>
      <c r="AT73" s="55">
        <v>0</v>
      </c>
      <c r="AU73" s="55">
        <v>0</v>
      </c>
      <c r="AV73" s="55">
        <v>0</v>
      </c>
      <c r="AW73" s="55">
        <v>0</v>
      </c>
      <c r="AX73" s="55">
        <v>0</v>
      </c>
      <c r="AY73" s="55">
        <v>0</v>
      </c>
      <c r="AZ73" s="55">
        <v>0</v>
      </c>
      <c r="BA73" s="55">
        <v>0</v>
      </c>
      <c r="BB73" s="56">
        <v>0</v>
      </c>
    </row>
    <row r="74" spans="1:54">
      <c r="A74" s="57" t="s">
        <v>132</v>
      </c>
      <c r="B74" s="58" t="s">
        <v>133</v>
      </c>
      <c r="C74" s="54">
        <f t="shared" si="4"/>
        <v>532.82020804000001</v>
      </c>
      <c r="D74" s="55">
        <v>33.123423370000005</v>
      </c>
      <c r="E74" s="55">
        <v>33.155358370000002</v>
      </c>
      <c r="F74" s="55">
        <v>49.756562140000007</v>
      </c>
      <c r="G74" s="55">
        <v>34.969194719999997</v>
      </c>
      <c r="H74" s="55">
        <v>37.797604299999996</v>
      </c>
      <c r="I74" s="55">
        <v>40.452059489999996</v>
      </c>
      <c r="J74" s="55">
        <v>37.480202239999997</v>
      </c>
      <c r="K74" s="55">
        <v>63.225474559999995</v>
      </c>
      <c r="L74" s="55">
        <v>74.397515170000005</v>
      </c>
      <c r="M74" s="55">
        <v>41.206781690000007</v>
      </c>
      <c r="N74" s="55">
        <v>41.881637380000001</v>
      </c>
      <c r="O74" s="55">
        <v>45.374394609999989</v>
      </c>
      <c r="P74" s="54">
        <f t="shared" si="5"/>
        <v>895.70636790000003</v>
      </c>
      <c r="Q74" s="55">
        <v>47.659172820000009</v>
      </c>
      <c r="R74" s="55">
        <v>45.932376750000003</v>
      </c>
      <c r="S74" s="55">
        <v>95.202528430000001</v>
      </c>
      <c r="T74" s="55">
        <v>90.942034060000012</v>
      </c>
      <c r="U74" s="55">
        <v>91.325313399999985</v>
      </c>
      <c r="V74" s="55">
        <v>102.4528766</v>
      </c>
      <c r="W74" s="55">
        <v>122.08481698</v>
      </c>
      <c r="X74" s="55">
        <v>79.98451802000001</v>
      </c>
      <c r="Y74" s="55">
        <v>44.597560659999999</v>
      </c>
      <c r="Z74" s="55">
        <v>47.424673090000006</v>
      </c>
      <c r="AA74" s="55">
        <v>68.910056440000005</v>
      </c>
      <c r="AB74" s="55">
        <v>59.190440649999999</v>
      </c>
      <c r="AC74" s="54">
        <f t="shared" si="6"/>
        <v>855.65423232000001</v>
      </c>
      <c r="AD74" s="55">
        <v>51.840407089999999</v>
      </c>
      <c r="AE74" s="55">
        <v>52.505989259999993</v>
      </c>
      <c r="AF74" s="55">
        <v>71.77827293</v>
      </c>
      <c r="AG74" s="55">
        <v>66.480023889999984</v>
      </c>
      <c r="AH74" s="55">
        <v>77.751817149999994</v>
      </c>
      <c r="AI74" s="55">
        <v>79.149023390000011</v>
      </c>
      <c r="AJ74" s="55">
        <v>64.932219189999998</v>
      </c>
      <c r="AK74" s="55">
        <v>82.255049069999998</v>
      </c>
      <c r="AL74" s="55">
        <v>56.939582139999999</v>
      </c>
      <c r="AM74" s="55">
        <v>64.100598040000008</v>
      </c>
      <c r="AN74" s="55">
        <v>102.28929362000001</v>
      </c>
      <c r="AO74" s="55">
        <v>85.631956549999998</v>
      </c>
      <c r="AP74" s="54">
        <f t="shared" si="7"/>
        <v>1006.0823456600001</v>
      </c>
      <c r="AQ74" s="55">
        <v>63.872340080000001</v>
      </c>
      <c r="AR74" s="55">
        <v>118.28133534</v>
      </c>
      <c r="AS74" s="55">
        <v>70.746128299999995</v>
      </c>
      <c r="AT74" s="55">
        <v>71.434909560000008</v>
      </c>
      <c r="AU74" s="55">
        <v>94.66762018</v>
      </c>
      <c r="AV74" s="55">
        <v>78.180711649999978</v>
      </c>
      <c r="AW74" s="55">
        <v>70.89210104</v>
      </c>
      <c r="AX74" s="55">
        <v>88.868182930000003</v>
      </c>
      <c r="AY74" s="55">
        <v>64.393492859999995</v>
      </c>
      <c r="AZ74" s="55">
        <v>107.40904735999999</v>
      </c>
      <c r="BA74" s="55">
        <v>76.993942759999996</v>
      </c>
      <c r="BB74" s="56">
        <v>100.34253359999998</v>
      </c>
    </row>
    <row r="75" spans="1:54">
      <c r="A75" s="57" t="s">
        <v>134</v>
      </c>
      <c r="B75" s="58" t="s">
        <v>135</v>
      </c>
      <c r="C75" s="54">
        <f t="shared" si="4"/>
        <v>1823.2653359019364</v>
      </c>
      <c r="D75" s="55">
        <v>90.279095031512995</v>
      </c>
      <c r="E75" s="55">
        <v>223.94671549529698</v>
      </c>
      <c r="F75" s="55">
        <v>81.526405995296955</v>
      </c>
      <c r="G75" s="55">
        <v>62.389295555296997</v>
      </c>
      <c r="H75" s="55">
        <v>84.282846775314908</v>
      </c>
      <c r="I75" s="55">
        <v>230.275673575279</v>
      </c>
      <c r="J75" s="55">
        <v>99.012906975297028</v>
      </c>
      <c r="K75" s="55">
        <v>208.61742591529691</v>
      </c>
      <c r="L75" s="55">
        <v>141.77004650529699</v>
      </c>
      <c r="M75" s="55">
        <v>162.29302629940611</v>
      </c>
      <c r="N75" s="55">
        <v>147.44167424940605</v>
      </c>
      <c r="O75" s="55">
        <v>291.43022352923549</v>
      </c>
      <c r="P75" s="54">
        <f t="shared" si="5"/>
        <v>3411.4974189679087</v>
      </c>
      <c r="Q75" s="55">
        <v>192.0014617702613</v>
      </c>
      <c r="R75" s="55">
        <v>296.14682495506185</v>
      </c>
      <c r="S75" s="55">
        <v>286.59889129273665</v>
      </c>
      <c r="T75" s="55">
        <v>232.71169102177709</v>
      </c>
      <c r="U75" s="55">
        <v>147.99327203999997</v>
      </c>
      <c r="V75" s="55">
        <v>198.94427958512227</v>
      </c>
      <c r="W75" s="55">
        <v>228.98139615043533</v>
      </c>
      <c r="X75" s="55">
        <v>277.58733069169557</v>
      </c>
      <c r="Y75" s="55">
        <v>447.52149335566662</v>
      </c>
      <c r="Z75" s="55">
        <v>233.22274573566673</v>
      </c>
      <c r="AA75" s="55">
        <v>240.6529997355774</v>
      </c>
      <c r="AB75" s="55">
        <v>629.13503263390817</v>
      </c>
      <c r="AC75" s="54">
        <f t="shared" si="6"/>
        <v>2682.644123711304</v>
      </c>
      <c r="AD75" s="55">
        <v>181.22382005563856</v>
      </c>
      <c r="AE75" s="55">
        <v>179.34459907999997</v>
      </c>
      <c r="AF75" s="55">
        <v>329.24692999978777</v>
      </c>
      <c r="AG75" s="55">
        <v>171.34541723000001</v>
      </c>
      <c r="AH75" s="55">
        <v>165.59689420999993</v>
      </c>
      <c r="AI75" s="55">
        <v>193.85707925000006</v>
      </c>
      <c r="AJ75" s="55">
        <v>237.57113819999998</v>
      </c>
      <c r="AK75" s="55">
        <v>171.32224665869148</v>
      </c>
      <c r="AL75" s="55">
        <v>222.00419802271728</v>
      </c>
      <c r="AM75" s="55">
        <v>223.48609435137837</v>
      </c>
      <c r="AN75" s="55">
        <v>211.72052029937151</v>
      </c>
      <c r="AO75" s="55">
        <v>395.92518635371982</v>
      </c>
      <c r="AP75" s="54">
        <f t="shared" si="7"/>
        <v>2770.6409525939998</v>
      </c>
      <c r="AQ75" s="55">
        <v>233.65099963692711</v>
      </c>
      <c r="AR75" s="55">
        <v>208.99118196812361</v>
      </c>
      <c r="AS75" s="55">
        <v>292.7612314289359</v>
      </c>
      <c r="AT75" s="55">
        <v>238.67109901999987</v>
      </c>
      <c r="AU75" s="55">
        <v>325.05829041999993</v>
      </c>
      <c r="AV75" s="55">
        <v>170.50368474000001</v>
      </c>
      <c r="AW75" s="55">
        <v>168.9617701899999</v>
      </c>
      <c r="AX75" s="55">
        <v>195.12213128205232</v>
      </c>
      <c r="AY75" s="55">
        <v>9.1780361479477843</v>
      </c>
      <c r="AZ75" s="55">
        <v>392.66189860000003</v>
      </c>
      <c r="BA75" s="55">
        <v>191.02490895899993</v>
      </c>
      <c r="BB75" s="56">
        <v>344.05572020101351</v>
      </c>
    </row>
    <row r="76" spans="1:54">
      <c r="A76" s="59" t="s">
        <v>136</v>
      </c>
      <c r="B76" s="63" t="s">
        <v>90</v>
      </c>
      <c r="C76" s="54">
        <f t="shared" si="4"/>
        <v>1293.1257006060457</v>
      </c>
      <c r="D76" s="55">
        <v>56.299776659999999</v>
      </c>
      <c r="E76" s="55">
        <v>190.55929779000002</v>
      </c>
      <c r="F76" s="55">
        <v>48.632093859999998</v>
      </c>
      <c r="G76" s="55">
        <v>29.67680488000002</v>
      </c>
      <c r="H76" s="55">
        <v>50.629954810017935</v>
      </c>
      <c r="I76" s="55">
        <v>195.29688360998207</v>
      </c>
      <c r="J76" s="55">
        <v>64.330526900000081</v>
      </c>
      <c r="K76" s="55">
        <v>173.72857737999982</v>
      </c>
      <c r="L76" s="55">
        <v>109.02486968000002</v>
      </c>
      <c r="M76" s="55">
        <v>129.19758207000001</v>
      </c>
      <c r="N76" s="55">
        <v>114.61681565000001</v>
      </c>
      <c r="O76" s="55">
        <v>131.13251731604549</v>
      </c>
      <c r="P76" s="54">
        <f t="shared" si="5"/>
        <v>2130.7213630629094</v>
      </c>
      <c r="Q76" s="55">
        <v>81.011305540000009</v>
      </c>
      <c r="R76" s="55">
        <v>209.30016018930581</v>
      </c>
      <c r="S76" s="55">
        <v>192.05961469596531</v>
      </c>
      <c r="T76" s="55">
        <v>142.37120672999998</v>
      </c>
      <c r="U76" s="55">
        <v>59.446612190000003</v>
      </c>
      <c r="V76" s="55">
        <v>93.804677099999964</v>
      </c>
      <c r="W76" s="55">
        <v>125.04698384999999</v>
      </c>
      <c r="X76" s="55">
        <v>182.28698548000006</v>
      </c>
      <c r="Y76" s="55">
        <v>349.37958874999993</v>
      </c>
      <c r="Z76" s="55">
        <v>130.83831132</v>
      </c>
      <c r="AA76" s="55">
        <v>126.40979830991081</v>
      </c>
      <c r="AB76" s="55">
        <v>438.76611890772722</v>
      </c>
      <c r="AC76" s="54">
        <f t="shared" si="6"/>
        <v>1201.6421045191053</v>
      </c>
      <c r="AD76" s="55">
        <v>58.469885435850522</v>
      </c>
      <c r="AE76" s="55">
        <v>83.800240979999984</v>
      </c>
      <c r="AF76" s="55">
        <v>199.65105502</v>
      </c>
      <c r="AG76" s="55">
        <v>63.492045999999988</v>
      </c>
      <c r="AH76" s="55">
        <v>57.04696078999995</v>
      </c>
      <c r="AI76" s="55">
        <v>82.988917550000039</v>
      </c>
      <c r="AJ76" s="55">
        <v>116.68130409999995</v>
      </c>
      <c r="AK76" s="55">
        <v>52.983597348691461</v>
      </c>
      <c r="AL76" s="55">
        <v>97.84471883271749</v>
      </c>
      <c r="AM76" s="55">
        <v>88.506955638591108</v>
      </c>
      <c r="AN76" s="55">
        <v>83.034869410846667</v>
      </c>
      <c r="AO76" s="55">
        <v>217.14155341240817</v>
      </c>
      <c r="AP76" s="54">
        <f t="shared" si="7"/>
        <v>1302.2142361240001</v>
      </c>
      <c r="AQ76" s="55">
        <v>111.86511640413231</v>
      </c>
      <c r="AR76" s="55">
        <v>99.211861188123606</v>
      </c>
      <c r="AS76" s="55">
        <v>176.73611672893597</v>
      </c>
      <c r="AT76" s="55">
        <v>122.99572935999998</v>
      </c>
      <c r="AU76" s="55">
        <v>202.44883221999996</v>
      </c>
      <c r="AV76" s="55">
        <v>48.76117049999997</v>
      </c>
      <c r="AW76" s="55">
        <v>42.129106620000016</v>
      </c>
      <c r="AX76" s="55">
        <v>68.984223702052319</v>
      </c>
      <c r="AY76" s="55">
        <v>-107.0895822520522</v>
      </c>
      <c r="AZ76" s="55">
        <v>272.27642239000005</v>
      </c>
      <c r="BA76" s="55">
        <v>71.139106668999929</v>
      </c>
      <c r="BB76" s="56">
        <v>192.75613259380839</v>
      </c>
    </row>
    <row r="77" spans="1:54">
      <c r="A77" s="59" t="s">
        <v>330</v>
      </c>
      <c r="B77" s="63" t="s">
        <v>329</v>
      </c>
      <c r="C77" s="54">
        <f t="shared" si="4"/>
        <v>30.46702329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-1.4733494600000006</v>
      </c>
      <c r="L77" s="55">
        <v>30.431830820000002</v>
      </c>
      <c r="M77" s="55">
        <v>2.1037877199999997</v>
      </c>
      <c r="N77" s="55">
        <v>-0.59524578999999989</v>
      </c>
      <c r="O77" s="55">
        <v>0</v>
      </c>
      <c r="P77" s="54">
        <f t="shared" si="5"/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4">
        <f t="shared" si="6"/>
        <v>0</v>
      </c>
      <c r="AD77" s="55">
        <v>0</v>
      </c>
      <c r="AE77" s="55">
        <v>0</v>
      </c>
      <c r="AF77" s="55">
        <v>0</v>
      </c>
      <c r="AG77" s="55">
        <v>0</v>
      </c>
      <c r="AH77" s="55">
        <v>0</v>
      </c>
      <c r="AI77" s="55">
        <v>0</v>
      </c>
      <c r="AJ77" s="55">
        <v>0</v>
      </c>
      <c r="AK77" s="55">
        <v>0</v>
      </c>
      <c r="AL77" s="55">
        <v>0</v>
      </c>
      <c r="AM77" s="55">
        <v>0</v>
      </c>
      <c r="AN77" s="55">
        <v>0</v>
      </c>
      <c r="AO77" s="55">
        <v>0</v>
      </c>
      <c r="AP77" s="54">
        <f t="shared" si="7"/>
        <v>0.34</v>
      </c>
      <c r="AQ77" s="55">
        <v>0</v>
      </c>
      <c r="AR77" s="55">
        <v>0</v>
      </c>
      <c r="AS77" s="55">
        <v>0.16</v>
      </c>
      <c r="AT77" s="55">
        <v>0</v>
      </c>
      <c r="AU77" s="55">
        <v>0</v>
      </c>
      <c r="AV77" s="55">
        <v>0.11</v>
      </c>
      <c r="AW77" s="55">
        <v>0</v>
      </c>
      <c r="AX77" s="55">
        <v>0</v>
      </c>
      <c r="AY77" s="55">
        <v>0</v>
      </c>
      <c r="AZ77" s="55">
        <v>0</v>
      </c>
      <c r="BA77" s="55">
        <v>7.0000000000000007E-2</v>
      </c>
      <c r="BB77" s="56">
        <v>0</v>
      </c>
    </row>
    <row r="78" spans="1:54">
      <c r="A78" s="59" t="s">
        <v>328</v>
      </c>
      <c r="B78" s="63" t="s">
        <v>327</v>
      </c>
      <c r="C78" s="54">
        <f t="shared" si="4"/>
        <v>1262.6586773160454</v>
      </c>
      <c r="D78" s="55">
        <v>56.299776660000006</v>
      </c>
      <c r="E78" s="55">
        <v>190.55929779000002</v>
      </c>
      <c r="F78" s="55">
        <v>48.632093859999998</v>
      </c>
      <c r="G78" s="55">
        <v>29.676804879999992</v>
      </c>
      <c r="H78" s="55">
        <v>50.629954810017942</v>
      </c>
      <c r="I78" s="55">
        <v>195.29688360998207</v>
      </c>
      <c r="J78" s="55">
        <v>64.330526900000081</v>
      </c>
      <c r="K78" s="55">
        <v>175.20192683999986</v>
      </c>
      <c r="L78" s="55">
        <v>78.593038860000021</v>
      </c>
      <c r="M78" s="55">
        <v>127.09379435</v>
      </c>
      <c r="N78" s="55">
        <v>115.21206144</v>
      </c>
      <c r="O78" s="55">
        <v>131.13251731604549</v>
      </c>
      <c r="P78" s="54">
        <f t="shared" si="5"/>
        <v>2130.7213630629094</v>
      </c>
      <c r="Q78" s="55">
        <v>81.011305540000009</v>
      </c>
      <c r="R78" s="55">
        <v>209.30016018930581</v>
      </c>
      <c r="S78" s="55">
        <v>192.05961469596528</v>
      </c>
      <c r="T78" s="55">
        <v>142.37120672999998</v>
      </c>
      <c r="U78" s="55">
        <v>59.446612190000003</v>
      </c>
      <c r="V78" s="55">
        <v>93.804677099999964</v>
      </c>
      <c r="W78" s="55">
        <v>125.04698385</v>
      </c>
      <c r="X78" s="55">
        <v>182.28698548000006</v>
      </c>
      <c r="Y78" s="55">
        <v>349.37958874999993</v>
      </c>
      <c r="Z78" s="55">
        <v>130.83831132</v>
      </c>
      <c r="AA78" s="55">
        <v>126.40979830991083</v>
      </c>
      <c r="AB78" s="55">
        <v>438.76611890772716</v>
      </c>
      <c r="AC78" s="54">
        <f t="shared" si="6"/>
        <v>1201.6421045191053</v>
      </c>
      <c r="AD78" s="55">
        <v>58.469885435850522</v>
      </c>
      <c r="AE78" s="55">
        <v>83.800240980000012</v>
      </c>
      <c r="AF78" s="55">
        <v>199.65105502</v>
      </c>
      <c r="AG78" s="55">
        <v>63.492045999999988</v>
      </c>
      <c r="AH78" s="55">
        <v>57.04696079</v>
      </c>
      <c r="AI78" s="55">
        <v>82.988917549999996</v>
      </c>
      <c r="AJ78" s="55">
        <v>116.68130409999995</v>
      </c>
      <c r="AK78" s="55">
        <v>52.983597348691461</v>
      </c>
      <c r="AL78" s="55">
        <v>97.844718832717462</v>
      </c>
      <c r="AM78" s="55">
        <v>88.506955638591123</v>
      </c>
      <c r="AN78" s="55">
        <v>83.034869410846667</v>
      </c>
      <c r="AO78" s="55">
        <v>217.14155341240811</v>
      </c>
      <c r="AP78" s="54">
        <f t="shared" si="7"/>
        <v>1301.8742361239999</v>
      </c>
      <c r="AQ78" s="55">
        <v>111.86511640413231</v>
      </c>
      <c r="AR78" s="55">
        <v>99.211861188123606</v>
      </c>
      <c r="AS78" s="55">
        <v>176.57611672893594</v>
      </c>
      <c r="AT78" s="55">
        <v>122.99572935999998</v>
      </c>
      <c r="AU78" s="55">
        <v>202.44883221999996</v>
      </c>
      <c r="AV78" s="55">
        <v>48.651170500000006</v>
      </c>
      <c r="AW78" s="55">
        <v>42.129106619999988</v>
      </c>
      <c r="AX78" s="55">
        <v>68.984223702052304</v>
      </c>
      <c r="AY78" s="55">
        <v>-107.08958225205227</v>
      </c>
      <c r="AZ78" s="55">
        <v>272.27642238999999</v>
      </c>
      <c r="BA78" s="55">
        <v>71.069106668999993</v>
      </c>
      <c r="BB78" s="56">
        <v>192.75613259380822</v>
      </c>
    </row>
    <row r="79" spans="1:54">
      <c r="A79" s="59" t="s">
        <v>137</v>
      </c>
      <c r="B79" s="63" t="s">
        <v>92</v>
      </c>
      <c r="C79" s="54">
        <f t="shared" si="4"/>
        <v>530.1396352958908</v>
      </c>
      <c r="D79" s="55">
        <v>33.979318371512974</v>
      </c>
      <c r="E79" s="55">
        <v>33.387417705296969</v>
      </c>
      <c r="F79" s="55">
        <v>32.894312135296971</v>
      </c>
      <c r="G79" s="55">
        <v>32.712490675296969</v>
      </c>
      <c r="H79" s="55">
        <v>33.65289196529698</v>
      </c>
      <c r="I79" s="55">
        <v>34.978789965296954</v>
      </c>
      <c r="J79" s="55">
        <v>34.682380075296955</v>
      </c>
      <c r="K79" s="55">
        <v>34.888848535296944</v>
      </c>
      <c r="L79" s="55">
        <v>32.745176825296959</v>
      </c>
      <c r="M79" s="55">
        <v>33.095444229406048</v>
      </c>
      <c r="N79" s="55">
        <v>32.824858599406049</v>
      </c>
      <c r="O79" s="55">
        <v>160.29770621319008</v>
      </c>
      <c r="P79" s="54">
        <f t="shared" si="5"/>
        <v>1280.776055905</v>
      </c>
      <c r="Q79" s="55">
        <v>110.99015623026133</v>
      </c>
      <c r="R79" s="55">
        <v>86.84666476575606</v>
      </c>
      <c r="S79" s="55">
        <v>94.539276596771359</v>
      </c>
      <c r="T79" s="55">
        <v>90.340484291777074</v>
      </c>
      <c r="U79" s="55">
        <v>88.546659849999969</v>
      </c>
      <c r="V79" s="55">
        <v>105.1396024851223</v>
      </c>
      <c r="W79" s="55">
        <v>103.93441230043535</v>
      </c>
      <c r="X79" s="55">
        <v>95.300345211695543</v>
      </c>
      <c r="Y79" s="55">
        <v>98.141904605666724</v>
      </c>
      <c r="Z79" s="55">
        <v>102.38443441566675</v>
      </c>
      <c r="AA79" s="55">
        <v>114.2432014256666</v>
      </c>
      <c r="AB79" s="55">
        <v>190.36891372618101</v>
      </c>
      <c r="AC79" s="54">
        <f t="shared" si="6"/>
        <v>1481.0020191922004</v>
      </c>
      <c r="AD79" s="55">
        <v>122.75393461978801</v>
      </c>
      <c r="AE79" s="55">
        <v>95.544358099999997</v>
      </c>
      <c r="AF79" s="55">
        <v>129.59587497978802</v>
      </c>
      <c r="AG79" s="55">
        <v>107.85337123000001</v>
      </c>
      <c r="AH79" s="55">
        <v>108.54993342</v>
      </c>
      <c r="AI79" s="55">
        <v>110.86816170000002</v>
      </c>
      <c r="AJ79" s="55">
        <v>120.8898341</v>
      </c>
      <c r="AK79" s="55">
        <v>118.33864930999999</v>
      </c>
      <c r="AL79" s="55">
        <v>124.15947919000001</v>
      </c>
      <c r="AM79" s="55">
        <v>134.97913871278729</v>
      </c>
      <c r="AN79" s="55">
        <v>128.68565088852483</v>
      </c>
      <c r="AO79" s="55">
        <v>178.78363294131208</v>
      </c>
      <c r="AP79" s="54">
        <f t="shared" si="7"/>
        <v>1468.4267164699995</v>
      </c>
      <c r="AQ79" s="55">
        <v>121.78588323279482</v>
      </c>
      <c r="AR79" s="55">
        <v>109.77932077999999</v>
      </c>
      <c r="AS79" s="55">
        <v>116.02511469999999</v>
      </c>
      <c r="AT79" s="55">
        <v>115.67536965999989</v>
      </c>
      <c r="AU79" s="55">
        <v>122.60945819999999</v>
      </c>
      <c r="AV79" s="55">
        <v>121.74251424000002</v>
      </c>
      <c r="AW79" s="55">
        <v>126.83266356999989</v>
      </c>
      <c r="AX79" s="55">
        <v>126.13790757999999</v>
      </c>
      <c r="AY79" s="55">
        <v>116.26761839999999</v>
      </c>
      <c r="AZ79" s="55">
        <v>120.38547621000001</v>
      </c>
      <c r="BA79" s="55">
        <v>119.88580229</v>
      </c>
      <c r="BB79" s="56">
        <v>151.29958760720521</v>
      </c>
    </row>
    <row r="80" spans="1:54" ht="27">
      <c r="A80" s="57" t="s">
        <v>138</v>
      </c>
      <c r="B80" s="64" t="s">
        <v>139</v>
      </c>
      <c r="C80" s="54">
        <f t="shared" si="4"/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4">
        <f t="shared" si="5"/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4">
        <f t="shared" si="6"/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5">
        <v>0</v>
      </c>
      <c r="AL80" s="55">
        <v>0</v>
      </c>
      <c r="AM80" s="55">
        <v>0</v>
      </c>
      <c r="AN80" s="55">
        <v>0</v>
      </c>
      <c r="AO80" s="55">
        <v>0</v>
      </c>
      <c r="AP80" s="54">
        <f t="shared" si="7"/>
        <v>62.119334360000003</v>
      </c>
      <c r="AQ80" s="55">
        <v>1.8507029999999997E-2</v>
      </c>
      <c r="AR80" s="55">
        <v>1.8507029999999997E-2</v>
      </c>
      <c r="AS80" s="55">
        <v>1.8507029999999997E-2</v>
      </c>
      <c r="AT80" s="55">
        <v>1.8507029999999997E-2</v>
      </c>
      <c r="AU80" s="55">
        <v>1.8507029999999997E-2</v>
      </c>
      <c r="AV80" s="55">
        <v>1.8507029999999997E-2</v>
      </c>
      <c r="AW80" s="55">
        <v>1.8507029999999997E-2</v>
      </c>
      <c r="AX80" s="55">
        <v>1.8507029999999997E-2</v>
      </c>
      <c r="AY80" s="55">
        <v>1.8507029999999997E-2</v>
      </c>
      <c r="AZ80" s="55">
        <v>1.8507029999999997E-2</v>
      </c>
      <c r="BA80" s="55">
        <v>61.915757030000002</v>
      </c>
      <c r="BB80" s="56">
        <v>1.8507029999999997E-2</v>
      </c>
    </row>
    <row r="81" spans="1:54">
      <c r="A81" s="59" t="s">
        <v>140</v>
      </c>
      <c r="B81" s="60" t="s">
        <v>141</v>
      </c>
      <c r="C81" s="54">
        <f t="shared" si="4"/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f t="shared" si="5"/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4">
        <f t="shared" si="6"/>
        <v>0</v>
      </c>
      <c r="AD81" s="55">
        <v>0</v>
      </c>
      <c r="AE81" s="55">
        <v>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0</v>
      </c>
      <c r="AP81" s="54">
        <f t="shared" si="7"/>
        <v>61.89725</v>
      </c>
      <c r="AQ81" s="55">
        <v>0</v>
      </c>
      <c r="AR81" s="55">
        <v>0</v>
      </c>
      <c r="AS81" s="55">
        <v>0</v>
      </c>
      <c r="AT81" s="55">
        <v>0</v>
      </c>
      <c r="AU81" s="55">
        <v>0</v>
      </c>
      <c r="AV81" s="55">
        <v>0</v>
      </c>
      <c r="AW81" s="55">
        <v>0</v>
      </c>
      <c r="AX81" s="55">
        <v>0</v>
      </c>
      <c r="AY81" s="55">
        <v>0</v>
      </c>
      <c r="AZ81" s="55">
        <v>0</v>
      </c>
      <c r="BA81" s="55">
        <v>61.89725</v>
      </c>
      <c r="BB81" s="56">
        <v>0</v>
      </c>
    </row>
    <row r="82" spans="1:54">
      <c r="A82" s="59" t="s">
        <v>142</v>
      </c>
      <c r="B82" s="61" t="s">
        <v>143</v>
      </c>
      <c r="C82" s="54">
        <f t="shared" si="4"/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f t="shared" si="5"/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4">
        <f t="shared" si="6"/>
        <v>0</v>
      </c>
      <c r="AD82" s="55">
        <v>0</v>
      </c>
      <c r="AE82" s="55">
        <v>0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5">
        <v>0</v>
      </c>
      <c r="AM82" s="55">
        <v>0</v>
      </c>
      <c r="AN82" s="55">
        <v>0</v>
      </c>
      <c r="AO82" s="55">
        <v>0</v>
      </c>
      <c r="AP82" s="54">
        <f t="shared" si="7"/>
        <v>61.89725</v>
      </c>
      <c r="AQ82" s="55">
        <v>0</v>
      </c>
      <c r="AR82" s="55">
        <v>0</v>
      </c>
      <c r="AS82" s="55">
        <v>0</v>
      </c>
      <c r="AT82" s="55">
        <v>0</v>
      </c>
      <c r="AU82" s="55">
        <v>0</v>
      </c>
      <c r="AV82" s="55">
        <v>0</v>
      </c>
      <c r="AW82" s="55">
        <v>0</v>
      </c>
      <c r="AX82" s="55">
        <v>0</v>
      </c>
      <c r="AY82" s="55">
        <v>0</v>
      </c>
      <c r="AZ82" s="55">
        <v>0</v>
      </c>
      <c r="BA82" s="55">
        <v>61.89725</v>
      </c>
      <c r="BB82" s="56">
        <v>0</v>
      </c>
    </row>
    <row r="83" spans="1:54">
      <c r="A83" s="59" t="s">
        <v>144</v>
      </c>
      <c r="B83" s="61" t="s">
        <v>145</v>
      </c>
      <c r="C83" s="54">
        <f t="shared" si="4"/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f t="shared" si="5"/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4">
        <f t="shared" si="6"/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0</v>
      </c>
      <c r="AP83" s="54">
        <f t="shared" si="7"/>
        <v>0</v>
      </c>
      <c r="AQ83" s="55">
        <v>0</v>
      </c>
      <c r="AR83" s="55">
        <v>0</v>
      </c>
      <c r="AS83" s="55">
        <v>0</v>
      </c>
      <c r="AT83" s="55">
        <v>0</v>
      </c>
      <c r="AU83" s="55">
        <v>0</v>
      </c>
      <c r="AV83" s="55">
        <v>0</v>
      </c>
      <c r="AW83" s="55">
        <v>0</v>
      </c>
      <c r="AX83" s="55">
        <v>0</v>
      </c>
      <c r="AY83" s="55">
        <v>0</v>
      </c>
      <c r="AZ83" s="55">
        <v>0</v>
      </c>
      <c r="BA83" s="55">
        <v>0</v>
      </c>
      <c r="BB83" s="56">
        <v>0</v>
      </c>
    </row>
    <row r="84" spans="1:54">
      <c r="A84" s="59" t="s">
        <v>146</v>
      </c>
      <c r="B84" s="60" t="s">
        <v>147</v>
      </c>
      <c r="C84" s="54">
        <f t="shared" si="4"/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f t="shared" si="5"/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4">
        <f t="shared" si="6"/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5">
        <v>0</v>
      </c>
      <c r="AM84" s="55">
        <v>0</v>
      </c>
      <c r="AN84" s="55">
        <v>0</v>
      </c>
      <c r="AO84" s="55">
        <v>0</v>
      </c>
      <c r="AP84" s="54">
        <f t="shared" si="7"/>
        <v>0</v>
      </c>
      <c r="AQ84" s="55">
        <v>0</v>
      </c>
      <c r="AR84" s="55">
        <v>0</v>
      </c>
      <c r="AS84" s="55">
        <v>0</v>
      </c>
      <c r="AT84" s="55">
        <v>0</v>
      </c>
      <c r="AU84" s="55">
        <v>0</v>
      </c>
      <c r="AV84" s="55">
        <v>0</v>
      </c>
      <c r="AW84" s="55">
        <v>0</v>
      </c>
      <c r="AX84" s="55">
        <v>0</v>
      </c>
      <c r="AY84" s="55">
        <v>0</v>
      </c>
      <c r="AZ84" s="55">
        <v>0</v>
      </c>
      <c r="BA84" s="55">
        <v>0</v>
      </c>
      <c r="BB84" s="56">
        <v>0</v>
      </c>
    </row>
    <row r="85" spans="1:54">
      <c r="A85" s="59" t="s">
        <v>148</v>
      </c>
      <c r="B85" s="60" t="s">
        <v>149</v>
      </c>
      <c r="C85" s="54">
        <f t="shared" si="4"/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4">
        <f t="shared" si="5"/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4">
        <f t="shared" si="6"/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4">
        <f t="shared" si="7"/>
        <v>0.22208436000000001</v>
      </c>
      <c r="AQ85" s="55">
        <v>1.8507029999999997E-2</v>
      </c>
      <c r="AR85" s="55">
        <v>1.8507029999999997E-2</v>
      </c>
      <c r="AS85" s="55">
        <v>1.8507029999999997E-2</v>
      </c>
      <c r="AT85" s="55">
        <v>1.8507029999999997E-2</v>
      </c>
      <c r="AU85" s="55">
        <v>1.8507029999999997E-2</v>
      </c>
      <c r="AV85" s="55">
        <v>1.8507029999999997E-2</v>
      </c>
      <c r="AW85" s="55">
        <v>1.8507029999999997E-2</v>
      </c>
      <c r="AX85" s="55">
        <v>1.8507029999999997E-2</v>
      </c>
      <c r="AY85" s="55">
        <v>1.8507029999999997E-2</v>
      </c>
      <c r="AZ85" s="55">
        <v>1.8507029999999997E-2</v>
      </c>
      <c r="BA85" s="55">
        <v>1.8507029999999997E-2</v>
      </c>
      <c r="BB85" s="56">
        <v>1.8507029999999997E-2</v>
      </c>
    </row>
    <row r="86" spans="1:54">
      <c r="A86" s="65" t="s">
        <v>150</v>
      </c>
      <c r="B86" s="66" t="s">
        <v>151</v>
      </c>
      <c r="C86" s="67">
        <f>SUM(D86:O86)</f>
        <v>203637.96513401845</v>
      </c>
      <c r="D86" s="67">
        <v>9618.3093336885249</v>
      </c>
      <c r="E86" s="67">
        <v>12579.054936783898</v>
      </c>
      <c r="F86" s="67">
        <v>14913.089370424361</v>
      </c>
      <c r="G86" s="67">
        <v>13179.572229423035</v>
      </c>
      <c r="H86" s="67">
        <v>16701.151058028303</v>
      </c>
      <c r="I86" s="67">
        <v>19238.341194753753</v>
      </c>
      <c r="J86" s="67">
        <v>13971.864285649413</v>
      </c>
      <c r="K86" s="67">
        <v>14168.104307904598</v>
      </c>
      <c r="L86" s="67">
        <v>16311.408431426258</v>
      </c>
      <c r="M86" s="67">
        <v>14660.979794986779</v>
      </c>
      <c r="N86" s="67">
        <v>23718.197594886125</v>
      </c>
      <c r="O86" s="67">
        <v>34577.892596063422</v>
      </c>
      <c r="P86" s="67">
        <f>SUM(Q86:AB86)</f>
        <v>207784.81594565994</v>
      </c>
      <c r="Q86" s="67">
        <v>9774.9336622493138</v>
      </c>
      <c r="R86" s="67">
        <v>13414.242084232934</v>
      </c>
      <c r="S86" s="67">
        <v>12960.420235794034</v>
      </c>
      <c r="T86" s="67">
        <v>15080.593730188202</v>
      </c>
      <c r="U86" s="67">
        <v>16684.09729486132</v>
      </c>
      <c r="V86" s="67">
        <v>19301.245787359538</v>
      </c>
      <c r="W86" s="67">
        <v>15279.534484243559</v>
      </c>
      <c r="X86" s="67">
        <v>15116.994818185225</v>
      </c>
      <c r="Y86" s="67">
        <v>19451.190243283098</v>
      </c>
      <c r="Z86" s="67">
        <v>15756.743311490322</v>
      </c>
      <c r="AA86" s="67">
        <v>19368.532890152459</v>
      </c>
      <c r="AB86" s="67">
        <v>35596.287403619965</v>
      </c>
      <c r="AC86" s="67">
        <f>SUM(AD86:AO86)</f>
        <v>225627.63800414477</v>
      </c>
      <c r="AD86" s="67">
        <v>12999.278443228342</v>
      </c>
      <c r="AE86" s="67">
        <v>13282.877416961608</v>
      </c>
      <c r="AF86" s="67">
        <v>20342.29951645813</v>
      </c>
      <c r="AG86" s="67">
        <v>14838.723400595314</v>
      </c>
      <c r="AH86" s="67">
        <v>18848.109466116643</v>
      </c>
      <c r="AI86" s="67">
        <v>23026.865920871503</v>
      </c>
      <c r="AJ86" s="67">
        <v>18023.745450097056</v>
      </c>
      <c r="AK86" s="67">
        <v>16241.288056923102</v>
      </c>
      <c r="AL86" s="67">
        <v>17661.525475075581</v>
      </c>
      <c r="AM86" s="67">
        <v>16118.941857637532</v>
      </c>
      <c r="AN86" s="67">
        <v>21974.865557453184</v>
      </c>
      <c r="AO86" s="67">
        <v>32269.117442726805</v>
      </c>
      <c r="AP86" s="67">
        <f>SUM(AQ86:BB86)</f>
        <v>251622.28965999783</v>
      </c>
      <c r="AQ86" s="67">
        <v>13643.93855902104</v>
      </c>
      <c r="AR86" s="67">
        <v>15251.829703649482</v>
      </c>
      <c r="AS86" s="67">
        <v>19842.671600519021</v>
      </c>
      <c r="AT86" s="67">
        <v>17876.86560790025</v>
      </c>
      <c r="AU86" s="67">
        <v>23624.217801303359</v>
      </c>
      <c r="AV86" s="67">
        <v>25663.391126934737</v>
      </c>
      <c r="AW86" s="67">
        <v>16729.392683057693</v>
      </c>
      <c r="AX86" s="67">
        <v>18397.728936303149</v>
      </c>
      <c r="AY86" s="67">
        <v>18680.986221081013</v>
      </c>
      <c r="AZ86" s="67">
        <v>15858.271268555211</v>
      </c>
      <c r="BA86" s="67">
        <v>22156.398571281617</v>
      </c>
      <c r="BB86" s="68">
        <v>43896.597580391273</v>
      </c>
    </row>
    <row r="87" spans="1:54">
      <c r="A87" s="52" t="s">
        <v>152</v>
      </c>
      <c r="B87" s="53" t="s">
        <v>153</v>
      </c>
      <c r="C87" s="55">
        <f>SUM(D87:O87)</f>
        <v>81436.603590114086</v>
      </c>
      <c r="D87" s="55">
        <v>4967.5568165511077</v>
      </c>
      <c r="E87" s="55">
        <v>5291.6561783582756</v>
      </c>
      <c r="F87" s="55">
        <v>6916.6453825550107</v>
      </c>
      <c r="G87" s="55">
        <v>5854.2077182192315</v>
      </c>
      <c r="H87" s="55">
        <v>5740.0855658778355</v>
      </c>
      <c r="I87" s="55">
        <v>9226.5285333834636</v>
      </c>
      <c r="J87" s="55">
        <v>5782.6524911092256</v>
      </c>
      <c r="K87" s="55">
        <v>5394.0760783923188</v>
      </c>
      <c r="L87" s="55">
        <v>5846.9651724471078</v>
      </c>
      <c r="M87" s="55">
        <v>5609.4073102210896</v>
      </c>
      <c r="N87" s="55">
        <v>7545.2810910437838</v>
      </c>
      <c r="O87" s="55">
        <v>13261.541251955621</v>
      </c>
      <c r="P87" s="55">
        <f>SUM(Q87:AB87)</f>
        <v>86033.123915802222</v>
      </c>
      <c r="Q87" s="55">
        <v>3488.3421112709998</v>
      </c>
      <c r="R87" s="55">
        <v>6854.4771599657715</v>
      </c>
      <c r="S87" s="55">
        <v>5615.0285447660444</v>
      </c>
      <c r="T87" s="55">
        <v>6200.0746742067822</v>
      </c>
      <c r="U87" s="55">
        <v>6281.9336336154547</v>
      </c>
      <c r="V87" s="55">
        <v>10481.136584701138</v>
      </c>
      <c r="W87" s="55">
        <v>6157.0607469101515</v>
      </c>
      <c r="X87" s="55">
        <v>6426.8595612220142</v>
      </c>
      <c r="Y87" s="55">
        <v>6461.2229816258205</v>
      </c>
      <c r="Z87" s="55">
        <v>6457.360277665618</v>
      </c>
      <c r="AA87" s="55">
        <v>7635.9662425582746</v>
      </c>
      <c r="AB87" s="55">
        <v>13973.66139729416</v>
      </c>
      <c r="AC87" s="55">
        <f>SUM(AD87:AO87)</f>
        <v>93563.555775313653</v>
      </c>
      <c r="AD87" s="55">
        <v>6104.7785812131187</v>
      </c>
      <c r="AE87" s="55">
        <v>6468.5904615497111</v>
      </c>
      <c r="AF87" s="55">
        <v>8489.6328194895614</v>
      </c>
      <c r="AG87" s="55">
        <v>5451.4065826223605</v>
      </c>
      <c r="AH87" s="55">
        <v>7178.0178348792788</v>
      </c>
      <c r="AI87" s="55">
        <v>11464.149907360321</v>
      </c>
      <c r="AJ87" s="55">
        <v>6778.7632467872318</v>
      </c>
      <c r="AK87" s="55">
        <v>7200.2349777666022</v>
      </c>
      <c r="AL87" s="55">
        <v>7543.2006186454664</v>
      </c>
      <c r="AM87" s="55">
        <v>4425.671657555934</v>
      </c>
      <c r="AN87" s="55">
        <v>7654.5608996520423</v>
      </c>
      <c r="AO87" s="55">
        <v>14804.548187792023</v>
      </c>
      <c r="AP87" s="55">
        <f>SUM(AQ87:BB87)</f>
        <v>102634.98187335135</v>
      </c>
      <c r="AQ87" s="55">
        <v>6527.5416634299208</v>
      </c>
      <c r="AR87" s="55">
        <v>7634.1835116838511</v>
      </c>
      <c r="AS87" s="55">
        <v>9848.945549912647</v>
      </c>
      <c r="AT87" s="55">
        <v>5273.8837804636305</v>
      </c>
      <c r="AU87" s="55">
        <v>8017.4129730931518</v>
      </c>
      <c r="AV87" s="55">
        <v>12908.3448006255</v>
      </c>
      <c r="AW87" s="55">
        <v>7001.0023171875473</v>
      </c>
      <c r="AX87" s="55">
        <v>7543.0068103461936</v>
      </c>
      <c r="AY87" s="55">
        <v>7884.7284063000243</v>
      </c>
      <c r="AZ87" s="55">
        <v>5339.1061309955039</v>
      </c>
      <c r="BA87" s="55">
        <v>8992.3232625914934</v>
      </c>
      <c r="BB87" s="56">
        <v>15664.502666721884</v>
      </c>
    </row>
    <row r="88" spans="1:54">
      <c r="A88" s="59" t="s">
        <v>154</v>
      </c>
      <c r="B88" s="69" t="s">
        <v>155</v>
      </c>
      <c r="C88" s="55">
        <f>SUM(D88:O88)</f>
        <v>73265.412937294081</v>
      </c>
      <c r="D88" s="55">
        <v>4594.5260211321029</v>
      </c>
      <c r="E88" s="55">
        <v>4586.2112006682755</v>
      </c>
      <c r="F88" s="55">
        <v>6204.4751845150113</v>
      </c>
      <c r="G88" s="55">
        <v>5345.8590508392308</v>
      </c>
      <c r="H88" s="55">
        <v>5086.0432852578351</v>
      </c>
      <c r="I88" s="55">
        <v>8295.8838304834626</v>
      </c>
      <c r="J88" s="55">
        <v>5163.3646605592266</v>
      </c>
      <c r="K88" s="55">
        <v>4757.1256223323189</v>
      </c>
      <c r="L88" s="55">
        <v>5106.6584261371072</v>
      </c>
      <c r="M88" s="55">
        <v>5062.80145787109</v>
      </c>
      <c r="N88" s="55">
        <v>6699.5687370337837</v>
      </c>
      <c r="O88" s="55">
        <v>12362.895460464626</v>
      </c>
      <c r="P88" s="55">
        <f>SUM(Q88:AB88)</f>
        <v>76299.82962642223</v>
      </c>
      <c r="Q88" s="55">
        <v>3371.655022981</v>
      </c>
      <c r="R88" s="55">
        <v>6048.8080781757708</v>
      </c>
      <c r="S88" s="55">
        <v>4812.8381108560452</v>
      </c>
      <c r="T88" s="55">
        <v>5365.3510896067828</v>
      </c>
      <c r="U88" s="55">
        <v>5531.3832035354553</v>
      </c>
      <c r="V88" s="55">
        <v>9391.0212804411385</v>
      </c>
      <c r="W88" s="55">
        <v>5642.5035251801519</v>
      </c>
      <c r="X88" s="55">
        <v>5756.7275169820159</v>
      </c>
      <c r="Y88" s="55">
        <v>5669.7364380358204</v>
      </c>
      <c r="Z88" s="55">
        <v>5874.406146705619</v>
      </c>
      <c r="AA88" s="55">
        <v>6694.7918123682739</v>
      </c>
      <c r="AB88" s="55">
        <v>12140.60740155416</v>
      </c>
      <c r="AC88" s="55">
        <f>SUM(AD88:AO88)</f>
        <v>82669.700354023662</v>
      </c>
      <c r="AD88" s="55">
        <v>5732.839132233119</v>
      </c>
      <c r="AE88" s="55">
        <v>5785.1113035897106</v>
      </c>
      <c r="AF88" s="55">
        <v>7430.3389271895612</v>
      </c>
      <c r="AG88" s="55">
        <v>4921.8994928123611</v>
      </c>
      <c r="AH88" s="55">
        <v>6369.8568422492799</v>
      </c>
      <c r="AI88" s="55">
        <v>10302.77734997032</v>
      </c>
      <c r="AJ88" s="55">
        <v>6049.6945700272327</v>
      </c>
      <c r="AK88" s="55">
        <v>6177.2392138866026</v>
      </c>
      <c r="AL88" s="55">
        <v>6631.4001079754662</v>
      </c>
      <c r="AM88" s="55">
        <v>3821.2782192959339</v>
      </c>
      <c r="AN88" s="55">
        <v>6396.4653885020425</v>
      </c>
      <c r="AO88" s="55">
        <v>13050.799806292023</v>
      </c>
      <c r="AP88" s="55">
        <f>SUM(AQ88:BB88)</f>
        <v>91684.835163971351</v>
      </c>
      <c r="AQ88" s="55">
        <v>6025.5594078499207</v>
      </c>
      <c r="AR88" s="55">
        <v>6659.7945589838519</v>
      </c>
      <c r="AS88" s="55">
        <v>9090.0339886526472</v>
      </c>
      <c r="AT88" s="55">
        <v>4453.9534450036299</v>
      </c>
      <c r="AU88" s="55">
        <v>7280.5750932031515</v>
      </c>
      <c r="AV88" s="55">
        <v>11666.245067795502</v>
      </c>
      <c r="AW88" s="55">
        <v>6019.354866997548</v>
      </c>
      <c r="AX88" s="55">
        <v>6762.4349017061941</v>
      </c>
      <c r="AY88" s="55">
        <v>6898.1736245200236</v>
      </c>
      <c r="AZ88" s="55">
        <v>4534.0463536655034</v>
      </c>
      <c r="BA88" s="55">
        <v>7999.9469334114938</v>
      </c>
      <c r="BB88" s="56">
        <v>14294.716922181882</v>
      </c>
    </row>
    <row r="89" spans="1:54">
      <c r="A89" s="59" t="s">
        <v>156</v>
      </c>
      <c r="B89" s="69" t="s">
        <v>157</v>
      </c>
      <c r="C89" s="55">
        <f t="shared" ref="C89:C131" si="8">SUM(D89:O89)</f>
        <v>8171.1906528199988</v>
      </c>
      <c r="D89" s="55">
        <v>373.03079541900439</v>
      </c>
      <c r="E89" s="55">
        <v>705.44497768999986</v>
      </c>
      <c r="F89" s="55">
        <v>712.17019803999995</v>
      </c>
      <c r="G89" s="55">
        <v>508.34866737999994</v>
      </c>
      <c r="H89" s="55">
        <v>654.04228062000004</v>
      </c>
      <c r="I89" s="55">
        <v>930.64470289999986</v>
      </c>
      <c r="J89" s="55">
        <v>619.28783055000008</v>
      </c>
      <c r="K89" s="55">
        <v>636.95045605999996</v>
      </c>
      <c r="L89" s="55">
        <v>740.30674630999988</v>
      </c>
      <c r="M89" s="55">
        <v>546.60585234999996</v>
      </c>
      <c r="N89" s="55">
        <v>845.7123540099999</v>
      </c>
      <c r="O89" s="55">
        <v>898.64579149099586</v>
      </c>
      <c r="P89" s="55">
        <f t="shared" ref="P89:P131" si="9">SUM(Q89:AB89)</f>
        <v>9733.2942893799991</v>
      </c>
      <c r="Q89" s="55">
        <v>116.68708829000001</v>
      </c>
      <c r="R89" s="55">
        <v>805.66908179000018</v>
      </c>
      <c r="S89" s="55">
        <v>802.19043391000002</v>
      </c>
      <c r="T89" s="55">
        <v>834.72358459999987</v>
      </c>
      <c r="U89" s="55">
        <v>750.55043007999984</v>
      </c>
      <c r="V89" s="55">
        <v>1090.1153042599999</v>
      </c>
      <c r="W89" s="55">
        <v>514.55722172999992</v>
      </c>
      <c r="X89" s="55">
        <v>670.13204423999991</v>
      </c>
      <c r="Y89" s="55">
        <v>791.48654359000022</v>
      </c>
      <c r="Z89" s="55">
        <v>582.95413095999993</v>
      </c>
      <c r="AA89" s="55">
        <v>941.17443019000007</v>
      </c>
      <c r="AB89" s="55">
        <v>1833.0539957399997</v>
      </c>
      <c r="AC89" s="55">
        <f t="shared" ref="AC89:AC131" si="10">SUM(AD89:AO89)</f>
        <v>10893.85542129</v>
      </c>
      <c r="AD89" s="55">
        <v>371.93944897999995</v>
      </c>
      <c r="AE89" s="55">
        <v>683.47915795999995</v>
      </c>
      <c r="AF89" s="55">
        <v>1059.2938923000002</v>
      </c>
      <c r="AG89" s="55">
        <v>529.50708981000002</v>
      </c>
      <c r="AH89" s="55">
        <v>808.1609926299999</v>
      </c>
      <c r="AI89" s="55">
        <v>1161.3725573900003</v>
      </c>
      <c r="AJ89" s="55">
        <v>729.06867675999979</v>
      </c>
      <c r="AK89" s="55">
        <v>1022.99576388</v>
      </c>
      <c r="AL89" s="55">
        <v>911.80051066999988</v>
      </c>
      <c r="AM89" s="55">
        <v>604.39343826000004</v>
      </c>
      <c r="AN89" s="55">
        <v>1258.0955111499998</v>
      </c>
      <c r="AO89" s="55">
        <v>1753.7483814999998</v>
      </c>
      <c r="AP89" s="55">
        <f t="shared" ref="AP89:AP131" si="11">SUM(AQ89:BB89)</f>
        <v>10950.14670938</v>
      </c>
      <c r="AQ89" s="55">
        <v>501.98225557999996</v>
      </c>
      <c r="AR89" s="55">
        <v>974.3889527</v>
      </c>
      <c r="AS89" s="55">
        <v>758.91156125999998</v>
      </c>
      <c r="AT89" s="55">
        <v>819.93033546000015</v>
      </c>
      <c r="AU89" s="55">
        <v>736.83787988999995</v>
      </c>
      <c r="AV89" s="55">
        <v>1242.0997328300002</v>
      </c>
      <c r="AW89" s="55">
        <v>981.64745019000009</v>
      </c>
      <c r="AX89" s="55">
        <v>780.57190863999995</v>
      </c>
      <c r="AY89" s="55">
        <v>986.5547817800001</v>
      </c>
      <c r="AZ89" s="55">
        <v>805.05977733000009</v>
      </c>
      <c r="BA89" s="55">
        <v>992.37632917999997</v>
      </c>
      <c r="BB89" s="56">
        <v>1369.7857445400002</v>
      </c>
    </row>
    <row r="90" spans="1:54">
      <c r="A90" s="59" t="s">
        <v>158</v>
      </c>
      <c r="B90" s="60" t="s">
        <v>159</v>
      </c>
      <c r="C90" s="55">
        <f t="shared" si="8"/>
        <v>8171.1906528199988</v>
      </c>
      <c r="D90" s="55">
        <v>373.03079541900439</v>
      </c>
      <c r="E90" s="55">
        <v>705.44497768999986</v>
      </c>
      <c r="F90" s="55">
        <v>712.17019803999995</v>
      </c>
      <c r="G90" s="55">
        <v>508.34866737999994</v>
      </c>
      <c r="H90" s="55">
        <v>654.04228062000004</v>
      </c>
      <c r="I90" s="55">
        <v>930.64470289999986</v>
      </c>
      <c r="J90" s="55">
        <v>619.28783055000008</v>
      </c>
      <c r="K90" s="55">
        <v>636.95045605999996</v>
      </c>
      <c r="L90" s="55">
        <v>740.30674630999988</v>
      </c>
      <c r="M90" s="55">
        <v>546.60585234999996</v>
      </c>
      <c r="N90" s="55">
        <v>845.7123540099999</v>
      </c>
      <c r="O90" s="55">
        <v>898.64579149099586</v>
      </c>
      <c r="P90" s="55">
        <f t="shared" si="9"/>
        <v>9733.2942893799991</v>
      </c>
      <c r="Q90" s="55">
        <v>116.68708829000001</v>
      </c>
      <c r="R90" s="55">
        <v>805.66908179000018</v>
      </c>
      <c r="S90" s="55">
        <v>802.19043391000002</v>
      </c>
      <c r="T90" s="55">
        <v>834.72358459999987</v>
      </c>
      <c r="U90" s="55">
        <v>750.55043007999984</v>
      </c>
      <c r="V90" s="55">
        <v>1090.1153042599999</v>
      </c>
      <c r="W90" s="55">
        <v>514.55722172999992</v>
      </c>
      <c r="X90" s="55">
        <v>670.13204423999991</v>
      </c>
      <c r="Y90" s="55">
        <v>791.48654359000022</v>
      </c>
      <c r="Z90" s="55">
        <v>582.95413095999993</v>
      </c>
      <c r="AA90" s="55">
        <v>941.17443019000007</v>
      </c>
      <c r="AB90" s="55">
        <v>1833.0539957399997</v>
      </c>
      <c r="AC90" s="55">
        <f t="shared" si="10"/>
        <v>10893.85542129</v>
      </c>
      <c r="AD90" s="55">
        <v>371.93944897999995</v>
      </c>
      <c r="AE90" s="55">
        <v>683.47915795999995</v>
      </c>
      <c r="AF90" s="55">
        <v>1059.2938923000002</v>
      </c>
      <c r="AG90" s="55">
        <v>529.50708981000002</v>
      </c>
      <c r="AH90" s="55">
        <v>808.1609926299999</v>
      </c>
      <c r="AI90" s="55">
        <v>1161.3725573900003</v>
      </c>
      <c r="AJ90" s="55">
        <v>729.06867675999979</v>
      </c>
      <c r="AK90" s="55">
        <v>1022.99576388</v>
      </c>
      <c r="AL90" s="55">
        <v>911.80051066999988</v>
      </c>
      <c r="AM90" s="55">
        <v>604.39343826000004</v>
      </c>
      <c r="AN90" s="55">
        <v>1258.0955111499998</v>
      </c>
      <c r="AO90" s="55">
        <v>1753.7483814999998</v>
      </c>
      <c r="AP90" s="55">
        <f t="shared" si="11"/>
        <v>10950.14670938</v>
      </c>
      <c r="AQ90" s="55">
        <v>501.98225557999996</v>
      </c>
      <c r="AR90" s="55">
        <v>974.3889527</v>
      </c>
      <c r="AS90" s="55">
        <v>758.91156125999998</v>
      </c>
      <c r="AT90" s="55">
        <v>819.93033546000015</v>
      </c>
      <c r="AU90" s="55">
        <v>736.83787988999995</v>
      </c>
      <c r="AV90" s="55">
        <v>1242.0997328300002</v>
      </c>
      <c r="AW90" s="55">
        <v>981.64745019000009</v>
      </c>
      <c r="AX90" s="55">
        <v>780.57190863999995</v>
      </c>
      <c r="AY90" s="55">
        <v>986.5547817800001</v>
      </c>
      <c r="AZ90" s="55">
        <v>805.05977733000009</v>
      </c>
      <c r="BA90" s="55">
        <v>992.37632917999997</v>
      </c>
      <c r="BB90" s="56">
        <v>1369.7857445400002</v>
      </c>
    </row>
    <row r="91" spans="1:54">
      <c r="A91" s="59" t="s">
        <v>160</v>
      </c>
      <c r="B91" s="60" t="s">
        <v>161</v>
      </c>
      <c r="C91" s="55">
        <f t="shared" si="8"/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f t="shared" si="9"/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f t="shared" si="10"/>
        <v>0</v>
      </c>
      <c r="AD91" s="55">
        <v>0</v>
      </c>
      <c r="AE91" s="55">
        <v>0</v>
      </c>
      <c r="AF91" s="55">
        <v>0</v>
      </c>
      <c r="AG91" s="55">
        <v>0</v>
      </c>
      <c r="AH91" s="55">
        <v>0</v>
      </c>
      <c r="AI91" s="55">
        <v>0</v>
      </c>
      <c r="AJ91" s="55">
        <v>0</v>
      </c>
      <c r="AK91" s="55">
        <v>0</v>
      </c>
      <c r="AL91" s="55">
        <v>0</v>
      </c>
      <c r="AM91" s="55">
        <v>0</v>
      </c>
      <c r="AN91" s="55">
        <v>0</v>
      </c>
      <c r="AO91" s="55">
        <v>0</v>
      </c>
      <c r="AP91" s="55">
        <f t="shared" si="11"/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0</v>
      </c>
      <c r="AV91" s="55">
        <v>0</v>
      </c>
      <c r="AW91" s="55">
        <v>0</v>
      </c>
      <c r="AX91" s="55">
        <v>0</v>
      </c>
      <c r="AY91" s="55">
        <v>0</v>
      </c>
      <c r="AZ91" s="55">
        <v>0</v>
      </c>
      <c r="BA91" s="55">
        <v>0</v>
      </c>
      <c r="BB91" s="56">
        <v>0</v>
      </c>
    </row>
    <row r="92" spans="1:54">
      <c r="A92" s="52" t="s">
        <v>162</v>
      </c>
      <c r="B92" s="53" t="s">
        <v>163</v>
      </c>
      <c r="C92" s="55">
        <f>SUM(D92:O92)</f>
        <v>63257.867523401976</v>
      </c>
      <c r="D92" s="55">
        <v>2487.00895415183</v>
      </c>
      <c r="E92" s="55">
        <v>4001.1532415934744</v>
      </c>
      <c r="F92" s="55">
        <v>4921.1346438814244</v>
      </c>
      <c r="G92" s="55">
        <v>4845.5075475518752</v>
      </c>
      <c r="H92" s="55">
        <v>4845.1630708225384</v>
      </c>
      <c r="I92" s="55">
        <v>4871.6909115486033</v>
      </c>
      <c r="J92" s="55">
        <v>4905.3793657502629</v>
      </c>
      <c r="K92" s="55">
        <v>4912.0690217543561</v>
      </c>
      <c r="L92" s="55">
        <v>4888.5572484665836</v>
      </c>
      <c r="M92" s="55">
        <v>5200.8588399457676</v>
      </c>
      <c r="N92" s="55">
        <v>7354.0164806274151</v>
      </c>
      <c r="O92" s="55">
        <v>10025.328197307841</v>
      </c>
      <c r="P92" s="55">
        <f>SUM(Q92:AB92)</f>
        <v>63130.515516549756</v>
      </c>
      <c r="Q92" s="55">
        <v>3082.1044498421443</v>
      </c>
      <c r="R92" s="55">
        <v>3904.8337624955425</v>
      </c>
      <c r="S92" s="55">
        <v>4765.6552262918076</v>
      </c>
      <c r="T92" s="55">
        <v>4598.9786253247403</v>
      </c>
      <c r="U92" s="55">
        <v>5701.2164413960327</v>
      </c>
      <c r="V92" s="55">
        <v>4605.9263946741739</v>
      </c>
      <c r="W92" s="55">
        <v>4633.8094470896667</v>
      </c>
      <c r="X92" s="55">
        <v>4982.4226360238217</v>
      </c>
      <c r="Y92" s="55">
        <v>4707.4595752417044</v>
      </c>
      <c r="Z92" s="55">
        <v>4490.2148958395392</v>
      </c>
      <c r="AA92" s="55">
        <v>7033.2648528656764</v>
      </c>
      <c r="AB92" s="55">
        <v>10624.6292094649</v>
      </c>
      <c r="AC92" s="55">
        <f>SUM(AD92:AO92)</f>
        <v>71237.262276789144</v>
      </c>
      <c r="AD92" s="55">
        <v>3591.1218884870923</v>
      </c>
      <c r="AE92" s="55">
        <v>4526.5704022961563</v>
      </c>
      <c r="AF92" s="55">
        <v>6163.6818263645637</v>
      </c>
      <c r="AG92" s="55">
        <v>4895.3881673038659</v>
      </c>
      <c r="AH92" s="55">
        <v>6358.1187113553588</v>
      </c>
      <c r="AI92" s="55">
        <v>6300.4377531522423</v>
      </c>
      <c r="AJ92" s="55">
        <v>5735.3029930249686</v>
      </c>
      <c r="AK92" s="55">
        <v>5722.5879816949364</v>
      </c>
      <c r="AL92" s="55">
        <v>5324.2741653464818</v>
      </c>
      <c r="AM92" s="55">
        <v>6066.2837611965842</v>
      </c>
      <c r="AN92" s="55">
        <v>6708.2399847599936</v>
      </c>
      <c r="AO92" s="55">
        <v>9845.2546418069105</v>
      </c>
      <c r="AP92" s="55">
        <f>SUM(AQ92:BB92)</f>
        <v>81742.664621078016</v>
      </c>
      <c r="AQ92" s="55">
        <v>3545.6471892789168</v>
      </c>
      <c r="AR92" s="55">
        <v>4652.9915753332525</v>
      </c>
      <c r="AS92" s="55">
        <v>5734.7325987461545</v>
      </c>
      <c r="AT92" s="55">
        <v>7376.6278152988889</v>
      </c>
      <c r="AU92" s="55">
        <v>8598.9916587273765</v>
      </c>
      <c r="AV92" s="55">
        <v>7258.5900689452119</v>
      </c>
      <c r="AW92" s="55">
        <v>6274.6614789235618</v>
      </c>
      <c r="AX92" s="55">
        <v>5690.3932881341179</v>
      </c>
      <c r="AY92" s="55">
        <v>7231.4765086075768</v>
      </c>
      <c r="AZ92" s="55">
        <v>4906.3762988356721</v>
      </c>
      <c r="BA92" s="55">
        <v>7207.9359041413154</v>
      </c>
      <c r="BB92" s="56">
        <v>13264.240236105979</v>
      </c>
    </row>
    <row r="93" spans="1:54">
      <c r="A93" s="52" t="s">
        <v>164</v>
      </c>
      <c r="B93" s="53" t="s">
        <v>165</v>
      </c>
      <c r="C93" s="55">
        <f t="shared" si="8"/>
        <v>0.88582786999999996</v>
      </c>
      <c r="D93" s="55">
        <v>6.4672220000000002E-2</v>
      </c>
      <c r="E93" s="55">
        <v>7.0480230000000005E-2</v>
      </c>
      <c r="F93" s="55">
        <v>7.136286E-2</v>
      </c>
      <c r="G93" s="55">
        <v>7.136286E-2</v>
      </c>
      <c r="H93" s="55">
        <v>7.2071839999999998E-2</v>
      </c>
      <c r="I93" s="55">
        <v>7.2071839999999998E-2</v>
      </c>
      <c r="J93" s="55">
        <v>7.2071839999999998E-2</v>
      </c>
      <c r="K93" s="55">
        <v>7.2426169999999998E-2</v>
      </c>
      <c r="L93" s="55">
        <v>7.9558879999999998E-2</v>
      </c>
      <c r="M93" s="55">
        <v>7.9558879999999998E-2</v>
      </c>
      <c r="N93" s="55">
        <v>7.9968520000000001E-2</v>
      </c>
      <c r="O93" s="55">
        <v>8.0221729999999991E-2</v>
      </c>
      <c r="P93" s="55">
        <f t="shared" si="9"/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f t="shared" si="10"/>
        <v>0</v>
      </c>
      <c r="AD93" s="55">
        <v>0</v>
      </c>
      <c r="AE93" s="55">
        <v>0</v>
      </c>
      <c r="AF93" s="55">
        <v>0</v>
      </c>
      <c r="AG93" s="55">
        <v>0</v>
      </c>
      <c r="AH93" s="55">
        <v>0</v>
      </c>
      <c r="AI93" s="55">
        <v>0</v>
      </c>
      <c r="AJ93" s="55">
        <v>0</v>
      </c>
      <c r="AK93" s="55">
        <v>0</v>
      </c>
      <c r="AL93" s="55">
        <v>0</v>
      </c>
      <c r="AM93" s="55">
        <v>0</v>
      </c>
      <c r="AN93" s="55">
        <v>0</v>
      </c>
      <c r="AO93" s="55">
        <v>0</v>
      </c>
      <c r="AP93" s="55">
        <f t="shared" si="11"/>
        <v>0</v>
      </c>
      <c r="AQ93" s="55">
        <v>0</v>
      </c>
      <c r="AR93" s="55">
        <v>0</v>
      </c>
      <c r="AS93" s="55">
        <v>0</v>
      </c>
      <c r="AT93" s="55">
        <v>0</v>
      </c>
      <c r="AU93" s="55">
        <v>0</v>
      </c>
      <c r="AV93" s="55">
        <v>0</v>
      </c>
      <c r="AW93" s="55">
        <v>0</v>
      </c>
      <c r="AX93" s="55">
        <v>0</v>
      </c>
      <c r="AY93" s="55">
        <v>0</v>
      </c>
      <c r="AZ93" s="55">
        <v>0</v>
      </c>
      <c r="BA93" s="55">
        <v>0</v>
      </c>
      <c r="BB93" s="56">
        <v>0</v>
      </c>
    </row>
    <row r="94" spans="1:54">
      <c r="A94" s="52" t="s">
        <v>166</v>
      </c>
      <c r="B94" s="53" t="s">
        <v>106</v>
      </c>
      <c r="C94" s="55">
        <f t="shared" si="8"/>
        <v>17955.633546382775</v>
      </c>
      <c r="D94" s="55">
        <v>786.11299560728446</v>
      </c>
      <c r="E94" s="55">
        <v>1408.9851854301462</v>
      </c>
      <c r="F94" s="55">
        <v>1228.8601224819263</v>
      </c>
      <c r="G94" s="55">
        <v>241.93810994192654</v>
      </c>
      <c r="H94" s="55">
        <v>2535.2939595939265</v>
      </c>
      <c r="I94" s="55">
        <v>2066.4057024516869</v>
      </c>
      <c r="J94" s="55">
        <v>868.66956447192672</v>
      </c>
      <c r="K94" s="55">
        <v>1456.3042260019245</v>
      </c>
      <c r="L94" s="55">
        <v>1123.1028739425669</v>
      </c>
      <c r="M94" s="55">
        <v>293.84534629192285</v>
      </c>
      <c r="N94" s="55">
        <v>3751.3559262289264</v>
      </c>
      <c r="O94" s="55">
        <v>2194.7595339386107</v>
      </c>
      <c r="P94" s="55">
        <f t="shared" si="9"/>
        <v>20987.620289201237</v>
      </c>
      <c r="Q94" s="55">
        <v>1609.6573785281712</v>
      </c>
      <c r="R94" s="55">
        <v>962.66470122201952</v>
      </c>
      <c r="S94" s="55">
        <v>1023.4677817177919</v>
      </c>
      <c r="T94" s="55">
        <v>2287.032635178678</v>
      </c>
      <c r="U94" s="55">
        <v>2410.411680341836</v>
      </c>
      <c r="V94" s="55">
        <v>1921.0086773912249</v>
      </c>
      <c r="W94" s="55">
        <v>1599.9557227164009</v>
      </c>
      <c r="X94" s="55">
        <v>991.34319695860938</v>
      </c>
      <c r="Y94" s="55">
        <v>2015.6137702095721</v>
      </c>
      <c r="Z94" s="55">
        <v>1602.4157868531606</v>
      </c>
      <c r="AA94" s="55">
        <v>1776.2253847437637</v>
      </c>
      <c r="AB94" s="55">
        <v>2787.8235733400061</v>
      </c>
      <c r="AC94" s="55">
        <f t="shared" si="10"/>
        <v>24885.161740238276</v>
      </c>
      <c r="AD94" s="55">
        <v>1527.2577171612911</v>
      </c>
      <c r="AE94" s="55">
        <v>403.25067440573946</v>
      </c>
      <c r="AF94" s="55">
        <v>1293.957190034002</v>
      </c>
      <c r="AG94" s="55">
        <v>2445.391026679089</v>
      </c>
      <c r="AH94" s="55">
        <v>2766.8255460320024</v>
      </c>
      <c r="AI94" s="55">
        <v>2572.396044058939</v>
      </c>
      <c r="AJ94" s="55">
        <v>2521.6495761748565</v>
      </c>
      <c r="AK94" s="55">
        <v>1295.031616200768</v>
      </c>
      <c r="AL94" s="55">
        <v>1053.4801060451623</v>
      </c>
      <c r="AM94" s="55">
        <v>3016.4269302298071</v>
      </c>
      <c r="AN94" s="55">
        <v>3211.182575752362</v>
      </c>
      <c r="AO94" s="55">
        <v>2778.3127374642563</v>
      </c>
      <c r="AP94" s="55">
        <f t="shared" si="11"/>
        <v>25689.83164448732</v>
      </c>
      <c r="AQ94" s="55">
        <v>1552.8158598427265</v>
      </c>
      <c r="AR94" s="55">
        <v>779.67346936693934</v>
      </c>
      <c r="AS94" s="55">
        <v>1692.6367011293391</v>
      </c>
      <c r="AT94" s="55">
        <v>2406.2595135414035</v>
      </c>
      <c r="AU94" s="55">
        <v>3182.8687375875861</v>
      </c>
      <c r="AV94" s="55">
        <v>1946.0781175540224</v>
      </c>
      <c r="AW94" s="55">
        <v>901.28036838658068</v>
      </c>
      <c r="AX94" s="55">
        <v>2359.5026155911437</v>
      </c>
      <c r="AY94" s="55">
        <v>825.18257286157302</v>
      </c>
      <c r="AZ94" s="55">
        <v>2210.1036924840341</v>
      </c>
      <c r="BA94" s="55">
        <v>2843.1603586354877</v>
      </c>
      <c r="BB94" s="56">
        <v>4990.2696375064852</v>
      </c>
    </row>
    <row r="95" spans="1:54">
      <c r="A95" s="59" t="s">
        <v>167</v>
      </c>
      <c r="B95" s="69" t="s">
        <v>168</v>
      </c>
      <c r="C95" s="55">
        <f t="shared" si="8"/>
        <v>5849.0815289260154</v>
      </c>
      <c r="D95" s="55">
        <v>642.44079353999973</v>
      </c>
      <c r="E95" s="55">
        <v>170.10600364000032</v>
      </c>
      <c r="F95" s="55">
        <v>631.37082433999979</v>
      </c>
      <c r="G95" s="55">
        <v>192.19428660999984</v>
      </c>
      <c r="H95" s="55">
        <v>351.4066124500003</v>
      </c>
      <c r="I95" s="55">
        <v>951.63293434736079</v>
      </c>
      <c r="J95" s="55">
        <v>632.4680581599996</v>
      </c>
      <c r="K95" s="55">
        <v>166.96288833999967</v>
      </c>
      <c r="L95" s="55">
        <v>588.95405891063785</v>
      </c>
      <c r="M95" s="55">
        <v>233.92832742999872</v>
      </c>
      <c r="N95" s="55">
        <v>1179.1339788000005</v>
      </c>
      <c r="O95" s="55">
        <v>108.48276235801822</v>
      </c>
      <c r="P95" s="55">
        <f t="shared" si="9"/>
        <v>6211.074339359775</v>
      </c>
      <c r="Q95" s="55">
        <v>646.54205587000013</v>
      </c>
      <c r="R95" s="55">
        <v>163.57695428999989</v>
      </c>
      <c r="S95" s="55">
        <v>591.48376747000032</v>
      </c>
      <c r="T95" s="55">
        <v>245.94428284999981</v>
      </c>
      <c r="U95" s="55">
        <v>363.87792132999977</v>
      </c>
      <c r="V95" s="55">
        <v>935.35851043787954</v>
      </c>
      <c r="W95" s="55">
        <v>645.0817075799996</v>
      </c>
      <c r="X95" s="55">
        <v>157.50702793000028</v>
      </c>
      <c r="Y95" s="55">
        <v>504.65674205888536</v>
      </c>
      <c r="Z95" s="55">
        <v>247.91453713999817</v>
      </c>
      <c r="AA95" s="55">
        <v>545.32854501000111</v>
      </c>
      <c r="AB95" s="55">
        <v>1163.8022873930108</v>
      </c>
      <c r="AC95" s="55">
        <f t="shared" si="10"/>
        <v>8773.2855331548835</v>
      </c>
      <c r="AD95" s="55">
        <v>679.18484619999992</v>
      </c>
      <c r="AE95" s="55">
        <v>157.33833578000019</v>
      </c>
      <c r="AF95" s="55">
        <v>558.84533051074538</v>
      </c>
      <c r="AG95" s="55">
        <v>333.92562742000041</v>
      </c>
      <c r="AH95" s="55">
        <v>902.74001019000025</v>
      </c>
      <c r="AI95" s="55">
        <v>1670.9701908020002</v>
      </c>
      <c r="AJ95" s="55">
        <v>730.38013850000334</v>
      </c>
      <c r="AK95" s="55">
        <v>205.45902002999628</v>
      </c>
      <c r="AL95" s="55">
        <v>403.99193507000291</v>
      </c>
      <c r="AM95" s="55">
        <v>422.07110128938933</v>
      </c>
      <c r="AN95" s="55">
        <v>968.08249968000018</v>
      </c>
      <c r="AO95" s="55">
        <v>1740.2964976827468</v>
      </c>
      <c r="AP95" s="55">
        <f t="shared" si="11"/>
        <v>8838.7279690899995</v>
      </c>
      <c r="AQ95" s="55">
        <v>743.91782523999996</v>
      </c>
      <c r="AR95" s="55">
        <v>204.97965399999987</v>
      </c>
      <c r="AS95" s="55">
        <v>388.78567669000103</v>
      </c>
      <c r="AT95" s="55">
        <v>409.43466863000003</v>
      </c>
      <c r="AU95" s="55">
        <v>1007.9449835599992</v>
      </c>
      <c r="AV95" s="55">
        <v>1520.8696928199995</v>
      </c>
      <c r="AW95" s="55">
        <v>731.97555395000199</v>
      </c>
      <c r="AX95" s="55">
        <v>194.17589349999889</v>
      </c>
      <c r="AY95" s="55">
        <v>267.9319329300007</v>
      </c>
      <c r="AZ95" s="55">
        <v>394.88000303999888</v>
      </c>
      <c r="BA95" s="55">
        <v>969.47513872000036</v>
      </c>
      <c r="BB95" s="56">
        <v>2004.3569460099998</v>
      </c>
    </row>
    <row r="96" spans="1:54">
      <c r="A96" s="59" t="s">
        <v>169</v>
      </c>
      <c r="B96" s="69" t="s">
        <v>170</v>
      </c>
      <c r="C96" s="55">
        <f t="shared" si="8"/>
        <v>12106.552017456761</v>
      </c>
      <c r="D96" s="55">
        <v>143.67220206728462</v>
      </c>
      <c r="E96" s="55">
        <v>1238.879181790146</v>
      </c>
      <c r="F96" s="55">
        <v>597.48929814192638</v>
      </c>
      <c r="G96" s="55">
        <v>49.743823331926691</v>
      </c>
      <c r="H96" s="55">
        <v>2183.8873471439265</v>
      </c>
      <c r="I96" s="55">
        <v>1114.7727681043259</v>
      </c>
      <c r="J96" s="55">
        <v>236.20150631192712</v>
      </c>
      <c r="K96" s="55">
        <v>1289.3413376619249</v>
      </c>
      <c r="L96" s="55">
        <v>534.14881503192896</v>
      </c>
      <c r="M96" s="55">
        <v>59.917018861924127</v>
      </c>
      <c r="N96" s="55">
        <v>2572.2219474289263</v>
      </c>
      <c r="O96" s="55">
        <v>2086.276771580593</v>
      </c>
      <c r="P96" s="55">
        <f t="shared" si="9"/>
        <v>14776.545949841458</v>
      </c>
      <c r="Q96" s="55">
        <v>963.11532265817141</v>
      </c>
      <c r="R96" s="55">
        <v>799.08774693201951</v>
      </c>
      <c r="S96" s="55">
        <v>431.98401424779149</v>
      </c>
      <c r="T96" s="55">
        <v>2041.088352328678</v>
      </c>
      <c r="U96" s="55">
        <v>2046.5337590118356</v>
      </c>
      <c r="V96" s="55">
        <v>985.65016695334555</v>
      </c>
      <c r="W96" s="55">
        <v>954.87401513640145</v>
      </c>
      <c r="X96" s="55">
        <v>833.83616902860922</v>
      </c>
      <c r="Y96" s="55">
        <v>1510.9570281506865</v>
      </c>
      <c r="Z96" s="55">
        <v>1354.5012497131625</v>
      </c>
      <c r="AA96" s="55">
        <v>1230.8968397337626</v>
      </c>
      <c r="AB96" s="55">
        <v>1624.0212859469952</v>
      </c>
      <c r="AC96" s="55">
        <f t="shared" si="10"/>
        <v>16111.876207083393</v>
      </c>
      <c r="AD96" s="55">
        <v>848.0728709612913</v>
      </c>
      <c r="AE96" s="55">
        <v>245.91233862573918</v>
      </c>
      <c r="AF96" s="55">
        <v>735.11185952325684</v>
      </c>
      <c r="AG96" s="55">
        <v>2111.4653992590893</v>
      </c>
      <c r="AH96" s="55">
        <v>1864.0855358420017</v>
      </c>
      <c r="AI96" s="55">
        <v>901.4258532569396</v>
      </c>
      <c r="AJ96" s="55">
        <v>1791.2694376748534</v>
      </c>
      <c r="AK96" s="55">
        <v>1089.5725961707719</v>
      </c>
      <c r="AL96" s="55">
        <v>649.48817097515951</v>
      </c>
      <c r="AM96" s="55">
        <v>2594.3558289404182</v>
      </c>
      <c r="AN96" s="55">
        <v>2243.1000760723614</v>
      </c>
      <c r="AO96" s="55">
        <v>1038.0162397815093</v>
      </c>
      <c r="AP96" s="55">
        <f t="shared" si="11"/>
        <v>16851.10367539732</v>
      </c>
      <c r="AQ96" s="55">
        <v>808.8980346027264</v>
      </c>
      <c r="AR96" s="55">
        <v>574.69381536693959</v>
      </c>
      <c r="AS96" s="55">
        <v>1303.8510244393383</v>
      </c>
      <c r="AT96" s="55">
        <v>1996.8248449114033</v>
      </c>
      <c r="AU96" s="55">
        <v>2174.9237540275872</v>
      </c>
      <c r="AV96" s="55">
        <v>425.20842473402314</v>
      </c>
      <c r="AW96" s="55">
        <v>169.30481443657879</v>
      </c>
      <c r="AX96" s="55">
        <v>2165.3267220911448</v>
      </c>
      <c r="AY96" s="55">
        <v>557.25063993157221</v>
      </c>
      <c r="AZ96" s="55">
        <v>1815.2236894440355</v>
      </c>
      <c r="BA96" s="55">
        <v>1873.6852199154873</v>
      </c>
      <c r="BB96" s="56">
        <v>2985.912691496485</v>
      </c>
    </row>
    <row r="97" spans="1:54">
      <c r="A97" s="59" t="s">
        <v>171</v>
      </c>
      <c r="B97" s="69" t="s">
        <v>172</v>
      </c>
      <c r="C97" s="55">
        <f t="shared" si="8"/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f t="shared" si="9"/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f t="shared" si="10"/>
        <v>0</v>
      </c>
      <c r="AD97" s="55">
        <v>0</v>
      </c>
      <c r="AE97" s="55">
        <v>0</v>
      </c>
      <c r="AF97" s="55">
        <v>0</v>
      </c>
      <c r="AG97" s="55">
        <v>0</v>
      </c>
      <c r="AH97" s="55">
        <v>0</v>
      </c>
      <c r="AI97" s="55">
        <v>0</v>
      </c>
      <c r="AJ97" s="55">
        <v>0</v>
      </c>
      <c r="AK97" s="55">
        <v>0</v>
      </c>
      <c r="AL97" s="55">
        <v>0</v>
      </c>
      <c r="AM97" s="55">
        <v>0</v>
      </c>
      <c r="AN97" s="55">
        <v>0</v>
      </c>
      <c r="AO97" s="55">
        <v>0</v>
      </c>
      <c r="AP97" s="55">
        <f t="shared" si="11"/>
        <v>0</v>
      </c>
      <c r="AQ97" s="55">
        <v>0</v>
      </c>
      <c r="AR97" s="55">
        <v>0</v>
      </c>
      <c r="AS97" s="55">
        <v>0</v>
      </c>
      <c r="AT97" s="55">
        <v>0</v>
      </c>
      <c r="AU97" s="55">
        <v>0</v>
      </c>
      <c r="AV97" s="55">
        <v>0</v>
      </c>
      <c r="AW97" s="55">
        <v>0</v>
      </c>
      <c r="AX97" s="55">
        <v>0</v>
      </c>
      <c r="AY97" s="55">
        <v>0</v>
      </c>
      <c r="AZ97" s="55">
        <v>0</v>
      </c>
      <c r="BA97" s="55">
        <v>0</v>
      </c>
      <c r="BB97" s="56">
        <v>0</v>
      </c>
    </row>
    <row r="98" spans="1:54">
      <c r="A98" s="52" t="s">
        <v>173</v>
      </c>
      <c r="B98" s="53" t="s">
        <v>174</v>
      </c>
      <c r="C98" s="55">
        <f t="shared" si="8"/>
        <v>1105.2408690699999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11.500000000000002</v>
      </c>
      <c r="K98" s="55">
        <v>5.9999999999999991</v>
      </c>
      <c r="L98" s="55">
        <v>2.4999999999999991</v>
      </c>
      <c r="M98" s="55">
        <v>73.457570820000001</v>
      </c>
      <c r="N98" s="55">
        <v>418.94432395000001</v>
      </c>
      <c r="O98" s="55">
        <v>592.8389742999999</v>
      </c>
      <c r="P98" s="55">
        <f t="shared" si="9"/>
        <v>1446.2933208499999</v>
      </c>
      <c r="Q98" s="55">
        <v>0</v>
      </c>
      <c r="R98" s="55">
        <v>0</v>
      </c>
      <c r="S98" s="55">
        <v>0</v>
      </c>
      <c r="T98" s="55">
        <v>0</v>
      </c>
      <c r="U98" s="55">
        <v>106.18869945</v>
      </c>
      <c r="V98" s="55">
        <v>197.54797077000001</v>
      </c>
      <c r="W98" s="55">
        <v>159.60422918000006</v>
      </c>
      <c r="X98" s="55">
        <v>3.8771446700000007</v>
      </c>
      <c r="Y98" s="55">
        <v>1.8091596600000059</v>
      </c>
      <c r="Z98" s="55">
        <v>244.16477318</v>
      </c>
      <c r="AA98" s="55">
        <v>79.633020279999982</v>
      </c>
      <c r="AB98" s="55">
        <v>653.4683236599999</v>
      </c>
      <c r="AC98" s="55">
        <f t="shared" si="10"/>
        <v>1091.6135958899999</v>
      </c>
      <c r="AD98" s="55">
        <v>0</v>
      </c>
      <c r="AE98" s="55">
        <v>0</v>
      </c>
      <c r="AF98" s="55">
        <v>11.236588080000047</v>
      </c>
      <c r="AG98" s="55">
        <v>18.13775356</v>
      </c>
      <c r="AH98" s="55">
        <v>9.098304770000027</v>
      </c>
      <c r="AI98" s="55">
        <v>26.236309879999908</v>
      </c>
      <c r="AJ98" s="55">
        <v>192.33088997999999</v>
      </c>
      <c r="AK98" s="55">
        <v>37.629702019999968</v>
      </c>
      <c r="AL98" s="55">
        <v>89.960975409999946</v>
      </c>
      <c r="AM98" s="55">
        <v>145.96407763999997</v>
      </c>
      <c r="AN98" s="55">
        <v>227.41550869999998</v>
      </c>
      <c r="AO98" s="55">
        <v>333.6034858500002</v>
      </c>
      <c r="AP98" s="55">
        <f t="shared" si="11"/>
        <v>835.04853808000007</v>
      </c>
      <c r="AQ98" s="55">
        <v>0</v>
      </c>
      <c r="AR98" s="55">
        <v>3.8036437099999958</v>
      </c>
      <c r="AS98" s="55">
        <v>37.116961620000041</v>
      </c>
      <c r="AT98" s="55">
        <v>69.284543410000026</v>
      </c>
      <c r="AU98" s="55">
        <v>81.217055079999966</v>
      </c>
      <c r="AV98" s="55">
        <v>43.353717299999971</v>
      </c>
      <c r="AW98" s="55">
        <v>37.705786859999989</v>
      </c>
      <c r="AX98" s="55">
        <v>75.762042720000011</v>
      </c>
      <c r="AY98" s="55">
        <v>8.5134415300000228</v>
      </c>
      <c r="AZ98" s="55">
        <v>6.316752049999991</v>
      </c>
      <c r="BA98" s="55">
        <v>207.73265364000008</v>
      </c>
      <c r="BB98" s="56">
        <v>264.24194016000001</v>
      </c>
    </row>
    <row r="99" spans="1:54">
      <c r="A99" s="59" t="s">
        <v>175</v>
      </c>
      <c r="B99" s="69" t="s">
        <v>176</v>
      </c>
      <c r="C99" s="55">
        <f t="shared" si="8"/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f t="shared" si="9"/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  <c r="X99" s="55">
        <v>0</v>
      </c>
      <c r="Y99" s="55">
        <v>0</v>
      </c>
      <c r="Z99" s="55">
        <v>0</v>
      </c>
      <c r="AA99" s="55">
        <v>0</v>
      </c>
      <c r="AB99" s="55">
        <v>0</v>
      </c>
      <c r="AC99" s="55">
        <f t="shared" si="10"/>
        <v>0</v>
      </c>
      <c r="AD99" s="55">
        <v>0</v>
      </c>
      <c r="AE99" s="55">
        <v>0</v>
      </c>
      <c r="AF99" s="55">
        <v>0</v>
      </c>
      <c r="AG99" s="55">
        <v>0</v>
      </c>
      <c r="AH99" s="55">
        <v>0</v>
      </c>
      <c r="AI99" s="55">
        <v>0</v>
      </c>
      <c r="AJ99" s="55">
        <v>0</v>
      </c>
      <c r="AK99" s="55">
        <v>0</v>
      </c>
      <c r="AL99" s="55">
        <v>0</v>
      </c>
      <c r="AM99" s="55">
        <v>0</v>
      </c>
      <c r="AN99" s="55">
        <v>0</v>
      </c>
      <c r="AO99" s="55">
        <v>0</v>
      </c>
      <c r="AP99" s="55">
        <f t="shared" si="11"/>
        <v>0</v>
      </c>
      <c r="AQ99" s="55">
        <v>0</v>
      </c>
      <c r="AR99" s="55">
        <v>0</v>
      </c>
      <c r="AS99" s="55">
        <v>0</v>
      </c>
      <c r="AT99" s="55">
        <v>0</v>
      </c>
      <c r="AU99" s="55">
        <v>0</v>
      </c>
      <c r="AV99" s="55">
        <v>0</v>
      </c>
      <c r="AW99" s="55">
        <v>0</v>
      </c>
      <c r="AX99" s="55">
        <v>0</v>
      </c>
      <c r="AY99" s="55">
        <v>0</v>
      </c>
      <c r="AZ99" s="55">
        <v>0</v>
      </c>
      <c r="BA99" s="55">
        <v>0</v>
      </c>
      <c r="BB99" s="56">
        <v>0</v>
      </c>
    </row>
    <row r="100" spans="1:54">
      <c r="A100" s="59" t="s">
        <v>177</v>
      </c>
      <c r="B100" s="69" t="s">
        <v>178</v>
      </c>
      <c r="C100" s="55">
        <f t="shared" si="8"/>
        <v>1105.2408690699999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11.5</v>
      </c>
      <c r="K100" s="55">
        <v>6</v>
      </c>
      <c r="L100" s="55">
        <v>2.5</v>
      </c>
      <c r="M100" s="55">
        <v>73.457570819999987</v>
      </c>
      <c r="N100" s="55">
        <v>418.94432395000001</v>
      </c>
      <c r="O100" s="55">
        <v>592.8389742999999</v>
      </c>
      <c r="P100" s="55">
        <f t="shared" si="9"/>
        <v>1446.2933208499999</v>
      </c>
      <c r="Q100" s="55">
        <v>0</v>
      </c>
      <c r="R100" s="55">
        <v>0</v>
      </c>
      <c r="S100" s="55">
        <v>0</v>
      </c>
      <c r="T100" s="55">
        <v>0</v>
      </c>
      <c r="U100" s="55">
        <v>106.18869945</v>
      </c>
      <c r="V100" s="55">
        <v>197.54797077000001</v>
      </c>
      <c r="W100" s="55">
        <v>159.60422918</v>
      </c>
      <c r="X100" s="55">
        <v>3.8771446699999998</v>
      </c>
      <c r="Y100" s="55">
        <v>1.8091596599999999</v>
      </c>
      <c r="Z100" s="55">
        <v>244.16477318</v>
      </c>
      <c r="AA100" s="55">
        <v>79.633020279999997</v>
      </c>
      <c r="AB100" s="55">
        <v>653.46832366000001</v>
      </c>
      <c r="AC100" s="55">
        <f t="shared" si="10"/>
        <v>1091.6135958899999</v>
      </c>
      <c r="AD100" s="55">
        <v>0</v>
      </c>
      <c r="AE100" s="55">
        <v>0</v>
      </c>
      <c r="AF100" s="55">
        <v>11.236588080000001</v>
      </c>
      <c r="AG100" s="55">
        <v>18.13775356</v>
      </c>
      <c r="AH100" s="55">
        <v>9.0983047700000004</v>
      </c>
      <c r="AI100" s="55">
        <v>26.23630988</v>
      </c>
      <c r="AJ100" s="55">
        <v>192.33088997999999</v>
      </c>
      <c r="AK100" s="55">
        <v>37.629702020000003</v>
      </c>
      <c r="AL100" s="55">
        <v>89.960975410000003</v>
      </c>
      <c r="AM100" s="55">
        <v>145.96407764</v>
      </c>
      <c r="AN100" s="55">
        <v>227.41550869999998</v>
      </c>
      <c r="AO100" s="55">
        <v>333.60348585000003</v>
      </c>
      <c r="AP100" s="55">
        <f t="shared" si="11"/>
        <v>835.04853808000007</v>
      </c>
      <c r="AQ100" s="55">
        <v>0</v>
      </c>
      <c r="AR100" s="55">
        <v>3.8036437099999998</v>
      </c>
      <c r="AS100" s="55">
        <v>37.116961619999998</v>
      </c>
      <c r="AT100" s="55">
        <v>69.284543409999998</v>
      </c>
      <c r="AU100" s="55">
        <v>81.217055079999994</v>
      </c>
      <c r="AV100" s="55">
        <v>43.3537173</v>
      </c>
      <c r="AW100" s="55">
        <v>37.705786859999996</v>
      </c>
      <c r="AX100" s="55">
        <v>75.762042719999997</v>
      </c>
      <c r="AY100" s="55">
        <v>8.5134415299999997</v>
      </c>
      <c r="AZ100" s="55">
        <v>6.3167520499999998</v>
      </c>
      <c r="BA100" s="55">
        <v>207.73265364</v>
      </c>
      <c r="BB100" s="56">
        <v>264.24194016000001</v>
      </c>
    </row>
    <row r="101" spans="1:54">
      <c r="A101" s="59" t="s">
        <v>179</v>
      </c>
      <c r="B101" s="69" t="s">
        <v>180</v>
      </c>
      <c r="C101" s="55">
        <f t="shared" si="8"/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f t="shared" si="9"/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f t="shared" si="10"/>
        <v>0</v>
      </c>
      <c r="AD101" s="55">
        <v>0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5">
        <v>0</v>
      </c>
      <c r="AM101" s="55">
        <v>0</v>
      </c>
      <c r="AN101" s="55">
        <v>0</v>
      </c>
      <c r="AO101" s="55">
        <v>0</v>
      </c>
      <c r="AP101" s="55">
        <f t="shared" si="11"/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0</v>
      </c>
      <c r="AZ101" s="55">
        <v>0</v>
      </c>
      <c r="BA101" s="55">
        <v>0</v>
      </c>
      <c r="BB101" s="56">
        <v>0</v>
      </c>
    </row>
    <row r="102" spans="1:54">
      <c r="A102" s="52" t="s">
        <v>181</v>
      </c>
      <c r="B102" s="53" t="s">
        <v>86</v>
      </c>
      <c r="C102" s="55">
        <f t="shared" si="8"/>
        <v>663.22460557000022</v>
      </c>
      <c r="D102" s="55">
        <v>0.90628218000002181</v>
      </c>
      <c r="E102" s="55">
        <v>16.080504930000043</v>
      </c>
      <c r="F102" s="55">
        <v>35.58396666000003</v>
      </c>
      <c r="G102" s="55">
        <v>15.272895539999997</v>
      </c>
      <c r="H102" s="55">
        <v>54.963904770000113</v>
      </c>
      <c r="I102" s="55">
        <v>79.711923709999965</v>
      </c>
      <c r="J102" s="55">
        <v>44.535181059999992</v>
      </c>
      <c r="K102" s="55">
        <v>152.56145962999977</v>
      </c>
      <c r="L102" s="55">
        <v>32.134167930000032</v>
      </c>
      <c r="M102" s="55">
        <v>51.492660250000064</v>
      </c>
      <c r="N102" s="55">
        <v>11.709050180000133</v>
      </c>
      <c r="O102" s="55">
        <v>168.27260872999997</v>
      </c>
      <c r="P102" s="55">
        <f t="shared" si="9"/>
        <v>604.44517294099956</v>
      </c>
      <c r="Q102" s="55">
        <v>40.184709910000009</v>
      </c>
      <c r="R102" s="55">
        <v>9.0964097199997127</v>
      </c>
      <c r="S102" s="55">
        <v>34.206495030000177</v>
      </c>
      <c r="T102" s="55">
        <v>11.598522650000078</v>
      </c>
      <c r="U102" s="55">
        <v>30.513359500000035</v>
      </c>
      <c r="V102" s="55">
        <v>30.489381521000197</v>
      </c>
      <c r="W102" s="55">
        <v>26.916510410000026</v>
      </c>
      <c r="X102" s="55">
        <v>26.045876370000016</v>
      </c>
      <c r="Y102" s="55">
        <v>19.148613849999904</v>
      </c>
      <c r="Z102" s="55">
        <v>22.107266739999794</v>
      </c>
      <c r="AA102" s="55">
        <v>10.638216879350818</v>
      </c>
      <c r="AB102" s="55">
        <v>343.49981036064878</v>
      </c>
      <c r="AC102" s="55">
        <f t="shared" si="10"/>
        <v>434.80122084000044</v>
      </c>
      <c r="AD102" s="55">
        <v>0.17999999999994998</v>
      </c>
      <c r="AE102" s="55">
        <v>34.283728199999786</v>
      </c>
      <c r="AF102" s="55">
        <v>32.026592060000176</v>
      </c>
      <c r="AG102" s="55">
        <v>25.065312280000114</v>
      </c>
      <c r="AH102" s="55">
        <v>29.941140329999872</v>
      </c>
      <c r="AI102" s="55">
        <v>186.51279329999997</v>
      </c>
      <c r="AJ102" s="55">
        <v>23.836297540000125</v>
      </c>
      <c r="AK102" s="55">
        <v>18.177064040000207</v>
      </c>
      <c r="AL102" s="55">
        <v>25.372116319999797</v>
      </c>
      <c r="AM102" s="55">
        <v>16.648413559999863</v>
      </c>
      <c r="AN102" s="55">
        <v>13.49215910000015</v>
      </c>
      <c r="AO102" s="55">
        <v>29.265604110000368</v>
      </c>
      <c r="AP102" s="55">
        <f t="shared" si="11"/>
        <v>380.47897567000012</v>
      </c>
      <c r="AQ102" s="55">
        <v>9.4171596200000316</v>
      </c>
      <c r="AR102" s="55">
        <v>11.282365520000045</v>
      </c>
      <c r="AS102" s="55">
        <v>55.978293130000118</v>
      </c>
      <c r="AT102" s="55">
        <v>34.559743839999967</v>
      </c>
      <c r="AU102" s="55">
        <v>21.791253439999537</v>
      </c>
      <c r="AV102" s="55">
        <v>66.760918509999783</v>
      </c>
      <c r="AW102" s="55">
        <v>17.671688860000195</v>
      </c>
      <c r="AX102" s="55">
        <v>7.8405492799998591</v>
      </c>
      <c r="AY102" s="55">
        <v>19.729503199999805</v>
      </c>
      <c r="AZ102" s="55">
        <v>30.362126250000074</v>
      </c>
      <c r="BA102" s="55">
        <v>26.500258059999886</v>
      </c>
      <c r="BB102" s="56">
        <v>78.585115960000792</v>
      </c>
    </row>
    <row r="103" spans="1:54">
      <c r="A103" s="57" t="s">
        <v>182</v>
      </c>
      <c r="B103" s="58" t="s">
        <v>183</v>
      </c>
      <c r="C103" s="55">
        <f t="shared" si="8"/>
        <v>93.336933540000004</v>
      </c>
      <c r="D103" s="55">
        <v>0</v>
      </c>
      <c r="E103" s="55">
        <v>0</v>
      </c>
      <c r="F103" s="55">
        <v>0</v>
      </c>
      <c r="G103" s="55">
        <v>0</v>
      </c>
      <c r="H103" s="55">
        <v>36.372731710000004</v>
      </c>
      <c r="I103" s="55">
        <v>19.45492686</v>
      </c>
      <c r="J103" s="55">
        <v>0</v>
      </c>
      <c r="K103" s="55">
        <v>0</v>
      </c>
      <c r="L103" s="55">
        <v>17.461685079999999</v>
      </c>
      <c r="M103" s="55">
        <v>20.047589889999998</v>
      </c>
      <c r="N103" s="55">
        <v>0</v>
      </c>
      <c r="O103" s="55">
        <v>0</v>
      </c>
      <c r="P103" s="55">
        <f t="shared" si="9"/>
        <v>86.987538729999997</v>
      </c>
      <c r="Q103" s="55">
        <v>0</v>
      </c>
      <c r="R103" s="55">
        <v>8.2194260000000003</v>
      </c>
      <c r="S103" s="55">
        <v>13.576798910000001</v>
      </c>
      <c r="T103" s="55">
        <v>6.9548904599999997</v>
      </c>
      <c r="U103" s="55">
        <v>23.892342620000001</v>
      </c>
      <c r="V103" s="55">
        <v>11.42306565</v>
      </c>
      <c r="W103" s="55">
        <v>7.0286441100000001</v>
      </c>
      <c r="X103" s="55">
        <v>6.6355985699999982</v>
      </c>
      <c r="Y103" s="55">
        <v>4.6220885300000001</v>
      </c>
      <c r="Z103" s="55">
        <v>4.6346838799999972</v>
      </c>
      <c r="AA103" s="55">
        <v>0</v>
      </c>
      <c r="AB103" s="55">
        <v>0</v>
      </c>
      <c r="AC103" s="55">
        <f t="shared" si="10"/>
        <v>84.229375680000004</v>
      </c>
      <c r="AD103" s="55">
        <v>0</v>
      </c>
      <c r="AE103" s="55">
        <v>22.436469519999999</v>
      </c>
      <c r="AF103" s="55">
        <v>6.743790409999999</v>
      </c>
      <c r="AG103" s="55">
        <v>0</v>
      </c>
      <c r="AH103" s="55">
        <v>13.445689010000002</v>
      </c>
      <c r="AI103" s="55">
        <v>0</v>
      </c>
      <c r="AJ103" s="55">
        <v>13.460196069999995</v>
      </c>
      <c r="AK103" s="55">
        <v>8.6263705200000089</v>
      </c>
      <c r="AL103" s="55">
        <v>6.4944756299999966</v>
      </c>
      <c r="AM103" s="55">
        <v>6.5012225100000052</v>
      </c>
      <c r="AN103" s="55">
        <v>6.5211620099999976</v>
      </c>
      <c r="AO103" s="55">
        <v>0</v>
      </c>
      <c r="AP103" s="55">
        <f t="shared" si="11"/>
        <v>56.754832630000003</v>
      </c>
      <c r="AQ103" s="55">
        <v>6.9952112699999995</v>
      </c>
      <c r="AR103" s="55">
        <v>8.0000000401980742E-8</v>
      </c>
      <c r="AS103" s="55">
        <v>7.3205733399999993</v>
      </c>
      <c r="AT103" s="55">
        <v>0</v>
      </c>
      <c r="AU103" s="55">
        <v>0</v>
      </c>
      <c r="AV103" s="55">
        <v>0</v>
      </c>
      <c r="AW103" s="55">
        <v>7.4189120400000004</v>
      </c>
      <c r="AX103" s="55">
        <v>0</v>
      </c>
      <c r="AY103" s="55">
        <v>8.55746714</v>
      </c>
      <c r="AZ103" s="55">
        <v>7.5137520699999989</v>
      </c>
      <c r="BA103" s="55">
        <v>8.55746714</v>
      </c>
      <c r="BB103" s="56">
        <v>10.391449550000004</v>
      </c>
    </row>
    <row r="104" spans="1:54">
      <c r="A104" s="59" t="s">
        <v>184</v>
      </c>
      <c r="B104" s="60" t="s">
        <v>90</v>
      </c>
      <c r="C104" s="55">
        <f t="shared" si="8"/>
        <v>93.336933540000004</v>
      </c>
      <c r="D104" s="55">
        <v>0</v>
      </c>
      <c r="E104" s="55">
        <v>0</v>
      </c>
      <c r="F104" s="55">
        <v>0</v>
      </c>
      <c r="G104" s="55">
        <v>0</v>
      </c>
      <c r="H104" s="55">
        <v>36.372731710000004</v>
      </c>
      <c r="I104" s="55">
        <v>19.45492686</v>
      </c>
      <c r="J104" s="55">
        <v>0</v>
      </c>
      <c r="K104" s="55">
        <v>0</v>
      </c>
      <c r="L104" s="55">
        <v>17.461685079999999</v>
      </c>
      <c r="M104" s="55">
        <v>20.047589889999998</v>
      </c>
      <c r="N104" s="55">
        <v>0</v>
      </c>
      <c r="O104" s="55">
        <v>0</v>
      </c>
      <c r="P104" s="55">
        <f t="shared" si="9"/>
        <v>86.987538729999997</v>
      </c>
      <c r="Q104" s="55">
        <v>0</v>
      </c>
      <c r="R104" s="55">
        <v>8.2194260000000003</v>
      </c>
      <c r="S104" s="55">
        <v>13.576798910000001</v>
      </c>
      <c r="T104" s="55">
        <v>6.9548904599999997</v>
      </c>
      <c r="U104" s="55">
        <v>23.892342620000001</v>
      </c>
      <c r="V104" s="55">
        <v>11.42306565</v>
      </c>
      <c r="W104" s="55">
        <v>7.0286441100000001</v>
      </c>
      <c r="X104" s="55">
        <v>6.6355985699999982</v>
      </c>
      <c r="Y104" s="55">
        <v>4.6220885300000001</v>
      </c>
      <c r="Z104" s="55">
        <v>4.6346838799999972</v>
      </c>
      <c r="AA104" s="55">
        <v>0</v>
      </c>
      <c r="AB104" s="55">
        <v>0</v>
      </c>
      <c r="AC104" s="55">
        <f t="shared" si="10"/>
        <v>84.229375680000004</v>
      </c>
      <c r="AD104" s="55">
        <v>0</v>
      </c>
      <c r="AE104" s="55">
        <v>22.436469519999999</v>
      </c>
      <c r="AF104" s="55">
        <v>6.743790409999999</v>
      </c>
      <c r="AG104" s="55">
        <v>0</v>
      </c>
      <c r="AH104" s="55">
        <v>13.445689010000002</v>
      </c>
      <c r="AI104" s="55">
        <v>0</v>
      </c>
      <c r="AJ104" s="55">
        <v>13.460196069999995</v>
      </c>
      <c r="AK104" s="55">
        <v>8.6263705200000089</v>
      </c>
      <c r="AL104" s="55">
        <v>6.4944756299999966</v>
      </c>
      <c r="AM104" s="55">
        <v>6.5012225100000052</v>
      </c>
      <c r="AN104" s="55">
        <v>6.5211620099999976</v>
      </c>
      <c r="AO104" s="55">
        <v>0</v>
      </c>
      <c r="AP104" s="55">
        <f t="shared" si="11"/>
        <v>56.754832630000003</v>
      </c>
      <c r="AQ104" s="55">
        <v>6.9952112699999995</v>
      </c>
      <c r="AR104" s="55">
        <v>8.0000000401980742E-8</v>
      </c>
      <c r="AS104" s="55">
        <v>7.3205733399999993</v>
      </c>
      <c r="AT104" s="55">
        <v>0</v>
      </c>
      <c r="AU104" s="55">
        <v>0</v>
      </c>
      <c r="AV104" s="55">
        <v>0</v>
      </c>
      <c r="AW104" s="55">
        <v>7.4189120400000004</v>
      </c>
      <c r="AX104" s="55">
        <v>0</v>
      </c>
      <c r="AY104" s="55">
        <v>8.55746714</v>
      </c>
      <c r="AZ104" s="55">
        <v>7.5137520699999989</v>
      </c>
      <c r="BA104" s="55">
        <v>8.55746714</v>
      </c>
      <c r="BB104" s="56">
        <v>10.391449550000004</v>
      </c>
    </row>
    <row r="105" spans="1:54">
      <c r="A105" s="59" t="s">
        <v>185</v>
      </c>
      <c r="B105" s="60" t="s">
        <v>92</v>
      </c>
      <c r="C105" s="55">
        <f t="shared" si="8"/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f t="shared" si="9"/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f t="shared" si="10"/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5">
        <v>0</v>
      </c>
      <c r="AM105" s="55">
        <v>0</v>
      </c>
      <c r="AN105" s="55">
        <v>0</v>
      </c>
      <c r="AO105" s="55">
        <v>0</v>
      </c>
      <c r="AP105" s="55">
        <f t="shared" si="11"/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0</v>
      </c>
      <c r="AZ105" s="55">
        <v>0</v>
      </c>
      <c r="BA105" s="55">
        <v>0</v>
      </c>
      <c r="BB105" s="56">
        <v>0</v>
      </c>
    </row>
    <row r="106" spans="1:54">
      <c r="A106" s="57" t="s">
        <v>186</v>
      </c>
      <c r="B106" s="58" t="s">
        <v>187</v>
      </c>
      <c r="C106" s="55">
        <f t="shared" si="8"/>
        <v>569.88767202999998</v>
      </c>
      <c r="D106" s="55">
        <v>0.90628217999999994</v>
      </c>
      <c r="E106" s="55">
        <v>16.08050493</v>
      </c>
      <c r="F106" s="55">
        <v>35.583966660000002</v>
      </c>
      <c r="G106" s="55">
        <v>15.27289554</v>
      </c>
      <c r="H106" s="55">
        <v>18.591173059999999</v>
      </c>
      <c r="I106" s="55">
        <v>60.256996849999993</v>
      </c>
      <c r="J106" s="55">
        <v>44.535181059999999</v>
      </c>
      <c r="K106" s="55">
        <v>152.56145963</v>
      </c>
      <c r="L106" s="55">
        <v>14.67248285</v>
      </c>
      <c r="M106" s="55">
        <v>31.445070360000003</v>
      </c>
      <c r="N106" s="55">
        <v>11.70905018</v>
      </c>
      <c r="O106" s="55">
        <v>168.27260873</v>
      </c>
      <c r="P106" s="55">
        <f t="shared" si="9"/>
        <v>517.45763421100003</v>
      </c>
      <c r="Q106" s="55">
        <v>40.184709909999995</v>
      </c>
      <c r="R106" s="55">
        <v>0.87698371999999991</v>
      </c>
      <c r="S106" s="55">
        <v>20.629696120000002</v>
      </c>
      <c r="T106" s="55">
        <v>4.6436321899999999</v>
      </c>
      <c r="U106" s="55">
        <v>6.6210168799999991</v>
      </c>
      <c r="V106" s="55">
        <v>19.066315871</v>
      </c>
      <c r="W106" s="55">
        <v>19.887866299999995</v>
      </c>
      <c r="X106" s="55">
        <v>19.410277799999999</v>
      </c>
      <c r="Y106" s="55">
        <v>14.526525320000001</v>
      </c>
      <c r="Z106" s="55">
        <v>17.472582859999996</v>
      </c>
      <c r="AA106" s="55">
        <v>10.638216879350768</v>
      </c>
      <c r="AB106" s="55">
        <v>343.49981036064929</v>
      </c>
      <c r="AC106" s="55">
        <f t="shared" si="10"/>
        <v>350.57184516000007</v>
      </c>
      <c r="AD106" s="55">
        <v>0.18</v>
      </c>
      <c r="AE106" s="55">
        <v>11.847258680000001</v>
      </c>
      <c r="AF106" s="55">
        <v>25.28280165</v>
      </c>
      <c r="AG106" s="55">
        <v>25.065312280000001</v>
      </c>
      <c r="AH106" s="55">
        <v>16.495451320000001</v>
      </c>
      <c r="AI106" s="55">
        <v>186.5127933</v>
      </c>
      <c r="AJ106" s="55">
        <v>10.376101469999998</v>
      </c>
      <c r="AK106" s="55">
        <v>9.5506935200000012</v>
      </c>
      <c r="AL106" s="55">
        <v>18.877640689999996</v>
      </c>
      <c r="AM106" s="55">
        <v>10.147191049999998</v>
      </c>
      <c r="AN106" s="55">
        <v>6.9709970900000009</v>
      </c>
      <c r="AO106" s="55">
        <v>29.265604109999998</v>
      </c>
      <c r="AP106" s="55">
        <f t="shared" si="11"/>
        <v>323.72414304000006</v>
      </c>
      <c r="AQ106" s="55">
        <v>2.4219483500000001</v>
      </c>
      <c r="AR106" s="55">
        <v>11.282365440000001</v>
      </c>
      <c r="AS106" s="55">
        <v>48.657719789999994</v>
      </c>
      <c r="AT106" s="55">
        <v>34.55974384000001</v>
      </c>
      <c r="AU106" s="55">
        <v>21.791253440000002</v>
      </c>
      <c r="AV106" s="55">
        <v>66.760918509999996</v>
      </c>
      <c r="AW106" s="55">
        <v>10.252776820000001</v>
      </c>
      <c r="AX106" s="55">
        <v>7.8405492800000003</v>
      </c>
      <c r="AY106" s="55">
        <v>11.17203606</v>
      </c>
      <c r="AZ106" s="55">
        <v>22.84837418</v>
      </c>
      <c r="BA106" s="55">
        <v>17.942790920000004</v>
      </c>
      <c r="BB106" s="56">
        <v>68.193666409999992</v>
      </c>
    </row>
    <row r="107" spans="1:54">
      <c r="A107" s="59" t="s">
        <v>188</v>
      </c>
      <c r="B107" s="60" t="s">
        <v>90</v>
      </c>
      <c r="C107" s="55">
        <f t="shared" si="8"/>
        <v>569.79015329000003</v>
      </c>
      <c r="D107" s="55">
        <v>0.90628217999999994</v>
      </c>
      <c r="E107" s="55">
        <v>15.98298619</v>
      </c>
      <c r="F107" s="55">
        <v>35.583966660000002</v>
      </c>
      <c r="G107" s="55">
        <v>15.27289554</v>
      </c>
      <c r="H107" s="55">
        <v>18.591173059999999</v>
      </c>
      <c r="I107" s="55">
        <v>60.256996849999993</v>
      </c>
      <c r="J107" s="55">
        <v>44.535181059999999</v>
      </c>
      <c r="K107" s="55">
        <v>152.56145963</v>
      </c>
      <c r="L107" s="55">
        <v>14.67248285</v>
      </c>
      <c r="M107" s="55">
        <v>31.445070360000003</v>
      </c>
      <c r="N107" s="55">
        <v>11.70905018</v>
      </c>
      <c r="O107" s="55">
        <v>168.27260873</v>
      </c>
      <c r="P107" s="55">
        <f t="shared" si="9"/>
        <v>517.35874576100002</v>
      </c>
      <c r="Q107" s="55">
        <v>40.184709909999995</v>
      </c>
      <c r="R107" s="55">
        <v>0.87698371999999991</v>
      </c>
      <c r="S107" s="55">
        <v>20.629696120000002</v>
      </c>
      <c r="T107" s="55">
        <v>4.6436321899999999</v>
      </c>
      <c r="U107" s="55">
        <v>6.6210168799999991</v>
      </c>
      <c r="V107" s="55">
        <v>19.066315871</v>
      </c>
      <c r="W107" s="55">
        <v>19.788977849999995</v>
      </c>
      <c r="X107" s="55">
        <v>19.410277799999999</v>
      </c>
      <c r="Y107" s="55">
        <v>14.526525320000001</v>
      </c>
      <c r="Z107" s="55">
        <v>17.472582859999996</v>
      </c>
      <c r="AA107" s="55">
        <v>10.638216879350768</v>
      </c>
      <c r="AB107" s="55">
        <v>343.49981036064929</v>
      </c>
      <c r="AC107" s="55">
        <f t="shared" si="10"/>
        <v>350.47240671999998</v>
      </c>
      <c r="AD107" s="55">
        <v>0.18</v>
      </c>
      <c r="AE107" s="55">
        <v>11.747820240000001</v>
      </c>
      <c r="AF107" s="55">
        <v>25.28280165</v>
      </c>
      <c r="AG107" s="55">
        <v>25.065312280000001</v>
      </c>
      <c r="AH107" s="55">
        <v>16.495451320000001</v>
      </c>
      <c r="AI107" s="55">
        <v>186.5127933</v>
      </c>
      <c r="AJ107" s="55">
        <v>10.376101469999998</v>
      </c>
      <c r="AK107" s="55">
        <v>9.5506935200000012</v>
      </c>
      <c r="AL107" s="55">
        <v>18.877640689999996</v>
      </c>
      <c r="AM107" s="55">
        <v>10.147191049999998</v>
      </c>
      <c r="AN107" s="55">
        <v>6.9709970900000009</v>
      </c>
      <c r="AO107" s="55">
        <v>29.265604109999998</v>
      </c>
      <c r="AP107" s="55">
        <f t="shared" si="11"/>
        <v>323.62430122000001</v>
      </c>
      <c r="AQ107" s="55">
        <v>2.4219483500000001</v>
      </c>
      <c r="AR107" s="55">
        <v>11.182523620000001</v>
      </c>
      <c r="AS107" s="55">
        <v>48.657719789999994</v>
      </c>
      <c r="AT107" s="55">
        <v>34.55974384000001</v>
      </c>
      <c r="AU107" s="55">
        <v>21.791253440000002</v>
      </c>
      <c r="AV107" s="55">
        <v>66.760918509999996</v>
      </c>
      <c r="AW107" s="55">
        <v>10.252776820000001</v>
      </c>
      <c r="AX107" s="55">
        <v>7.8405492800000003</v>
      </c>
      <c r="AY107" s="55">
        <v>11.17203606</v>
      </c>
      <c r="AZ107" s="55">
        <v>22.84837418</v>
      </c>
      <c r="BA107" s="55">
        <v>17.942790920000004</v>
      </c>
      <c r="BB107" s="56">
        <v>68.193666409999992</v>
      </c>
    </row>
    <row r="108" spans="1:54">
      <c r="A108" s="59" t="s">
        <v>189</v>
      </c>
      <c r="B108" s="60" t="s">
        <v>92</v>
      </c>
      <c r="C108" s="55">
        <f t="shared" si="8"/>
        <v>9.7518740000000007E-2</v>
      </c>
      <c r="D108" s="55">
        <v>0</v>
      </c>
      <c r="E108" s="55">
        <v>9.7518740000000007E-2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f t="shared" si="9"/>
        <v>9.8888450000000003E-2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9.8888450000000003E-2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f t="shared" si="10"/>
        <v>9.9438440000000003E-2</v>
      </c>
      <c r="AD108" s="55">
        <v>0</v>
      </c>
      <c r="AE108" s="55">
        <v>9.9438440000000003E-2</v>
      </c>
      <c r="AF108" s="55">
        <v>0</v>
      </c>
      <c r="AG108" s="55">
        <v>0</v>
      </c>
      <c r="AH108" s="55">
        <v>0</v>
      </c>
      <c r="AI108" s="55">
        <v>0</v>
      </c>
      <c r="AJ108" s="55">
        <v>0</v>
      </c>
      <c r="AK108" s="55">
        <v>0</v>
      </c>
      <c r="AL108" s="55">
        <v>0</v>
      </c>
      <c r="AM108" s="55">
        <v>0</v>
      </c>
      <c r="AN108" s="55">
        <v>0</v>
      </c>
      <c r="AO108" s="55">
        <v>0</v>
      </c>
      <c r="AP108" s="55">
        <f t="shared" si="11"/>
        <v>9.9841820000000012E-2</v>
      </c>
      <c r="AQ108" s="55">
        <v>0</v>
      </c>
      <c r="AR108" s="55">
        <v>9.9841820000000012E-2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6">
        <v>0</v>
      </c>
    </row>
    <row r="109" spans="1:54">
      <c r="A109" s="57" t="s">
        <v>190</v>
      </c>
      <c r="B109" s="58" t="s">
        <v>172</v>
      </c>
      <c r="C109" s="55">
        <f t="shared" si="8"/>
        <v>2.1120605264712822E-13</v>
      </c>
      <c r="D109" s="55">
        <v>1.8471335572201042E-14</v>
      </c>
      <c r="E109" s="55">
        <v>0</v>
      </c>
      <c r="F109" s="55">
        <v>4.4408920985006262E-14</v>
      </c>
      <c r="G109" s="55">
        <v>0</v>
      </c>
      <c r="H109" s="55">
        <v>1.3589129821411916E-13</v>
      </c>
      <c r="I109" s="55">
        <v>-6.9277916736609768E-14</v>
      </c>
      <c r="J109" s="55">
        <v>-3.907985046680551E-14</v>
      </c>
      <c r="K109" s="55">
        <v>-1.7408297026122455E-13</v>
      </c>
      <c r="L109" s="55">
        <v>0</v>
      </c>
      <c r="M109" s="55">
        <v>9.9475983006414026E-14</v>
      </c>
      <c r="N109" s="55">
        <v>9.9475983006414026E-14</v>
      </c>
      <c r="O109" s="55">
        <v>9.5923269327613525E-14</v>
      </c>
      <c r="P109" s="55">
        <f t="shared" si="9"/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5">
        <f t="shared" si="10"/>
        <v>-7.1054273576010019E-15</v>
      </c>
      <c r="AD109" s="55">
        <v>0</v>
      </c>
      <c r="AE109" s="55">
        <v>0</v>
      </c>
      <c r="AF109" s="55">
        <v>0</v>
      </c>
      <c r="AG109" s="55">
        <v>0</v>
      </c>
      <c r="AH109" s="55">
        <v>0</v>
      </c>
      <c r="AI109" s="55">
        <v>0</v>
      </c>
      <c r="AJ109" s="55">
        <v>0</v>
      </c>
      <c r="AK109" s="55">
        <v>-3.5527136788005009E-15</v>
      </c>
      <c r="AL109" s="55">
        <v>0</v>
      </c>
      <c r="AM109" s="55">
        <v>-3.5527136788005009E-15</v>
      </c>
      <c r="AN109" s="55">
        <v>0</v>
      </c>
      <c r="AO109" s="55">
        <v>0</v>
      </c>
      <c r="AP109" s="55">
        <f t="shared" si="11"/>
        <v>0</v>
      </c>
      <c r="AQ109" s="55">
        <v>0</v>
      </c>
      <c r="AR109" s="55">
        <v>0</v>
      </c>
      <c r="AS109" s="55">
        <v>0</v>
      </c>
      <c r="AT109" s="55">
        <v>0</v>
      </c>
      <c r="AU109" s="55">
        <v>0</v>
      </c>
      <c r="AV109" s="55">
        <v>0</v>
      </c>
      <c r="AW109" s="55">
        <v>0</v>
      </c>
      <c r="AX109" s="55">
        <v>0</v>
      </c>
      <c r="AY109" s="55">
        <v>0</v>
      </c>
      <c r="AZ109" s="55">
        <v>0</v>
      </c>
      <c r="BA109" s="55">
        <v>0</v>
      </c>
      <c r="BB109" s="56">
        <v>0</v>
      </c>
    </row>
    <row r="110" spans="1:54">
      <c r="A110" s="59" t="s">
        <v>191</v>
      </c>
      <c r="B110" s="60" t="s">
        <v>90</v>
      </c>
      <c r="C110" s="55">
        <f t="shared" si="8"/>
        <v>1.3482270855291745E-13</v>
      </c>
      <c r="D110" s="55">
        <v>1.8471335572201042E-14</v>
      </c>
      <c r="E110" s="55">
        <v>1.4210854715202004E-14</v>
      </c>
      <c r="F110" s="55">
        <v>-1.2434497875801753E-14</v>
      </c>
      <c r="G110" s="55">
        <v>7.9936057773011271E-14</v>
      </c>
      <c r="H110" s="55">
        <v>1.6431300764452317E-13</v>
      </c>
      <c r="I110" s="55">
        <v>-1.2434497875801753E-14</v>
      </c>
      <c r="J110" s="55">
        <v>-9.5923269327613525E-14</v>
      </c>
      <c r="K110" s="55">
        <v>-1.1723955140041653E-13</v>
      </c>
      <c r="L110" s="55">
        <v>-2.8421709430404007E-14</v>
      </c>
      <c r="M110" s="55">
        <v>9.9475983006414026E-14</v>
      </c>
      <c r="N110" s="55">
        <v>9.9475983006414026E-14</v>
      </c>
      <c r="O110" s="55">
        <v>-7.460698725481052E-14</v>
      </c>
      <c r="P110" s="55">
        <f t="shared" si="9"/>
        <v>1.1368683772161603E-13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1.1368683772161603E-13</v>
      </c>
      <c r="W110" s="55">
        <v>0</v>
      </c>
      <c r="X110" s="55">
        <v>0</v>
      </c>
      <c r="Y110" s="55">
        <v>0</v>
      </c>
      <c r="Z110" s="55">
        <v>0</v>
      </c>
      <c r="AA110" s="55">
        <v>0</v>
      </c>
      <c r="AB110" s="55">
        <v>0</v>
      </c>
      <c r="AC110" s="55">
        <f t="shared" si="10"/>
        <v>-7.1054273576010019E-15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-3.5527136788005009E-15</v>
      </c>
      <c r="AL110" s="55">
        <v>0</v>
      </c>
      <c r="AM110" s="55">
        <v>-3.5527136788005009E-15</v>
      </c>
      <c r="AN110" s="55">
        <v>0</v>
      </c>
      <c r="AO110" s="55">
        <v>0</v>
      </c>
      <c r="AP110" s="55">
        <f t="shared" si="11"/>
        <v>0</v>
      </c>
      <c r="AQ110" s="55">
        <v>0</v>
      </c>
      <c r="AR110" s="55">
        <v>0</v>
      </c>
      <c r="AS110" s="55">
        <v>0</v>
      </c>
      <c r="AT110" s="55">
        <v>0</v>
      </c>
      <c r="AU110" s="55">
        <v>0</v>
      </c>
      <c r="AV110" s="55">
        <v>0</v>
      </c>
      <c r="AW110" s="55">
        <v>0</v>
      </c>
      <c r="AX110" s="55">
        <v>0</v>
      </c>
      <c r="AY110" s="55">
        <v>0</v>
      </c>
      <c r="AZ110" s="55">
        <v>0</v>
      </c>
      <c r="BA110" s="55">
        <v>0</v>
      </c>
      <c r="BB110" s="56">
        <v>0</v>
      </c>
    </row>
    <row r="111" spans="1:54">
      <c r="A111" s="59" t="s">
        <v>192</v>
      </c>
      <c r="B111" s="60" t="s">
        <v>92</v>
      </c>
      <c r="C111" s="55">
        <f t="shared" si="8"/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f t="shared" si="9"/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  <c r="X111" s="55">
        <v>0</v>
      </c>
      <c r="Y111" s="55">
        <v>0</v>
      </c>
      <c r="Z111" s="55">
        <v>0</v>
      </c>
      <c r="AA111" s="55">
        <v>0</v>
      </c>
      <c r="AB111" s="55">
        <v>0</v>
      </c>
      <c r="AC111" s="55">
        <f t="shared" si="10"/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5">
        <v>0</v>
      </c>
      <c r="AM111" s="55">
        <v>0</v>
      </c>
      <c r="AN111" s="55">
        <v>0</v>
      </c>
      <c r="AO111" s="55">
        <v>0</v>
      </c>
      <c r="AP111" s="55">
        <f t="shared" si="11"/>
        <v>0</v>
      </c>
      <c r="AQ111" s="55">
        <v>0</v>
      </c>
      <c r="AR111" s="55">
        <v>0</v>
      </c>
      <c r="AS111" s="55">
        <v>0</v>
      </c>
      <c r="AT111" s="55">
        <v>0</v>
      </c>
      <c r="AU111" s="55">
        <v>0</v>
      </c>
      <c r="AV111" s="55">
        <v>0</v>
      </c>
      <c r="AW111" s="55">
        <v>0</v>
      </c>
      <c r="AX111" s="55">
        <v>0</v>
      </c>
      <c r="AY111" s="55">
        <v>0</v>
      </c>
      <c r="AZ111" s="55">
        <v>0</v>
      </c>
      <c r="BA111" s="55">
        <v>0</v>
      </c>
      <c r="BB111" s="56">
        <v>0</v>
      </c>
    </row>
    <row r="112" spans="1:54">
      <c r="A112" s="52" t="s">
        <v>193</v>
      </c>
      <c r="B112" s="53" t="s">
        <v>194</v>
      </c>
      <c r="C112" s="55">
        <f t="shared" si="8"/>
        <v>17101.72117923</v>
      </c>
      <c r="D112" s="55">
        <v>1130.4568698900002</v>
      </c>
      <c r="E112" s="55">
        <v>1540.1213178100002</v>
      </c>
      <c r="F112" s="55">
        <v>1346.7057003299992</v>
      </c>
      <c r="G112" s="55">
        <v>1281.9505134899994</v>
      </c>
      <c r="H112" s="55">
        <v>1386.4450884699997</v>
      </c>
      <c r="I112" s="55">
        <v>1649.4939212299994</v>
      </c>
      <c r="J112" s="55">
        <v>1397.1893844599997</v>
      </c>
      <c r="K112" s="55">
        <v>1413.1194510800005</v>
      </c>
      <c r="L112" s="55">
        <v>1485.4902361200004</v>
      </c>
      <c r="M112" s="55">
        <v>1430.4837373200005</v>
      </c>
      <c r="N112" s="55">
        <v>1380.7562615900006</v>
      </c>
      <c r="O112" s="55">
        <v>1659.5086974399994</v>
      </c>
      <c r="P112" s="55">
        <f t="shared" si="9"/>
        <v>19133.028812980003</v>
      </c>
      <c r="Q112" s="55">
        <v>1391.4246186</v>
      </c>
      <c r="R112" s="55">
        <v>1463.1220772299998</v>
      </c>
      <c r="S112" s="55">
        <v>1399.8563633700003</v>
      </c>
      <c r="T112" s="55">
        <v>1517.7133339700001</v>
      </c>
      <c r="U112" s="55">
        <v>1575.5568325199999</v>
      </c>
      <c r="V112" s="55">
        <v>1764.94644636</v>
      </c>
      <c r="W112" s="55">
        <v>1726.4459996000003</v>
      </c>
      <c r="X112" s="55">
        <v>1538.9531065500007</v>
      </c>
      <c r="Y112" s="55">
        <v>1587.9701620800001</v>
      </c>
      <c r="Z112" s="55">
        <v>1517.6789499800002</v>
      </c>
      <c r="AA112" s="55">
        <v>1650.3836941100008</v>
      </c>
      <c r="AB112" s="55">
        <v>1998.9772286099997</v>
      </c>
      <c r="AC112" s="55">
        <f t="shared" si="10"/>
        <v>21298.69279306</v>
      </c>
      <c r="AD112" s="55">
        <v>1672.4138048700001</v>
      </c>
      <c r="AE112" s="55">
        <v>1660.3924681600008</v>
      </c>
      <c r="AF112" s="55">
        <v>1686.6022466300008</v>
      </c>
      <c r="AG112" s="55">
        <v>1600.3611306699995</v>
      </c>
      <c r="AH112" s="55">
        <v>1881.4235862000005</v>
      </c>
      <c r="AI112" s="55">
        <v>1979.8715292699997</v>
      </c>
      <c r="AJ112" s="55">
        <v>1722.6131937799998</v>
      </c>
      <c r="AK112" s="55">
        <v>1645.0344098699998</v>
      </c>
      <c r="AL112" s="55">
        <v>1983.4787167200002</v>
      </c>
      <c r="AM112" s="55">
        <v>1607.73773684</v>
      </c>
      <c r="AN112" s="55">
        <v>1798.1403448199999</v>
      </c>
      <c r="AO112" s="55">
        <v>2060.6236252299987</v>
      </c>
      <c r="AP112" s="55">
        <f t="shared" si="11"/>
        <v>25013.028310919992</v>
      </c>
      <c r="AQ112" s="55">
        <v>1871.0732053300001</v>
      </c>
      <c r="AR112" s="55">
        <v>1852.4823250399993</v>
      </c>
      <c r="AS112" s="55">
        <v>1793.07849308</v>
      </c>
      <c r="AT112" s="55">
        <v>1845.49813642</v>
      </c>
      <c r="AU112" s="55">
        <v>1999.2235257599993</v>
      </c>
      <c r="AV112" s="55">
        <v>2467.7424835099996</v>
      </c>
      <c r="AW112" s="55">
        <v>1990.2376108100007</v>
      </c>
      <c r="AX112" s="55">
        <v>1904.4684649600001</v>
      </c>
      <c r="AY112" s="55">
        <v>1930.3716953899998</v>
      </c>
      <c r="AZ112" s="55">
        <v>1933.3111043799997</v>
      </c>
      <c r="BA112" s="55">
        <v>1925.82137012</v>
      </c>
      <c r="BB112" s="56">
        <v>3499.7198961199988</v>
      </c>
    </row>
    <row r="113" spans="1:54">
      <c r="A113" s="59" t="s">
        <v>195</v>
      </c>
      <c r="B113" s="69" t="s">
        <v>196</v>
      </c>
      <c r="C113" s="55">
        <f t="shared" si="8"/>
        <v>2787.2731401799997</v>
      </c>
      <c r="D113" s="55">
        <v>1.9820843199999998</v>
      </c>
      <c r="E113" s="55">
        <v>372.59329651000002</v>
      </c>
      <c r="F113" s="55">
        <v>204.01789643000001</v>
      </c>
      <c r="G113" s="55">
        <v>163.65465741999998</v>
      </c>
      <c r="H113" s="55">
        <v>230.97210248000013</v>
      </c>
      <c r="I113" s="55">
        <v>365.48641573999987</v>
      </c>
      <c r="J113" s="55">
        <v>196.65968228000011</v>
      </c>
      <c r="K113" s="55">
        <v>230.30421219999988</v>
      </c>
      <c r="L113" s="55">
        <v>214.32177746000013</v>
      </c>
      <c r="M113" s="55">
        <v>245.69855006999992</v>
      </c>
      <c r="N113" s="55">
        <v>159.10686159000005</v>
      </c>
      <c r="O113" s="55">
        <v>402.47560367999995</v>
      </c>
      <c r="P113" s="55">
        <f t="shared" si="9"/>
        <v>3155.4701820700002</v>
      </c>
      <c r="Q113" s="55">
        <v>225.60415660000001</v>
      </c>
      <c r="R113" s="55">
        <v>226.85278381000001</v>
      </c>
      <c r="S113" s="55">
        <v>207.39143865000011</v>
      </c>
      <c r="T113" s="55">
        <v>228.96823076999993</v>
      </c>
      <c r="U113" s="55">
        <v>197.32638294999995</v>
      </c>
      <c r="V113" s="55">
        <v>418.99719043999994</v>
      </c>
      <c r="W113" s="55">
        <v>238.36440949000004</v>
      </c>
      <c r="X113" s="55">
        <v>229.36775025000003</v>
      </c>
      <c r="Y113" s="55">
        <v>244.91818174000016</v>
      </c>
      <c r="Z113" s="55">
        <v>217.80467710999989</v>
      </c>
      <c r="AA113" s="55">
        <v>234.49957059000019</v>
      </c>
      <c r="AB113" s="55">
        <v>485.37540967000001</v>
      </c>
      <c r="AC113" s="55">
        <f t="shared" si="10"/>
        <v>3391.1478157700003</v>
      </c>
      <c r="AD113" s="55">
        <v>267.32215757</v>
      </c>
      <c r="AE113" s="55">
        <v>239.11901292999997</v>
      </c>
      <c r="AF113" s="55">
        <v>250.85277460000012</v>
      </c>
      <c r="AG113" s="55">
        <v>254.86917212999984</v>
      </c>
      <c r="AH113" s="55">
        <v>274.81514635000002</v>
      </c>
      <c r="AI113" s="55">
        <v>456.06603903999996</v>
      </c>
      <c r="AJ113" s="55">
        <v>234.52340304999996</v>
      </c>
      <c r="AK113" s="55">
        <v>259.99943096000015</v>
      </c>
      <c r="AL113" s="55">
        <v>447.35899381999997</v>
      </c>
      <c r="AM113" s="55">
        <v>-17.940074999999997</v>
      </c>
      <c r="AN113" s="55">
        <v>298.41762164000011</v>
      </c>
      <c r="AO113" s="55">
        <v>425.74413867999988</v>
      </c>
      <c r="AP113" s="55">
        <f t="shared" si="11"/>
        <v>3878.9357859500001</v>
      </c>
      <c r="AQ113" s="55">
        <v>290.51408850000007</v>
      </c>
      <c r="AR113" s="55">
        <v>252.54153305999998</v>
      </c>
      <c r="AS113" s="55">
        <v>258.48131397000014</v>
      </c>
      <c r="AT113" s="55">
        <v>264.67779120999995</v>
      </c>
      <c r="AU113" s="55">
        <v>288.62633824000005</v>
      </c>
      <c r="AV113" s="55">
        <v>478.85622674999985</v>
      </c>
      <c r="AW113" s="55">
        <v>283.68693633000015</v>
      </c>
      <c r="AX113" s="55">
        <v>312.15554102999999</v>
      </c>
      <c r="AY113" s="55">
        <v>284.94562957000005</v>
      </c>
      <c r="AZ113" s="55">
        <v>277.92778070000008</v>
      </c>
      <c r="BA113" s="55">
        <v>280.48256914999996</v>
      </c>
      <c r="BB113" s="56">
        <v>606.04003744000022</v>
      </c>
    </row>
    <row r="114" spans="1:54">
      <c r="A114" s="59" t="s">
        <v>197</v>
      </c>
      <c r="B114" s="69" t="s">
        <v>198</v>
      </c>
      <c r="C114" s="55">
        <f t="shared" si="8"/>
        <v>640.47305457999994</v>
      </c>
      <c r="D114" s="55">
        <v>25.80454387</v>
      </c>
      <c r="E114" s="55">
        <v>85.862577740000006</v>
      </c>
      <c r="F114" s="55">
        <v>49.2260943</v>
      </c>
      <c r="G114" s="55">
        <v>59.759981189999998</v>
      </c>
      <c r="H114" s="55">
        <v>58.319504569999999</v>
      </c>
      <c r="I114" s="55">
        <v>61.745998880000002</v>
      </c>
      <c r="J114" s="55">
        <v>57.031967609999995</v>
      </c>
      <c r="K114" s="55">
        <v>57.440193670000006</v>
      </c>
      <c r="L114" s="55">
        <v>57.316443219999996</v>
      </c>
      <c r="M114" s="55">
        <v>36.051382160000003</v>
      </c>
      <c r="N114" s="55">
        <v>39.889150010000002</v>
      </c>
      <c r="O114" s="55">
        <v>52.025217359999992</v>
      </c>
      <c r="P114" s="55">
        <f t="shared" si="9"/>
        <v>652.07677307999995</v>
      </c>
      <c r="Q114" s="55">
        <v>26.575678630000002</v>
      </c>
      <c r="R114" s="55">
        <v>80.860405620000009</v>
      </c>
      <c r="S114" s="55">
        <v>51.502099589999993</v>
      </c>
      <c r="T114" s="55">
        <v>52.304336140000004</v>
      </c>
      <c r="U114" s="55">
        <v>53.576545039999999</v>
      </c>
      <c r="V114" s="55">
        <v>8.5729952699999998</v>
      </c>
      <c r="W114" s="55">
        <v>97.316374470000014</v>
      </c>
      <c r="X114" s="55">
        <v>32.276998630000001</v>
      </c>
      <c r="Y114" s="55">
        <v>80.706782360000005</v>
      </c>
      <c r="Z114" s="55">
        <v>46.162458450000003</v>
      </c>
      <c r="AA114" s="55">
        <v>61.062436740000003</v>
      </c>
      <c r="AB114" s="55">
        <v>61.159662139999995</v>
      </c>
      <c r="AC114" s="55">
        <f t="shared" si="10"/>
        <v>737.99155223000014</v>
      </c>
      <c r="AD114" s="55">
        <v>23.459407730000002</v>
      </c>
      <c r="AE114" s="55">
        <v>78.009848479999988</v>
      </c>
      <c r="AF114" s="55">
        <v>57.645157940000004</v>
      </c>
      <c r="AG114" s="55">
        <v>50.769622510000005</v>
      </c>
      <c r="AH114" s="55">
        <v>52.976884289999994</v>
      </c>
      <c r="AI114" s="55">
        <v>59.036415100000006</v>
      </c>
      <c r="AJ114" s="55">
        <v>54.435836330000001</v>
      </c>
      <c r="AK114" s="55">
        <v>52.337463520000007</v>
      </c>
      <c r="AL114" s="55">
        <v>30.170255939999997</v>
      </c>
      <c r="AM114" s="55">
        <v>136.08665779</v>
      </c>
      <c r="AN114" s="55">
        <v>73.732334199999983</v>
      </c>
      <c r="AO114" s="55">
        <v>69.331668399999998</v>
      </c>
      <c r="AP114" s="55">
        <f t="shared" si="11"/>
        <v>924.35883452999985</v>
      </c>
      <c r="AQ114" s="55">
        <v>34.712725290000002</v>
      </c>
      <c r="AR114" s="55">
        <v>114.86968726999999</v>
      </c>
      <c r="AS114" s="55">
        <v>79.180515190000008</v>
      </c>
      <c r="AT114" s="55">
        <v>78.458564800000005</v>
      </c>
      <c r="AU114" s="55">
        <v>64.297928499999998</v>
      </c>
      <c r="AV114" s="55">
        <v>79.444329929999995</v>
      </c>
      <c r="AW114" s="55">
        <v>75.720628110000021</v>
      </c>
      <c r="AX114" s="55">
        <v>77.298977609999994</v>
      </c>
      <c r="AY114" s="55">
        <v>76.396994779999986</v>
      </c>
      <c r="AZ114" s="55">
        <v>78.724022509999998</v>
      </c>
      <c r="BA114" s="55">
        <v>91.727618280000002</v>
      </c>
      <c r="BB114" s="56">
        <v>73.526842259999995</v>
      </c>
    </row>
    <row r="115" spans="1:54">
      <c r="A115" s="59" t="s">
        <v>199</v>
      </c>
      <c r="B115" s="69" t="s">
        <v>200</v>
      </c>
      <c r="C115" s="55">
        <f t="shared" si="8"/>
        <v>13673.974984469996</v>
      </c>
      <c r="D115" s="55">
        <v>1102.6702417000004</v>
      </c>
      <c r="E115" s="55">
        <v>1081.6654435600001</v>
      </c>
      <c r="F115" s="55">
        <v>1093.461709599999</v>
      </c>
      <c r="G115" s="55">
        <v>1058.5358748799995</v>
      </c>
      <c r="H115" s="55">
        <v>1097.1534814199997</v>
      </c>
      <c r="I115" s="55">
        <v>1222.2615066099997</v>
      </c>
      <c r="J115" s="55">
        <v>1143.4977345699997</v>
      </c>
      <c r="K115" s="55">
        <v>1125.3750452100007</v>
      </c>
      <c r="L115" s="55">
        <v>1213.8520154400003</v>
      </c>
      <c r="M115" s="55">
        <v>1148.7338050900005</v>
      </c>
      <c r="N115" s="55">
        <v>1181.7602499900004</v>
      </c>
      <c r="O115" s="55">
        <v>1205.0078763999993</v>
      </c>
      <c r="P115" s="55">
        <f t="shared" si="9"/>
        <v>15325.48185783</v>
      </c>
      <c r="Q115" s="55">
        <v>1139.2447833700001</v>
      </c>
      <c r="R115" s="55">
        <v>1155.4088877999998</v>
      </c>
      <c r="S115" s="55">
        <v>1140.9628251300003</v>
      </c>
      <c r="T115" s="55">
        <v>1236.4407670600001</v>
      </c>
      <c r="U115" s="55">
        <v>1324.6539045299999</v>
      </c>
      <c r="V115" s="55">
        <v>1337.3762606500002</v>
      </c>
      <c r="W115" s="55">
        <v>1390.7652156400002</v>
      </c>
      <c r="X115" s="55">
        <v>1277.3083576700005</v>
      </c>
      <c r="Y115" s="55">
        <v>1262.34519798</v>
      </c>
      <c r="Z115" s="55">
        <v>1253.7118144200003</v>
      </c>
      <c r="AA115" s="55">
        <v>1354.8216867800006</v>
      </c>
      <c r="AB115" s="55">
        <v>1452.4421567999998</v>
      </c>
      <c r="AC115" s="55">
        <f t="shared" si="10"/>
        <v>17169.553425060003</v>
      </c>
      <c r="AD115" s="55">
        <v>1381.6322395700001</v>
      </c>
      <c r="AE115" s="55">
        <v>1343.2636067500007</v>
      </c>
      <c r="AF115" s="55">
        <v>1378.1043140900006</v>
      </c>
      <c r="AG115" s="55">
        <v>1294.7223360299995</v>
      </c>
      <c r="AH115" s="55">
        <v>1553.6315555600004</v>
      </c>
      <c r="AI115" s="55">
        <v>1464.7690751299997</v>
      </c>
      <c r="AJ115" s="55">
        <v>1433.6539543999997</v>
      </c>
      <c r="AK115" s="55">
        <v>1332.6975153899996</v>
      </c>
      <c r="AL115" s="55">
        <v>1505.9494669600001</v>
      </c>
      <c r="AM115" s="55">
        <v>1489.5911540499999</v>
      </c>
      <c r="AN115" s="55">
        <v>1425.9903889799998</v>
      </c>
      <c r="AO115" s="55">
        <v>1565.5478181499989</v>
      </c>
      <c r="AP115" s="55">
        <f t="shared" si="11"/>
        <v>20209.733690439996</v>
      </c>
      <c r="AQ115" s="55">
        <v>1545.84639154</v>
      </c>
      <c r="AR115" s="55">
        <v>1485.0711047099994</v>
      </c>
      <c r="AS115" s="55">
        <v>1455.4166639199998</v>
      </c>
      <c r="AT115" s="55">
        <v>1502.3617804100002</v>
      </c>
      <c r="AU115" s="55">
        <v>1646.2992590199992</v>
      </c>
      <c r="AV115" s="55">
        <v>1909.4419268299998</v>
      </c>
      <c r="AW115" s="55">
        <v>1630.8300463700004</v>
      </c>
      <c r="AX115" s="55">
        <v>1515.0139463200003</v>
      </c>
      <c r="AY115" s="55">
        <v>1569.0290710399997</v>
      </c>
      <c r="AZ115" s="55">
        <v>1576.6593011699997</v>
      </c>
      <c r="BA115" s="55">
        <v>1553.6111826899999</v>
      </c>
      <c r="BB115" s="56">
        <v>2820.1530164199985</v>
      </c>
    </row>
    <row r="116" spans="1:54">
      <c r="A116" s="52" t="s">
        <v>201</v>
      </c>
      <c r="B116" s="53" t="s">
        <v>202</v>
      </c>
      <c r="C116" s="55">
        <f t="shared" si="8"/>
        <v>22116.787992379646</v>
      </c>
      <c r="D116" s="55">
        <v>246.20274308830091</v>
      </c>
      <c r="E116" s="55">
        <v>320.98802843200002</v>
      </c>
      <c r="F116" s="55">
        <v>464.08819165600005</v>
      </c>
      <c r="G116" s="55">
        <v>940.62408182000001</v>
      </c>
      <c r="H116" s="55">
        <v>2139.1273966540002</v>
      </c>
      <c r="I116" s="55">
        <v>1344.4381305899997</v>
      </c>
      <c r="J116" s="55">
        <v>961.86622695799997</v>
      </c>
      <c r="K116" s="55">
        <v>833.90164487600009</v>
      </c>
      <c r="L116" s="55">
        <v>2932.5791736399997</v>
      </c>
      <c r="M116" s="55">
        <v>2001.3547712579998</v>
      </c>
      <c r="N116" s="55">
        <v>3256.0544927459996</v>
      </c>
      <c r="O116" s="55">
        <v>6675.5631106613446</v>
      </c>
      <c r="P116" s="55">
        <f t="shared" si="9"/>
        <v>16449.788917335747</v>
      </c>
      <c r="Q116" s="55">
        <v>163.22039409800001</v>
      </c>
      <c r="R116" s="55">
        <v>220.04797359960224</v>
      </c>
      <c r="S116" s="55">
        <v>122.20582461838907</v>
      </c>
      <c r="T116" s="55">
        <v>465.19593885800009</v>
      </c>
      <c r="U116" s="55">
        <v>578.27664803799996</v>
      </c>
      <c r="V116" s="55">
        <v>300.19033194199989</v>
      </c>
      <c r="W116" s="55">
        <v>975.7418283373363</v>
      </c>
      <c r="X116" s="55">
        <v>1147.4932963907779</v>
      </c>
      <c r="Y116" s="55">
        <v>4657.9659806159998</v>
      </c>
      <c r="Z116" s="55">
        <v>1422.8013612320005</v>
      </c>
      <c r="AA116" s="55">
        <v>1182.4214787153928</v>
      </c>
      <c r="AB116" s="55">
        <v>5214.2278608902507</v>
      </c>
      <c r="AC116" s="55">
        <f t="shared" si="10"/>
        <v>13116.550602013709</v>
      </c>
      <c r="AD116" s="55">
        <v>103.52645149684005</v>
      </c>
      <c r="AE116" s="55">
        <v>189.78968234999999</v>
      </c>
      <c r="AF116" s="55">
        <v>2665.1622538000001</v>
      </c>
      <c r="AG116" s="55">
        <v>402.97342748</v>
      </c>
      <c r="AH116" s="55">
        <v>624.68434255000011</v>
      </c>
      <c r="AI116" s="55">
        <v>497.26158384999997</v>
      </c>
      <c r="AJ116" s="55">
        <v>1049.2492528100001</v>
      </c>
      <c r="AK116" s="55">
        <v>322.59230533079813</v>
      </c>
      <c r="AL116" s="55">
        <v>1641.7587765884734</v>
      </c>
      <c r="AM116" s="55">
        <v>840.20928061520897</v>
      </c>
      <c r="AN116" s="55">
        <v>2361.8340846687797</v>
      </c>
      <c r="AO116" s="55">
        <v>2417.5091604736099</v>
      </c>
      <c r="AP116" s="55">
        <f t="shared" si="11"/>
        <v>15326.255696411146</v>
      </c>
      <c r="AQ116" s="55">
        <v>137.44348151947491</v>
      </c>
      <c r="AR116" s="55">
        <v>317.41281299544136</v>
      </c>
      <c r="AS116" s="55">
        <v>680.18300290088303</v>
      </c>
      <c r="AT116" s="55">
        <v>870.75207492632433</v>
      </c>
      <c r="AU116" s="55">
        <v>1722.7125976152511</v>
      </c>
      <c r="AV116" s="55">
        <v>972.52102049000018</v>
      </c>
      <c r="AW116" s="55">
        <v>506.83343203000004</v>
      </c>
      <c r="AX116" s="55">
        <v>816.75516527169327</v>
      </c>
      <c r="AY116" s="55">
        <v>780.98409319183872</v>
      </c>
      <c r="AZ116" s="55">
        <v>1432.6951635600001</v>
      </c>
      <c r="BA116" s="55">
        <v>952.92476409331778</v>
      </c>
      <c r="BB116" s="56">
        <v>6135.0380878169217</v>
      </c>
    </row>
    <row r="117" spans="1:54">
      <c r="A117" s="59" t="s">
        <v>203</v>
      </c>
      <c r="B117" s="69" t="s">
        <v>204</v>
      </c>
      <c r="C117" s="55">
        <f t="shared" si="8"/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f t="shared" si="9"/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  <c r="X117" s="55">
        <v>0</v>
      </c>
      <c r="Y117" s="55">
        <v>0</v>
      </c>
      <c r="Z117" s="55">
        <v>0</v>
      </c>
      <c r="AA117" s="55">
        <v>0</v>
      </c>
      <c r="AB117" s="55">
        <v>0</v>
      </c>
      <c r="AC117" s="55">
        <f t="shared" si="10"/>
        <v>0</v>
      </c>
      <c r="AD117" s="55">
        <v>0</v>
      </c>
      <c r="AE117" s="55">
        <v>0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5">
        <v>0</v>
      </c>
      <c r="AM117" s="55">
        <v>0</v>
      </c>
      <c r="AN117" s="55">
        <v>0</v>
      </c>
      <c r="AO117" s="55">
        <v>0</v>
      </c>
      <c r="AP117" s="55">
        <f t="shared" si="11"/>
        <v>0</v>
      </c>
      <c r="AQ117" s="55">
        <v>0</v>
      </c>
      <c r="AR117" s="55">
        <v>0</v>
      </c>
      <c r="AS117" s="55">
        <v>0</v>
      </c>
      <c r="AT117" s="55">
        <v>0</v>
      </c>
      <c r="AU117" s="55">
        <v>0</v>
      </c>
      <c r="AV117" s="55">
        <v>0</v>
      </c>
      <c r="AW117" s="55">
        <v>0</v>
      </c>
      <c r="AX117" s="55">
        <v>0</v>
      </c>
      <c r="AY117" s="55">
        <v>0</v>
      </c>
      <c r="AZ117" s="55">
        <v>0</v>
      </c>
      <c r="BA117" s="55">
        <v>0</v>
      </c>
      <c r="BB117" s="56">
        <v>0</v>
      </c>
    </row>
    <row r="118" spans="1:54">
      <c r="A118" s="59" t="s">
        <v>205</v>
      </c>
      <c r="B118" s="60" t="s">
        <v>206</v>
      </c>
      <c r="C118" s="55">
        <f t="shared" si="8"/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f t="shared" si="9"/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  <c r="AC118" s="55">
        <f t="shared" si="10"/>
        <v>0</v>
      </c>
      <c r="AD118" s="55">
        <v>0</v>
      </c>
      <c r="AE118" s="55">
        <v>0</v>
      </c>
      <c r="AF118" s="55">
        <v>0</v>
      </c>
      <c r="AG118" s="55">
        <v>0</v>
      </c>
      <c r="AH118" s="55">
        <v>0</v>
      </c>
      <c r="AI118" s="55">
        <v>0</v>
      </c>
      <c r="AJ118" s="55">
        <v>0</v>
      </c>
      <c r="AK118" s="55">
        <v>0</v>
      </c>
      <c r="AL118" s="55">
        <v>0</v>
      </c>
      <c r="AM118" s="55">
        <v>0</v>
      </c>
      <c r="AN118" s="55">
        <v>0</v>
      </c>
      <c r="AO118" s="55">
        <v>0</v>
      </c>
      <c r="AP118" s="55">
        <f t="shared" si="11"/>
        <v>0</v>
      </c>
      <c r="AQ118" s="55">
        <v>0</v>
      </c>
      <c r="AR118" s="55">
        <v>0</v>
      </c>
      <c r="AS118" s="55">
        <v>0</v>
      </c>
      <c r="AT118" s="55">
        <v>0</v>
      </c>
      <c r="AU118" s="55">
        <v>0</v>
      </c>
      <c r="AV118" s="55">
        <v>0</v>
      </c>
      <c r="AW118" s="55">
        <v>0</v>
      </c>
      <c r="AX118" s="55">
        <v>0</v>
      </c>
      <c r="AY118" s="55">
        <v>0</v>
      </c>
      <c r="AZ118" s="55">
        <v>0</v>
      </c>
      <c r="BA118" s="55">
        <v>0</v>
      </c>
      <c r="BB118" s="56">
        <v>0</v>
      </c>
    </row>
    <row r="119" spans="1:54">
      <c r="A119" s="59" t="s">
        <v>207</v>
      </c>
      <c r="B119" s="60" t="s">
        <v>115</v>
      </c>
      <c r="C119" s="55">
        <f t="shared" si="8"/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f t="shared" si="9"/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f t="shared" si="10"/>
        <v>0</v>
      </c>
      <c r="AD119" s="55">
        <v>0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5">
        <v>0</v>
      </c>
      <c r="AM119" s="55">
        <v>0</v>
      </c>
      <c r="AN119" s="55">
        <v>0</v>
      </c>
      <c r="AO119" s="55">
        <v>0</v>
      </c>
      <c r="AP119" s="55">
        <f t="shared" si="11"/>
        <v>0</v>
      </c>
      <c r="AQ119" s="55">
        <v>0</v>
      </c>
      <c r="AR119" s="55">
        <v>0</v>
      </c>
      <c r="AS119" s="55">
        <v>0</v>
      </c>
      <c r="AT119" s="55">
        <v>0</v>
      </c>
      <c r="AU119" s="55">
        <v>0</v>
      </c>
      <c r="AV119" s="55">
        <v>0</v>
      </c>
      <c r="AW119" s="55">
        <v>0</v>
      </c>
      <c r="AX119" s="55">
        <v>0</v>
      </c>
      <c r="AY119" s="55">
        <v>0</v>
      </c>
      <c r="AZ119" s="55">
        <v>0</v>
      </c>
      <c r="BA119" s="55">
        <v>0</v>
      </c>
      <c r="BB119" s="56">
        <v>0</v>
      </c>
    </row>
    <row r="120" spans="1:54">
      <c r="A120" s="59" t="s">
        <v>208</v>
      </c>
      <c r="B120" s="60" t="s">
        <v>117</v>
      </c>
      <c r="C120" s="55">
        <f t="shared" si="8"/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f t="shared" si="9"/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  <c r="X120" s="55">
        <v>0</v>
      </c>
      <c r="Y120" s="55">
        <v>0</v>
      </c>
      <c r="Z120" s="55">
        <v>0</v>
      </c>
      <c r="AA120" s="55">
        <v>0</v>
      </c>
      <c r="AB120" s="55">
        <v>0</v>
      </c>
      <c r="AC120" s="55">
        <f t="shared" si="10"/>
        <v>0</v>
      </c>
      <c r="AD120" s="55">
        <v>0</v>
      </c>
      <c r="AE120" s="55">
        <v>0</v>
      </c>
      <c r="AF120" s="55">
        <v>0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5">
        <v>0</v>
      </c>
      <c r="AM120" s="55">
        <v>0</v>
      </c>
      <c r="AN120" s="55">
        <v>0</v>
      </c>
      <c r="AO120" s="55">
        <v>0</v>
      </c>
      <c r="AP120" s="55">
        <f t="shared" si="11"/>
        <v>0</v>
      </c>
      <c r="AQ120" s="55">
        <v>0</v>
      </c>
      <c r="AR120" s="55">
        <v>0</v>
      </c>
      <c r="AS120" s="55">
        <v>0</v>
      </c>
      <c r="AT120" s="55">
        <v>0</v>
      </c>
      <c r="AU120" s="55">
        <v>0</v>
      </c>
      <c r="AV120" s="55">
        <v>0</v>
      </c>
      <c r="AW120" s="55">
        <v>0</v>
      </c>
      <c r="AX120" s="55">
        <v>0</v>
      </c>
      <c r="AY120" s="55">
        <v>0</v>
      </c>
      <c r="AZ120" s="55">
        <v>0</v>
      </c>
      <c r="BA120" s="55">
        <v>0</v>
      </c>
      <c r="BB120" s="56">
        <v>0</v>
      </c>
    </row>
    <row r="121" spans="1:54">
      <c r="A121" s="59" t="s">
        <v>209</v>
      </c>
      <c r="B121" s="60" t="s">
        <v>119</v>
      </c>
      <c r="C121" s="55">
        <f t="shared" si="8"/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f t="shared" si="9"/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  <c r="X121" s="55">
        <v>0</v>
      </c>
      <c r="Y121" s="55">
        <v>0</v>
      </c>
      <c r="Z121" s="55">
        <v>0</v>
      </c>
      <c r="AA121" s="55">
        <v>0</v>
      </c>
      <c r="AB121" s="55">
        <v>0</v>
      </c>
      <c r="AC121" s="55">
        <f t="shared" si="10"/>
        <v>0</v>
      </c>
      <c r="AD121" s="55">
        <v>0</v>
      </c>
      <c r="AE121" s="55">
        <v>0</v>
      </c>
      <c r="AF121" s="55">
        <v>0</v>
      </c>
      <c r="AG121" s="55">
        <v>0</v>
      </c>
      <c r="AH121" s="55">
        <v>0</v>
      </c>
      <c r="AI121" s="55">
        <v>0</v>
      </c>
      <c r="AJ121" s="55">
        <v>0</v>
      </c>
      <c r="AK121" s="55">
        <v>0</v>
      </c>
      <c r="AL121" s="55">
        <v>0</v>
      </c>
      <c r="AM121" s="55">
        <v>0</v>
      </c>
      <c r="AN121" s="55">
        <v>0</v>
      </c>
      <c r="AO121" s="55">
        <v>0</v>
      </c>
      <c r="AP121" s="55">
        <f t="shared" si="11"/>
        <v>0</v>
      </c>
      <c r="AQ121" s="55">
        <v>0</v>
      </c>
      <c r="AR121" s="55">
        <v>0</v>
      </c>
      <c r="AS121" s="55">
        <v>0</v>
      </c>
      <c r="AT121" s="55">
        <v>0</v>
      </c>
      <c r="AU121" s="55">
        <v>0</v>
      </c>
      <c r="AV121" s="55">
        <v>0</v>
      </c>
      <c r="AW121" s="55">
        <v>0</v>
      </c>
      <c r="AX121" s="55">
        <v>0</v>
      </c>
      <c r="AY121" s="55">
        <v>0</v>
      </c>
      <c r="AZ121" s="55">
        <v>0</v>
      </c>
      <c r="BA121" s="55">
        <v>0</v>
      </c>
      <c r="BB121" s="56">
        <v>0</v>
      </c>
    </row>
    <row r="122" spans="1:54">
      <c r="A122" s="59" t="s">
        <v>210</v>
      </c>
      <c r="B122" s="60" t="s">
        <v>121</v>
      </c>
      <c r="C122" s="55">
        <f t="shared" si="8"/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f t="shared" si="9"/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f t="shared" si="10"/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55">
        <v>0</v>
      </c>
      <c r="AL122" s="55">
        <v>0</v>
      </c>
      <c r="AM122" s="55">
        <v>0</v>
      </c>
      <c r="AN122" s="55">
        <v>0</v>
      </c>
      <c r="AO122" s="55">
        <v>0</v>
      </c>
      <c r="AP122" s="55">
        <f t="shared" si="11"/>
        <v>0</v>
      </c>
      <c r="AQ122" s="55">
        <v>0</v>
      </c>
      <c r="AR122" s="55">
        <v>0</v>
      </c>
      <c r="AS122" s="55">
        <v>0</v>
      </c>
      <c r="AT122" s="55">
        <v>0</v>
      </c>
      <c r="AU122" s="55">
        <v>0</v>
      </c>
      <c r="AV122" s="55">
        <v>0</v>
      </c>
      <c r="AW122" s="55">
        <v>0</v>
      </c>
      <c r="AX122" s="55">
        <v>0</v>
      </c>
      <c r="AY122" s="55">
        <v>0</v>
      </c>
      <c r="AZ122" s="55">
        <v>0</v>
      </c>
      <c r="BA122" s="55">
        <v>0</v>
      </c>
      <c r="BB122" s="56">
        <v>0</v>
      </c>
    </row>
    <row r="123" spans="1:54">
      <c r="A123" s="57" t="s">
        <v>211</v>
      </c>
      <c r="B123" s="58" t="s">
        <v>135</v>
      </c>
      <c r="C123" s="55">
        <f t="shared" si="8"/>
        <v>23630.968637919643</v>
      </c>
      <c r="D123" s="55">
        <v>246.17314991830091</v>
      </c>
      <c r="E123" s="55">
        <v>372.69057273200002</v>
      </c>
      <c r="F123" s="55">
        <v>528.71559159599997</v>
      </c>
      <c r="G123" s="55">
        <v>1034.8213986640712</v>
      </c>
      <c r="H123" s="55">
        <v>2195.614882244</v>
      </c>
      <c r="I123" s="55">
        <v>1362.4587783399998</v>
      </c>
      <c r="J123" s="55">
        <v>986.82462957799999</v>
      </c>
      <c r="K123" s="55">
        <v>1147.8042274760001</v>
      </c>
      <c r="L123" s="55">
        <v>2931.4201220099994</v>
      </c>
      <c r="M123" s="55">
        <v>2360.9249109439288</v>
      </c>
      <c r="N123" s="55">
        <v>3317.0821746460001</v>
      </c>
      <c r="O123" s="55">
        <v>7146.4381997713444</v>
      </c>
      <c r="P123" s="55">
        <f t="shared" si="9"/>
        <v>16449.788917335747</v>
      </c>
      <c r="Q123" s="55">
        <v>163.22039409800001</v>
      </c>
      <c r="R123" s="55">
        <v>220.04797359960224</v>
      </c>
      <c r="S123" s="55">
        <v>122.20582461838907</v>
      </c>
      <c r="T123" s="55">
        <v>465.19593885800009</v>
      </c>
      <c r="U123" s="55">
        <v>578.27664803799996</v>
      </c>
      <c r="V123" s="55">
        <v>300.19033194199989</v>
      </c>
      <c r="W123" s="55">
        <v>975.7418283373363</v>
      </c>
      <c r="X123" s="55">
        <v>1147.4932963907779</v>
      </c>
      <c r="Y123" s="55">
        <v>4657.9659806159998</v>
      </c>
      <c r="Z123" s="55">
        <v>1422.8013612320005</v>
      </c>
      <c r="AA123" s="55">
        <v>1182.4214787153928</v>
      </c>
      <c r="AB123" s="55">
        <v>5214.2278608902507</v>
      </c>
      <c r="AC123" s="55">
        <f t="shared" si="10"/>
        <v>13116.550602013709</v>
      </c>
      <c r="AD123" s="55">
        <v>103.52645149684005</v>
      </c>
      <c r="AE123" s="55">
        <v>189.78968234999999</v>
      </c>
      <c r="AF123" s="55">
        <v>2665.1622538000001</v>
      </c>
      <c r="AG123" s="55">
        <v>402.97342748</v>
      </c>
      <c r="AH123" s="55">
        <v>624.68434255000011</v>
      </c>
      <c r="AI123" s="55">
        <v>497.26158384999997</v>
      </c>
      <c r="AJ123" s="55">
        <v>1049.2492528100001</v>
      </c>
      <c r="AK123" s="55">
        <v>322.59230533079813</v>
      </c>
      <c r="AL123" s="55">
        <v>1641.7587765884734</v>
      </c>
      <c r="AM123" s="55">
        <v>840.20928061520897</v>
      </c>
      <c r="AN123" s="55">
        <v>2361.8340846687797</v>
      </c>
      <c r="AO123" s="55">
        <v>2417.5091604736099</v>
      </c>
      <c r="AP123" s="55">
        <f t="shared" si="11"/>
        <v>15326.255696411146</v>
      </c>
      <c r="AQ123" s="55">
        <v>137.44348151947491</v>
      </c>
      <c r="AR123" s="55">
        <v>317.41281299544136</v>
      </c>
      <c r="AS123" s="55">
        <v>680.18300290088303</v>
      </c>
      <c r="AT123" s="55">
        <v>870.75207492632433</v>
      </c>
      <c r="AU123" s="55">
        <v>1722.7125976152511</v>
      </c>
      <c r="AV123" s="55">
        <v>972.52102049000018</v>
      </c>
      <c r="AW123" s="55">
        <v>506.83343203000004</v>
      </c>
      <c r="AX123" s="55">
        <v>816.75516527169327</v>
      </c>
      <c r="AY123" s="55">
        <v>780.98409319183872</v>
      </c>
      <c r="AZ123" s="55">
        <v>1432.6951635600001</v>
      </c>
      <c r="BA123" s="55">
        <v>952.92476409331778</v>
      </c>
      <c r="BB123" s="56">
        <v>6135.0380878169217</v>
      </c>
    </row>
    <row r="124" spans="1:54">
      <c r="A124" s="59" t="s">
        <v>212</v>
      </c>
      <c r="B124" s="60" t="s">
        <v>90</v>
      </c>
      <c r="C124" s="55">
        <f t="shared" si="8"/>
        <v>12347.779202089645</v>
      </c>
      <c r="D124" s="55">
        <v>184.89454831830091</v>
      </c>
      <c r="E124" s="55">
        <v>272.60881820200001</v>
      </c>
      <c r="F124" s="55">
        <v>323.04056263600006</v>
      </c>
      <c r="G124" s="55">
        <v>404.79149302999997</v>
      </c>
      <c r="H124" s="55">
        <v>819.82052900400015</v>
      </c>
      <c r="I124" s="55">
        <v>819.95844805999991</v>
      </c>
      <c r="J124" s="55">
        <v>637.99135288799994</v>
      </c>
      <c r="K124" s="55">
        <v>456.32021003599999</v>
      </c>
      <c r="L124" s="55">
        <v>2413.6499891299995</v>
      </c>
      <c r="M124" s="55">
        <v>1384.3074992579998</v>
      </c>
      <c r="N124" s="55">
        <v>2046.025547536</v>
      </c>
      <c r="O124" s="55">
        <v>2584.3702039913442</v>
      </c>
      <c r="P124" s="55">
        <f t="shared" si="9"/>
        <v>10123.954047713549</v>
      </c>
      <c r="Q124" s="55">
        <v>161.29201772800002</v>
      </c>
      <c r="R124" s="55">
        <v>218.71259930293559</v>
      </c>
      <c r="S124" s="55">
        <v>122.20582461838907</v>
      </c>
      <c r="T124" s="55">
        <v>465.19593885800009</v>
      </c>
      <c r="U124" s="55">
        <v>576.89306423799997</v>
      </c>
      <c r="V124" s="55">
        <v>299.10138704199989</v>
      </c>
      <c r="W124" s="55">
        <v>949.9113975773364</v>
      </c>
      <c r="X124" s="55">
        <v>699.4182812107781</v>
      </c>
      <c r="Y124" s="55">
        <v>458.43571833599992</v>
      </c>
      <c r="Z124" s="55">
        <v>631.0406238019998</v>
      </c>
      <c r="AA124" s="55">
        <v>1141.2508117453931</v>
      </c>
      <c r="AB124" s="55">
        <v>4400.4963832547155</v>
      </c>
      <c r="AC124" s="55">
        <f t="shared" si="10"/>
        <v>8716.9718052002027</v>
      </c>
      <c r="AD124" s="55">
        <v>96.008546373329665</v>
      </c>
      <c r="AE124" s="55">
        <v>185.89888012</v>
      </c>
      <c r="AF124" s="55">
        <v>657.20192741999995</v>
      </c>
      <c r="AG124" s="55">
        <v>230.73678691999999</v>
      </c>
      <c r="AH124" s="55">
        <v>621.40912275000005</v>
      </c>
      <c r="AI124" s="55">
        <v>473.45978538999992</v>
      </c>
      <c r="AJ124" s="55">
        <v>590.75823393999997</v>
      </c>
      <c r="AK124" s="55">
        <v>318.33420533079811</v>
      </c>
      <c r="AL124" s="55">
        <v>1255.3213064184733</v>
      </c>
      <c r="AM124" s="55">
        <v>720.46183585520873</v>
      </c>
      <c r="AN124" s="55">
        <v>2318.55832003878</v>
      </c>
      <c r="AO124" s="55">
        <v>1248.8228546436114</v>
      </c>
      <c r="AP124" s="55">
        <f t="shared" si="11"/>
        <v>9975.9311555911445</v>
      </c>
      <c r="AQ124" s="55">
        <v>133.7026908294749</v>
      </c>
      <c r="AR124" s="55">
        <v>209.59548638544135</v>
      </c>
      <c r="AS124" s="55">
        <v>509.98140941088297</v>
      </c>
      <c r="AT124" s="55">
        <v>754.72731838632421</v>
      </c>
      <c r="AU124" s="55">
        <v>871.76468061525077</v>
      </c>
      <c r="AV124" s="55">
        <v>765.5067636900003</v>
      </c>
      <c r="AW124" s="55">
        <v>451.25250980999999</v>
      </c>
      <c r="AX124" s="55">
        <v>676.29993003169307</v>
      </c>
      <c r="AY124" s="55">
        <v>628.44600254183865</v>
      </c>
      <c r="AZ124" s="55">
        <v>577.11536303000003</v>
      </c>
      <c r="BA124" s="55">
        <v>729.7792814033179</v>
      </c>
      <c r="BB124" s="56">
        <v>3667.7597194569203</v>
      </c>
    </row>
    <row r="125" spans="1:54">
      <c r="A125" s="59" t="s">
        <v>213</v>
      </c>
      <c r="B125" s="60" t="s">
        <v>92</v>
      </c>
      <c r="C125" s="55">
        <f t="shared" si="8"/>
        <v>9763.1847321000005</v>
      </c>
      <c r="D125" s="55">
        <v>61.278601600000002</v>
      </c>
      <c r="E125" s="55">
        <v>48.35090151</v>
      </c>
      <c r="F125" s="55">
        <v>139.83479713</v>
      </c>
      <c r="G125" s="55">
        <v>535.78190825000001</v>
      </c>
      <c r="H125" s="55">
        <v>1318.04403576</v>
      </c>
      <c r="I125" s="55">
        <v>524.13333028</v>
      </c>
      <c r="J125" s="55">
        <v>323.40408656</v>
      </c>
      <c r="K125" s="55">
        <v>377.08501682000008</v>
      </c>
      <c r="L125" s="55">
        <v>518.45791889999998</v>
      </c>
      <c r="M125" s="55">
        <v>616.61965953000004</v>
      </c>
      <c r="N125" s="55">
        <v>1209.5089935599999</v>
      </c>
      <c r="O125" s="55">
        <v>4090.6854822000005</v>
      </c>
      <c r="P125" s="55">
        <f t="shared" si="9"/>
        <v>6325.8348696222019</v>
      </c>
      <c r="Q125" s="55">
        <v>1.9283763700000001</v>
      </c>
      <c r="R125" s="55">
        <v>1.3353742966666666</v>
      </c>
      <c r="S125" s="55">
        <v>0</v>
      </c>
      <c r="T125" s="55">
        <v>0</v>
      </c>
      <c r="U125" s="55">
        <v>1.3835838</v>
      </c>
      <c r="V125" s="55">
        <v>1.0889449</v>
      </c>
      <c r="W125" s="55">
        <v>25.830430760000002</v>
      </c>
      <c r="X125" s="55">
        <v>448.07501517999998</v>
      </c>
      <c r="Y125" s="55">
        <v>4199.5302622799991</v>
      </c>
      <c r="Z125" s="55">
        <v>791.76073743000063</v>
      </c>
      <c r="AA125" s="55">
        <v>41.170666969999949</v>
      </c>
      <c r="AB125" s="55">
        <v>813.73147763553652</v>
      </c>
      <c r="AC125" s="55">
        <f t="shared" si="10"/>
        <v>4399.578796813511</v>
      </c>
      <c r="AD125" s="55">
        <v>7.5179051235103822</v>
      </c>
      <c r="AE125" s="55">
        <v>3.8908022299999998</v>
      </c>
      <c r="AF125" s="55">
        <v>2007.96032638</v>
      </c>
      <c r="AG125" s="55">
        <v>172.23664056000001</v>
      </c>
      <c r="AH125" s="55">
        <v>3.2752198000000003</v>
      </c>
      <c r="AI125" s="55">
        <v>23.801798459999993</v>
      </c>
      <c r="AJ125" s="55">
        <v>458.49101887</v>
      </c>
      <c r="AK125" s="55">
        <v>4.2580999999999998</v>
      </c>
      <c r="AL125" s="55">
        <v>386.43747016999998</v>
      </c>
      <c r="AM125" s="55">
        <v>119.74744476000012</v>
      </c>
      <c r="AN125" s="55">
        <v>43.275764630000026</v>
      </c>
      <c r="AO125" s="55">
        <v>1168.6863058300005</v>
      </c>
      <c r="AP125" s="55">
        <f t="shared" si="11"/>
        <v>5350.32454082</v>
      </c>
      <c r="AQ125" s="55">
        <v>3.7407906899999999</v>
      </c>
      <c r="AR125" s="55">
        <v>107.81732661000001</v>
      </c>
      <c r="AS125" s="55">
        <v>170.20159349000002</v>
      </c>
      <c r="AT125" s="55">
        <v>116.02475654</v>
      </c>
      <c r="AU125" s="55">
        <v>850.94791700000007</v>
      </c>
      <c r="AV125" s="55">
        <v>207.01425679999997</v>
      </c>
      <c r="AW125" s="55">
        <v>55.580922220000019</v>
      </c>
      <c r="AX125" s="55">
        <v>140.45523523999998</v>
      </c>
      <c r="AY125" s="55">
        <v>152.53809065000002</v>
      </c>
      <c r="AZ125" s="55">
        <v>855.57980052999994</v>
      </c>
      <c r="BA125" s="55">
        <v>223.14548268999997</v>
      </c>
      <c r="BB125" s="56">
        <v>2467.2783683600001</v>
      </c>
    </row>
    <row r="126" spans="1:54" ht="27">
      <c r="A126" s="57" t="s">
        <v>214</v>
      </c>
      <c r="B126" s="64" t="s">
        <v>215</v>
      </c>
      <c r="C126" s="55">
        <f t="shared" si="8"/>
        <v>5.8240581899999997</v>
      </c>
      <c r="D126" s="55">
        <v>2.9593169999999999E-2</v>
      </c>
      <c r="E126" s="55">
        <v>2.8308720000000002E-2</v>
      </c>
      <c r="F126" s="55">
        <v>1.2128318899999999</v>
      </c>
      <c r="G126" s="55">
        <v>5.0680540000000003E-2</v>
      </c>
      <c r="H126" s="55">
        <v>1.26283189</v>
      </c>
      <c r="I126" s="55">
        <v>0.34635224999999997</v>
      </c>
      <c r="J126" s="55">
        <v>0.47078751000000002</v>
      </c>
      <c r="K126" s="55">
        <v>0.49641801999999996</v>
      </c>
      <c r="L126" s="55">
        <v>0.47126561</v>
      </c>
      <c r="M126" s="55">
        <v>0.42761247000000002</v>
      </c>
      <c r="N126" s="55">
        <v>0.51995164999999999</v>
      </c>
      <c r="O126" s="55">
        <v>0.50742447000000002</v>
      </c>
      <c r="P126" s="55">
        <f t="shared" si="9"/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  <c r="X126" s="55">
        <v>0</v>
      </c>
      <c r="Y126" s="55">
        <v>0</v>
      </c>
      <c r="Z126" s="55">
        <v>0</v>
      </c>
      <c r="AA126" s="55">
        <v>0</v>
      </c>
      <c r="AB126" s="55">
        <v>0</v>
      </c>
      <c r="AC126" s="55">
        <f t="shared" si="10"/>
        <v>0</v>
      </c>
      <c r="AD126" s="55">
        <v>0</v>
      </c>
      <c r="AE126" s="55">
        <v>0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5">
        <v>0</v>
      </c>
      <c r="AM126" s="55">
        <v>0</v>
      </c>
      <c r="AN126" s="55">
        <v>0</v>
      </c>
      <c r="AO126" s="55">
        <v>0</v>
      </c>
      <c r="AP126" s="55">
        <f t="shared" si="11"/>
        <v>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6">
        <v>0</v>
      </c>
    </row>
    <row r="127" spans="1:54">
      <c r="A127" s="59" t="s">
        <v>216</v>
      </c>
      <c r="B127" s="60" t="s">
        <v>141</v>
      </c>
      <c r="C127" s="55">
        <f t="shared" si="8"/>
        <v>5.8240581899999997</v>
      </c>
      <c r="D127" s="55">
        <v>2.9593169999999999E-2</v>
      </c>
      <c r="E127" s="55">
        <v>2.8308720000000002E-2</v>
      </c>
      <c r="F127" s="55">
        <v>1.2128318899999999</v>
      </c>
      <c r="G127" s="55">
        <v>5.0680540000000003E-2</v>
      </c>
      <c r="H127" s="55">
        <v>1.26283189</v>
      </c>
      <c r="I127" s="55">
        <v>0.34635224999999997</v>
      </c>
      <c r="J127" s="55">
        <v>0.47078751000000002</v>
      </c>
      <c r="K127" s="55">
        <v>0.49641801999999996</v>
      </c>
      <c r="L127" s="55">
        <v>0.47126561</v>
      </c>
      <c r="M127" s="55">
        <v>0.42761247000000002</v>
      </c>
      <c r="N127" s="55">
        <v>0.51995164999999999</v>
      </c>
      <c r="O127" s="55">
        <v>0.50742447000000002</v>
      </c>
      <c r="P127" s="55">
        <f t="shared" si="9"/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0</v>
      </c>
      <c r="AA127" s="55">
        <v>0</v>
      </c>
      <c r="AB127" s="55">
        <v>0</v>
      </c>
      <c r="AC127" s="55">
        <f t="shared" si="10"/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5">
        <v>0</v>
      </c>
      <c r="AM127" s="55">
        <v>0</v>
      </c>
      <c r="AN127" s="55">
        <v>0</v>
      </c>
      <c r="AO127" s="55">
        <v>0</v>
      </c>
      <c r="AP127" s="55">
        <f t="shared" si="11"/>
        <v>0</v>
      </c>
      <c r="AQ127" s="55">
        <v>0</v>
      </c>
      <c r="AR127" s="55">
        <v>0</v>
      </c>
      <c r="AS127" s="55">
        <v>0</v>
      </c>
      <c r="AT127" s="55">
        <v>0</v>
      </c>
      <c r="AU127" s="55">
        <v>0</v>
      </c>
      <c r="AV127" s="55">
        <v>0</v>
      </c>
      <c r="AW127" s="55">
        <v>0</v>
      </c>
      <c r="AX127" s="55">
        <v>0</v>
      </c>
      <c r="AY127" s="55">
        <v>0</v>
      </c>
      <c r="AZ127" s="55">
        <v>0</v>
      </c>
      <c r="BA127" s="55">
        <v>0</v>
      </c>
      <c r="BB127" s="56">
        <v>0</v>
      </c>
    </row>
    <row r="128" spans="1:54">
      <c r="A128" s="59" t="s">
        <v>217</v>
      </c>
      <c r="B128" s="60" t="s">
        <v>143</v>
      </c>
      <c r="C128" s="55">
        <f t="shared" si="8"/>
        <v>5.8240581899999997</v>
      </c>
      <c r="D128" s="55">
        <v>2.9593169999999999E-2</v>
      </c>
      <c r="E128" s="55">
        <v>2.8308720000000002E-2</v>
      </c>
      <c r="F128" s="55">
        <v>1.2128318899999999</v>
      </c>
      <c r="G128" s="55">
        <v>5.0680540000000003E-2</v>
      </c>
      <c r="H128" s="55">
        <v>1.26283189</v>
      </c>
      <c r="I128" s="55">
        <v>0.34635224999999997</v>
      </c>
      <c r="J128" s="55">
        <v>0.47078751000000002</v>
      </c>
      <c r="K128" s="55">
        <v>0.49641801999999996</v>
      </c>
      <c r="L128" s="55">
        <v>0.47126561</v>
      </c>
      <c r="M128" s="55">
        <v>0.42761247000000002</v>
      </c>
      <c r="N128" s="55">
        <v>0.51995164999999999</v>
      </c>
      <c r="O128" s="55">
        <v>0.50742447000000002</v>
      </c>
      <c r="P128" s="55">
        <f t="shared" si="9"/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  <c r="X128" s="55">
        <v>0</v>
      </c>
      <c r="Y128" s="55">
        <v>0</v>
      </c>
      <c r="Z128" s="55">
        <v>0</v>
      </c>
      <c r="AA128" s="55">
        <v>0</v>
      </c>
      <c r="AB128" s="55">
        <v>0</v>
      </c>
      <c r="AC128" s="55">
        <f t="shared" si="10"/>
        <v>0</v>
      </c>
      <c r="AD128" s="55">
        <v>0</v>
      </c>
      <c r="AE128" s="55">
        <v>0</v>
      </c>
      <c r="AF128" s="55">
        <v>0</v>
      </c>
      <c r="AG128" s="55">
        <v>0</v>
      </c>
      <c r="AH128" s="55">
        <v>0</v>
      </c>
      <c r="AI128" s="55">
        <v>0</v>
      </c>
      <c r="AJ128" s="55">
        <v>0</v>
      </c>
      <c r="AK128" s="55">
        <v>0</v>
      </c>
      <c r="AL128" s="55">
        <v>0</v>
      </c>
      <c r="AM128" s="55">
        <v>0</v>
      </c>
      <c r="AN128" s="55">
        <v>0</v>
      </c>
      <c r="AO128" s="55">
        <v>0</v>
      </c>
      <c r="AP128" s="55">
        <f t="shared" si="11"/>
        <v>0</v>
      </c>
      <c r="AQ128" s="55">
        <v>0</v>
      </c>
      <c r="AR128" s="55">
        <v>0</v>
      </c>
      <c r="AS128" s="55">
        <v>0</v>
      </c>
      <c r="AT128" s="55">
        <v>0</v>
      </c>
      <c r="AU128" s="55">
        <v>0</v>
      </c>
      <c r="AV128" s="55">
        <v>0</v>
      </c>
      <c r="AW128" s="55">
        <v>0</v>
      </c>
      <c r="AX128" s="55">
        <v>0</v>
      </c>
      <c r="AY128" s="55">
        <v>0</v>
      </c>
      <c r="AZ128" s="55">
        <v>0</v>
      </c>
      <c r="BA128" s="55">
        <v>0</v>
      </c>
      <c r="BB128" s="56">
        <v>0</v>
      </c>
    </row>
    <row r="129" spans="1:54">
      <c r="A129" s="59" t="s">
        <v>218</v>
      </c>
      <c r="B129" s="60" t="s">
        <v>145</v>
      </c>
      <c r="C129" s="55">
        <f t="shared" si="8"/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f t="shared" si="9"/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  <c r="X129" s="55">
        <v>0</v>
      </c>
      <c r="Y129" s="55">
        <v>0</v>
      </c>
      <c r="Z129" s="55">
        <v>0</v>
      </c>
      <c r="AA129" s="55">
        <v>0</v>
      </c>
      <c r="AB129" s="55">
        <v>0</v>
      </c>
      <c r="AC129" s="55">
        <f t="shared" si="10"/>
        <v>0</v>
      </c>
      <c r="AD129" s="55">
        <v>0</v>
      </c>
      <c r="AE129" s="55">
        <v>0</v>
      </c>
      <c r="AF129" s="55">
        <v>0</v>
      </c>
      <c r="AG129" s="55">
        <v>0</v>
      </c>
      <c r="AH129" s="55">
        <v>0</v>
      </c>
      <c r="AI129" s="55">
        <v>0</v>
      </c>
      <c r="AJ129" s="55">
        <v>0</v>
      </c>
      <c r="AK129" s="55">
        <v>0</v>
      </c>
      <c r="AL129" s="55">
        <v>0</v>
      </c>
      <c r="AM129" s="55">
        <v>0</v>
      </c>
      <c r="AN129" s="55">
        <v>0</v>
      </c>
      <c r="AO129" s="55">
        <v>0</v>
      </c>
      <c r="AP129" s="55">
        <f t="shared" si="11"/>
        <v>0</v>
      </c>
      <c r="AQ129" s="55">
        <v>0</v>
      </c>
      <c r="AR129" s="55">
        <v>0</v>
      </c>
      <c r="AS129" s="55">
        <v>0</v>
      </c>
      <c r="AT129" s="55">
        <v>0</v>
      </c>
      <c r="AU129" s="55">
        <v>0</v>
      </c>
      <c r="AV129" s="55">
        <v>0</v>
      </c>
      <c r="AW129" s="55">
        <v>0</v>
      </c>
      <c r="AX129" s="55">
        <v>0</v>
      </c>
      <c r="AY129" s="55">
        <v>0</v>
      </c>
      <c r="AZ129" s="55">
        <v>0</v>
      </c>
      <c r="BA129" s="55">
        <v>0</v>
      </c>
      <c r="BB129" s="56">
        <v>0</v>
      </c>
    </row>
    <row r="130" spans="1:54">
      <c r="A130" s="59" t="s">
        <v>219</v>
      </c>
      <c r="B130" s="60" t="s">
        <v>147</v>
      </c>
      <c r="C130" s="55">
        <f t="shared" si="8"/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f t="shared" si="9"/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v>0</v>
      </c>
      <c r="Z130" s="55">
        <v>0</v>
      </c>
      <c r="AA130" s="55">
        <v>0</v>
      </c>
      <c r="AB130" s="55">
        <v>0</v>
      </c>
      <c r="AC130" s="55">
        <f t="shared" si="10"/>
        <v>0</v>
      </c>
      <c r="AD130" s="55">
        <v>0</v>
      </c>
      <c r="AE130" s="55">
        <v>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5">
        <v>0</v>
      </c>
      <c r="AM130" s="55">
        <v>0</v>
      </c>
      <c r="AN130" s="55">
        <v>0</v>
      </c>
      <c r="AO130" s="55">
        <v>0</v>
      </c>
      <c r="AP130" s="55">
        <f t="shared" si="11"/>
        <v>0</v>
      </c>
      <c r="AQ130" s="55">
        <v>0</v>
      </c>
      <c r="AR130" s="55">
        <v>0</v>
      </c>
      <c r="AS130" s="55">
        <v>0</v>
      </c>
      <c r="AT130" s="55">
        <v>0</v>
      </c>
      <c r="AU130" s="55">
        <v>0</v>
      </c>
      <c r="AV130" s="55">
        <v>0</v>
      </c>
      <c r="AW130" s="55">
        <v>0</v>
      </c>
      <c r="AX130" s="55">
        <v>0</v>
      </c>
      <c r="AY130" s="55">
        <v>0</v>
      </c>
      <c r="AZ130" s="55">
        <v>0</v>
      </c>
      <c r="BA130" s="55">
        <v>0</v>
      </c>
      <c r="BB130" s="56">
        <v>0</v>
      </c>
    </row>
    <row r="131" spans="1:54">
      <c r="A131" s="59" t="s">
        <v>220</v>
      </c>
      <c r="B131" s="60" t="s">
        <v>221</v>
      </c>
      <c r="C131" s="55">
        <f t="shared" si="8"/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f t="shared" si="9"/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0</v>
      </c>
      <c r="Z131" s="55">
        <v>0</v>
      </c>
      <c r="AA131" s="55">
        <v>0</v>
      </c>
      <c r="AB131" s="55">
        <v>0</v>
      </c>
      <c r="AC131" s="55">
        <f t="shared" si="10"/>
        <v>0</v>
      </c>
      <c r="AD131" s="55">
        <v>0</v>
      </c>
      <c r="AE131" s="55">
        <v>0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5">
        <v>0</v>
      </c>
      <c r="AM131" s="55">
        <v>0</v>
      </c>
      <c r="AN131" s="55">
        <v>0</v>
      </c>
      <c r="AO131" s="55">
        <v>0</v>
      </c>
      <c r="AP131" s="55">
        <f t="shared" si="11"/>
        <v>0</v>
      </c>
      <c r="AQ131" s="55">
        <v>0</v>
      </c>
      <c r="AR131" s="55">
        <v>0</v>
      </c>
      <c r="AS131" s="55">
        <v>0</v>
      </c>
      <c r="AT131" s="55">
        <v>0</v>
      </c>
      <c r="AU131" s="55">
        <v>0</v>
      </c>
      <c r="AV131" s="55">
        <v>0</v>
      </c>
      <c r="AW131" s="55">
        <v>0</v>
      </c>
      <c r="AX131" s="55">
        <v>0</v>
      </c>
      <c r="AY131" s="55">
        <v>0</v>
      </c>
      <c r="AZ131" s="55">
        <v>0</v>
      </c>
      <c r="BA131" s="55">
        <v>0</v>
      </c>
      <c r="BB131" s="56">
        <v>0</v>
      </c>
    </row>
    <row r="132" spans="1:54">
      <c r="A132" s="70" t="s">
        <v>222</v>
      </c>
      <c r="B132" s="71" t="s">
        <v>223</v>
      </c>
      <c r="C132" s="72">
        <f t="shared" ref="C132:BB132" si="12">+C4-C86+C93</f>
        <v>941.22012510471632</v>
      </c>
      <c r="D132" s="72">
        <f t="shared" si="12"/>
        <v>8391.9634730349062</v>
      </c>
      <c r="E132" s="72">
        <f t="shared" si="12"/>
        <v>457.41637348148225</v>
      </c>
      <c r="F132" s="72">
        <f t="shared" si="12"/>
        <v>-470.4798585771465</v>
      </c>
      <c r="G132" s="72">
        <f t="shared" si="12"/>
        <v>7066.7216656975097</v>
      </c>
      <c r="H132" s="72">
        <f t="shared" si="12"/>
        <v>-2122.7515080661824</v>
      </c>
      <c r="I132" s="72">
        <f t="shared" si="12"/>
        <v>-1328.2299122247757</v>
      </c>
      <c r="J132" s="72">
        <f t="shared" si="12"/>
        <v>755.87591424113202</v>
      </c>
      <c r="K132" s="72">
        <f t="shared" si="12"/>
        <v>880.38313207594933</v>
      </c>
      <c r="L132" s="72">
        <f t="shared" si="12"/>
        <v>2689.5597265542865</v>
      </c>
      <c r="M132" s="72">
        <f t="shared" si="12"/>
        <v>812.0811721178751</v>
      </c>
      <c r="N132" s="72">
        <f t="shared" si="12"/>
        <v>-8104.4861686914701</v>
      </c>
      <c r="O132" s="72">
        <f t="shared" si="12"/>
        <v>-8086.8338845389017</v>
      </c>
      <c r="P132" s="72">
        <f t="shared" ref="P132" si="13">+P4-P86+P93</f>
        <v>20170.605793775263</v>
      </c>
      <c r="Q132" s="72">
        <f t="shared" si="12"/>
        <v>7130.6362230024315</v>
      </c>
      <c r="R132" s="72">
        <f t="shared" si="12"/>
        <v>1846.31749185644</v>
      </c>
      <c r="S132" s="72">
        <f t="shared" si="12"/>
        <v>2526.7026600392928</v>
      </c>
      <c r="T132" s="72">
        <f t="shared" si="12"/>
        <v>13892.783944512323</v>
      </c>
      <c r="U132" s="72">
        <f t="shared" si="12"/>
        <v>-1200.3180743022858</v>
      </c>
      <c r="V132" s="72">
        <f t="shared" si="12"/>
        <v>2823.5557948467067</v>
      </c>
      <c r="W132" s="72">
        <f t="shared" si="12"/>
        <v>3.9961868183399929</v>
      </c>
      <c r="X132" s="72">
        <f t="shared" si="12"/>
        <v>1783.609878290792</v>
      </c>
      <c r="Y132" s="72">
        <f t="shared" si="12"/>
        <v>3069.2311557565845</v>
      </c>
      <c r="Z132" s="72">
        <f t="shared" si="12"/>
        <v>1205.256885706618</v>
      </c>
      <c r="AA132" s="72">
        <f t="shared" si="12"/>
        <v>-1356.2548194040683</v>
      </c>
      <c r="AB132" s="72">
        <f t="shared" si="12"/>
        <v>-11554.911533347949</v>
      </c>
      <c r="AC132" s="72">
        <f t="shared" si="12"/>
        <v>21877.151505829068</v>
      </c>
      <c r="AD132" s="72">
        <f t="shared" si="12"/>
        <v>5035.7305274792761</v>
      </c>
      <c r="AE132" s="72">
        <f t="shared" si="12"/>
        <v>2254.0352905103755</v>
      </c>
      <c r="AF132" s="72">
        <f t="shared" si="12"/>
        <v>-3237.5807240022405</v>
      </c>
      <c r="AG132" s="72">
        <f t="shared" si="12"/>
        <v>12057.360487806662</v>
      </c>
      <c r="AH132" s="72">
        <f t="shared" si="12"/>
        <v>-1373.8350982005468</v>
      </c>
      <c r="AI132" s="72">
        <f t="shared" si="12"/>
        <v>2303.238596780473</v>
      </c>
      <c r="AJ132" s="72">
        <f t="shared" si="12"/>
        <v>388.88220419492791</v>
      </c>
      <c r="AK132" s="72">
        <f t="shared" si="12"/>
        <v>2175.7392387834225</v>
      </c>
      <c r="AL132" s="72">
        <f t="shared" si="12"/>
        <v>5917.1425155433863</v>
      </c>
      <c r="AM132" s="72">
        <f t="shared" si="12"/>
        <v>4099.8446427234812</v>
      </c>
      <c r="AN132" s="72">
        <f t="shared" si="12"/>
        <v>-3254.6354325231732</v>
      </c>
      <c r="AO132" s="72">
        <f t="shared" si="12"/>
        <v>-4488.7707432669959</v>
      </c>
      <c r="AP132" s="72">
        <f t="shared" ref="AP132:AQ132" si="14">+AP4-AP86+AP93</f>
        <v>21403.745971130294</v>
      </c>
      <c r="AQ132" s="72">
        <f t="shared" si="14"/>
        <v>8262.6942886159159</v>
      </c>
      <c r="AR132" s="72">
        <f t="shared" si="12"/>
        <v>3318.8360417633685</v>
      </c>
      <c r="AS132" s="72">
        <f t="shared" si="12"/>
        <v>-2019.5538873486694</v>
      </c>
      <c r="AT132" s="72">
        <f t="shared" si="12"/>
        <v>12022.742594222262</v>
      </c>
      <c r="AU132" s="72">
        <f t="shared" si="12"/>
        <v>-3847.7845347818984</v>
      </c>
      <c r="AV132" s="72">
        <f t="shared" si="12"/>
        <v>-1908.3132533501048</v>
      </c>
      <c r="AW132" s="72">
        <f t="shared" si="12"/>
        <v>4719.7446342134062</v>
      </c>
      <c r="AX132" s="72">
        <f t="shared" si="12"/>
        <v>3088.3386198674707</v>
      </c>
      <c r="AY132" s="72">
        <f t="shared" si="12"/>
        <v>9357.6729313527503</v>
      </c>
      <c r="AZ132" s="72">
        <f t="shared" si="12"/>
        <v>3975.5592805336237</v>
      </c>
      <c r="BA132" s="72">
        <f t="shared" si="12"/>
        <v>-1649.2896633511591</v>
      </c>
      <c r="BB132" s="73">
        <f t="shared" si="12"/>
        <v>-13916.901080606702</v>
      </c>
    </row>
    <row r="133" spans="1:54">
      <c r="A133" s="70" t="s">
        <v>224</v>
      </c>
      <c r="B133" s="71" t="s">
        <v>225</v>
      </c>
      <c r="C133" s="72">
        <f t="shared" ref="C133:BB133" si="15">+C4-C86</f>
        <v>940.33429723471636</v>
      </c>
      <c r="D133" s="72">
        <f t="shared" si="15"/>
        <v>8391.8988008149063</v>
      </c>
      <c r="E133" s="72">
        <f t="shared" si="15"/>
        <v>457.34589325148227</v>
      </c>
      <c r="F133" s="72">
        <f t="shared" si="15"/>
        <v>-470.55122143714652</v>
      </c>
      <c r="G133" s="72">
        <f t="shared" si="15"/>
        <v>7066.65030283751</v>
      </c>
      <c r="H133" s="72">
        <f t="shared" si="15"/>
        <v>-2122.8235799061822</v>
      </c>
      <c r="I133" s="72">
        <f t="shared" si="15"/>
        <v>-1328.3019840647758</v>
      </c>
      <c r="J133" s="72">
        <f t="shared" si="15"/>
        <v>755.80384240113199</v>
      </c>
      <c r="K133" s="72">
        <f t="shared" si="15"/>
        <v>880.31070590594936</v>
      </c>
      <c r="L133" s="72">
        <f t="shared" si="15"/>
        <v>2689.4801676742863</v>
      </c>
      <c r="M133" s="72">
        <f t="shared" si="15"/>
        <v>812.00161323787506</v>
      </c>
      <c r="N133" s="72">
        <f t="shared" si="15"/>
        <v>-8104.56613721147</v>
      </c>
      <c r="O133" s="72">
        <f t="shared" si="15"/>
        <v>-8086.9141062689014</v>
      </c>
      <c r="P133" s="72">
        <f t="shared" ref="P133" si="16">+P4-P86</f>
        <v>20170.605793775263</v>
      </c>
      <c r="Q133" s="72">
        <f t="shared" si="15"/>
        <v>7130.6362230024315</v>
      </c>
      <c r="R133" s="72">
        <f t="shared" si="15"/>
        <v>1846.31749185644</v>
      </c>
      <c r="S133" s="72">
        <f t="shared" si="15"/>
        <v>2526.7026600392928</v>
      </c>
      <c r="T133" s="72">
        <f t="shared" si="15"/>
        <v>13892.783944512323</v>
      </c>
      <c r="U133" s="72">
        <f t="shared" si="15"/>
        <v>-1200.3180743022858</v>
      </c>
      <c r="V133" s="72">
        <f t="shared" si="15"/>
        <v>2823.5557948467067</v>
      </c>
      <c r="W133" s="72">
        <f t="shared" si="15"/>
        <v>3.9961868183399929</v>
      </c>
      <c r="X133" s="72">
        <f t="shared" si="15"/>
        <v>1783.609878290792</v>
      </c>
      <c r="Y133" s="72">
        <f t="shared" si="15"/>
        <v>3069.2311557565845</v>
      </c>
      <c r="Z133" s="72">
        <f t="shared" si="15"/>
        <v>1205.256885706618</v>
      </c>
      <c r="AA133" s="72">
        <f t="shared" si="15"/>
        <v>-1356.2548194040683</v>
      </c>
      <c r="AB133" s="72">
        <f t="shared" si="15"/>
        <v>-11554.911533347949</v>
      </c>
      <c r="AC133" s="72">
        <f t="shared" si="15"/>
        <v>21877.151505829068</v>
      </c>
      <c r="AD133" s="72">
        <f t="shared" si="15"/>
        <v>5035.7305274792761</v>
      </c>
      <c r="AE133" s="72">
        <f t="shared" si="15"/>
        <v>2254.0352905103755</v>
      </c>
      <c r="AF133" s="72">
        <f t="shared" si="15"/>
        <v>-3237.5807240022405</v>
      </c>
      <c r="AG133" s="72">
        <f t="shared" si="15"/>
        <v>12057.360487806662</v>
      </c>
      <c r="AH133" s="72">
        <f t="shared" si="15"/>
        <v>-1373.8350982005468</v>
      </c>
      <c r="AI133" s="72">
        <f t="shared" si="15"/>
        <v>2303.238596780473</v>
      </c>
      <c r="AJ133" s="72">
        <f t="shared" si="15"/>
        <v>388.88220419492791</v>
      </c>
      <c r="AK133" s="72">
        <f t="shared" si="15"/>
        <v>2175.7392387834225</v>
      </c>
      <c r="AL133" s="72">
        <f t="shared" si="15"/>
        <v>5917.1425155433863</v>
      </c>
      <c r="AM133" s="72">
        <f t="shared" si="15"/>
        <v>4099.8446427234812</v>
      </c>
      <c r="AN133" s="72">
        <f t="shared" si="15"/>
        <v>-3254.6354325231732</v>
      </c>
      <c r="AO133" s="72">
        <f t="shared" si="15"/>
        <v>-4488.7707432669959</v>
      </c>
      <c r="AP133" s="72">
        <f t="shared" ref="AP133" si="17">+AP4-AP86</f>
        <v>21403.745971130294</v>
      </c>
      <c r="AQ133" s="72">
        <f t="shared" si="15"/>
        <v>8262.6942886159159</v>
      </c>
      <c r="AR133" s="72">
        <f t="shared" si="15"/>
        <v>3318.8360417633685</v>
      </c>
      <c r="AS133" s="72">
        <f t="shared" si="15"/>
        <v>-2019.5538873486694</v>
      </c>
      <c r="AT133" s="72">
        <f t="shared" si="15"/>
        <v>12022.742594222262</v>
      </c>
      <c r="AU133" s="72">
        <f t="shared" si="15"/>
        <v>-3847.7845347818984</v>
      </c>
      <c r="AV133" s="72">
        <f t="shared" si="15"/>
        <v>-1908.3132533501048</v>
      </c>
      <c r="AW133" s="72">
        <f t="shared" si="15"/>
        <v>4719.7446342134062</v>
      </c>
      <c r="AX133" s="72">
        <f t="shared" si="15"/>
        <v>3088.3386198674707</v>
      </c>
      <c r="AY133" s="72">
        <f t="shared" si="15"/>
        <v>9357.6729313527503</v>
      </c>
      <c r="AZ133" s="72">
        <f t="shared" si="15"/>
        <v>3975.5592805336237</v>
      </c>
      <c r="BA133" s="72">
        <f t="shared" si="15"/>
        <v>-1649.2896633511591</v>
      </c>
      <c r="BB133" s="73">
        <f t="shared" si="15"/>
        <v>-13916.901080606702</v>
      </c>
    </row>
    <row r="134" spans="1:54" s="1" customFormat="1" ht="13.2">
      <c r="A134" s="74"/>
      <c r="B134" s="1" t="s">
        <v>226</v>
      </c>
      <c r="BB134" s="75"/>
    </row>
    <row r="135" spans="1:54">
      <c r="A135" s="65" t="s">
        <v>227</v>
      </c>
      <c r="B135" s="66" t="s">
        <v>228</v>
      </c>
      <c r="C135" s="76">
        <f t="shared" ref="C135:C147" si="18">SUM(D135:O135)</f>
        <v>26020.635807800645</v>
      </c>
      <c r="D135" s="76">
        <v>762.48855135660096</v>
      </c>
      <c r="E135" s="76">
        <v>1024.7344081663239</v>
      </c>
      <c r="F135" s="76">
        <v>1658.1719555476361</v>
      </c>
      <c r="G135" s="76">
        <v>774.95809215500572</v>
      </c>
      <c r="H135" s="76">
        <v>1339.7369967614493</v>
      </c>
      <c r="I135" s="76">
        <v>2315.9848992955217</v>
      </c>
      <c r="J135" s="76">
        <v>2459.1091299274935</v>
      </c>
      <c r="K135" s="76">
        <v>2204.2876711380904</v>
      </c>
      <c r="L135" s="76">
        <v>2618.6796928435556</v>
      </c>
      <c r="M135" s="76">
        <v>1671.0523182260795</v>
      </c>
      <c r="N135" s="76">
        <v>4122.1346120348662</v>
      </c>
      <c r="O135" s="76">
        <v>5069.2974803480192</v>
      </c>
      <c r="P135" s="76">
        <f t="shared" ref="P135:P147" si="19">SUM(Q135:AB135)</f>
        <v>22012.555089499692</v>
      </c>
      <c r="Q135" s="76">
        <v>89.51336195999987</v>
      </c>
      <c r="R135" s="76">
        <v>683.81690111927253</v>
      </c>
      <c r="S135" s="76">
        <v>211.38145268725015</v>
      </c>
      <c r="T135" s="76">
        <v>1073.671117140377</v>
      </c>
      <c r="U135" s="76">
        <v>1202.3078445373728</v>
      </c>
      <c r="V135" s="76">
        <v>484.71879690800023</v>
      </c>
      <c r="W135" s="76">
        <v>1258.1802722617497</v>
      </c>
      <c r="X135" s="76">
        <v>1150.4413572292499</v>
      </c>
      <c r="Y135" s="76">
        <v>1153.6867068540494</v>
      </c>
      <c r="Z135" s="76">
        <v>2060.0739882019498</v>
      </c>
      <c r="AA135" s="76">
        <v>2533.7150662907502</v>
      </c>
      <c r="AB135" s="76">
        <v>10111.048224309674</v>
      </c>
      <c r="AC135" s="76">
        <f t="shared" ref="AC135:AC147" si="20">SUM(AD135:AO135)</f>
        <v>32933.885785498329</v>
      </c>
      <c r="AD135" s="76">
        <v>172.99509844827926</v>
      </c>
      <c r="AE135" s="76">
        <v>466.70670544000012</v>
      </c>
      <c r="AF135" s="76">
        <v>2571.1828779300004</v>
      </c>
      <c r="AG135" s="76">
        <v>694.47523195935423</v>
      </c>
      <c r="AH135" s="76">
        <v>1468.7832416887081</v>
      </c>
      <c r="AI135" s="76">
        <v>2340.4288261064507</v>
      </c>
      <c r="AJ135" s="76">
        <v>2327.3288514109663</v>
      </c>
      <c r="AK135" s="76">
        <v>1360.5392495070957</v>
      </c>
      <c r="AL135" s="76">
        <v>2437.6545195917734</v>
      </c>
      <c r="AM135" s="76">
        <v>1610.7332552479027</v>
      </c>
      <c r="AN135" s="76">
        <v>4131.3691892223751</v>
      </c>
      <c r="AO135" s="76">
        <v>13351.688738945426</v>
      </c>
      <c r="AP135" s="76">
        <f t="shared" ref="AP135:AP147" si="21">SUM(AQ135:BB135)</f>
        <v>30728.795862909759</v>
      </c>
      <c r="AQ135" s="76">
        <v>260.4237880110004</v>
      </c>
      <c r="AR135" s="76">
        <v>574.21148494333329</v>
      </c>
      <c r="AS135" s="76">
        <v>1572.3941943433335</v>
      </c>
      <c r="AT135" s="76">
        <v>977.37613372333283</v>
      </c>
      <c r="AU135" s="76">
        <v>1797.6550407106674</v>
      </c>
      <c r="AV135" s="76">
        <v>1642.7980482966664</v>
      </c>
      <c r="AW135" s="76">
        <v>2358.2308457933332</v>
      </c>
      <c r="AX135" s="76">
        <v>1756.3031745414548</v>
      </c>
      <c r="AY135" s="76">
        <v>1939.7983927618782</v>
      </c>
      <c r="AZ135" s="76">
        <v>2947.1419067466672</v>
      </c>
      <c r="BA135" s="76">
        <v>2691.3377571693336</v>
      </c>
      <c r="BB135" s="77">
        <v>12211.12509586876</v>
      </c>
    </row>
    <row r="136" spans="1:54">
      <c r="A136" s="57" t="s">
        <v>229</v>
      </c>
      <c r="B136" s="78" t="s">
        <v>230</v>
      </c>
      <c r="C136" s="55">
        <f t="shared" si="18"/>
        <v>26341.322959230645</v>
      </c>
      <c r="D136" s="55">
        <v>791.02941729660097</v>
      </c>
      <c r="E136" s="55">
        <v>1092.226633686324</v>
      </c>
      <c r="F136" s="55">
        <v>1878.292601757636</v>
      </c>
      <c r="G136" s="55">
        <v>794.83622583500596</v>
      </c>
      <c r="H136" s="55">
        <v>1366.5220629414493</v>
      </c>
      <c r="I136" s="55">
        <v>2383.0331967355214</v>
      </c>
      <c r="J136" s="55">
        <v>2405.6049430274938</v>
      </c>
      <c r="K136" s="55">
        <v>2154.7918598280903</v>
      </c>
      <c r="L136" s="55">
        <v>2659.5081537735555</v>
      </c>
      <c r="M136" s="55">
        <v>1658.5234059060795</v>
      </c>
      <c r="N136" s="55">
        <v>4100.9435382148667</v>
      </c>
      <c r="O136" s="55">
        <v>5056.01092022802</v>
      </c>
      <c r="P136" s="55">
        <f t="shared" si="19"/>
        <v>22568.318396109695</v>
      </c>
      <c r="Q136" s="55">
        <v>273.06788195999997</v>
      </c>
      <c r="R136" s="55">
        <v>635.17826388927267</v>
      </c>
      <c r="S136" s="55">
        <v>530.63438492724993</v>
      </c>
      <c r="T136" s="55">
        <v>1120.5971565003772</v>
      </c>
      <c r="U136" s="55">
        <v>1195.5058608473728</v>
      </c>
      <c r="V136" s="55">
        <v>492.13322193800019</v>
      </c>
      <c r="W136" s="55">
        <v>1245.3424373217495</v>
      </c>
      <c r="X136" s="55">
        <v>1176.0548488092497</v>
      </c>
      <c r="Y136" s="55">
        <v>1208.7577605840497</v>
      </c>
      <c r="Z136" s="55">
        <v>1943.72941807195</v>
      </c>
      <c r="AA136" s="55">
        <v>2562.2520359707505</v>
      </c>
      <c r="AB136" s="55">
        <v>10185.065125289675</v>
      </c>
      <c r="AC136" s="55">
        <f t="shared" si="20"/>
        <v>33443.020194088334</v>
      </c>
      <c r="AD136" s="55">
        <v>205.32334906827916</v>
      </c>
      <c r="AE136" s="55">
        <v>778.00980923999998</v>
      </c>
      <c r="AF136" s="55">
        <v>3048.0038894700001</v>
      </c>
      <c r="AG136" s="55">
        <v>776.15643290935418</v>
      </c>
      <c r="AH136" s="55">
        <v>1553.268820798708</v>
      </c>
      <c r="AI136" s="55">
        <v>2373.7531178364507</v>
      </c>
      <c r="AJ136" s="55">
        <v>2074.5889155609666</v>
      </c>
      <c r="AK136" s="55">
        <v>1328.3831227170956</v>
      </c>
      <c r="AL136" s="55">
        <v>2596.4886373217732</v>
      </c>
      <c r="AM136" s="55">
        <v>1351.6129648179026</v>
      </c>
      <c r="AN136" s="55">
        <v>4156.2763111823742</v>
      </c>
      <c r="AO136" s="55">
        <v>13201.154823165427</v>
      </c>
      <c r="AP136" s="55">
        <f t="shared" si="21"/>
        <v>31240.02034706976</v>
      </c>
      <c r="AQ136" s="55">
        <v>414.66747274100027</v>
      </c>
      <c r="AR136" s="55">
        <v>676.37183885333332</v>
      </c>
      <c r="AS136" s="55">
        <v>1594.0667185333332</v>
      </c>
      <c r="AT136" s="55">
        <v>894.98702057333321</v>
      </c>
      <c r="AU136" s="55">
        <v>2158.5589595106676</v>
      </c>
      <c r="AV136" s="55">
        <v>1554.1536152366664</v>
      </c>
      <c r="AW136" s="55">
        <v>2687.782577713333</v>
      </c>
      <c r="AX136" s="55">
        <v>2018.8786882514551</v>
      </c>
      <c r="AY136" s="55">
        <v>1915.1099402018781</v>
      </c>
      <c r="AZ136" s="55">
        <v>2766.060330036667</v>
      </c>
      <c r="BA136" s="55">
        <v>2815.8011077793335</v>
      </c>
      <c r="BB136" s="56">
        <v>11743.582077638759</v>
      </c>
    </row>
    <row r="137" spans="1:54">
      <c r="A137" s="59" t="s">
        <v>231</v>
      </c>
      <c r="B137" s="60" t="s">
        <v>232</v>
      </c>
      <c r="C137" s="55">
        <f t="shared" si="18"/>
        <v>15455.59297161675</v>
      </c>
      <c r="D137" s="55">
        <v>769.41543665660106</v>
      </c>
      <c r="E137" s="55">
        <v>694.10905297935597</v>
      </c>
      <c r="F137" s="55">
        <v>1100.176176877636</v>
      </c>
      <c r="G137" s="55">
        <v>613.26491695500602</v>
      </c>
      <c r="H137" s="55">
        <v>371.50336046255512</v>
      </c>
      <c r="I137" s="55">
        <v>1171.1905971455221</v>
      </c>
      <c r="J137" s="55">
        <v>1291.0006722174937</v>
      </c>
      <c r="K137" s="55">
        <v>1299.5010318080904</v>
      </c>
      <c r="L137" s="55">
        <v>1681.7186583935556</v>
      </c>
      <c r="M137" s="55">
        <v>1208.6699353060799</v>
      </c>
      <c r="N137" s="55">
        <v>2526.4156097248665</v>
      </c>
      <c r="O137" s="55">
        <v>2728.627523089986</v>
      </c>
      <c r="P137" s="55">
        <f t="shared" si="19"/>
        <v>14816.949223951999</v>
      </c>
      <c r="Q137" s="55">
        <v>227.97042273</v>
      </c>
      <c r="R137" s="55">
        <v>185.83463882999999</v>
      </c>
      <c r="S137" s="55">
        <v>279.31182514600005</v>
      </c>
      <c r="T137" s="55">
        <v>648.488961012</v>
      </c>
      <c r="U137" s="55">
        <v>854.47781425199992</v>
      </c>
      <c r="V137" s="55">
        <v>335.46630566800008</v>
      </c>
      <c r="W137" s="55">
        <v>526.38095236799995</v>
      </c>
      <c r="X137" s="55">
        <v>886.60929473800002</v>
      </c>
      <c r="Y137" s="55">
        <v>1127.8131929739998</v>
      </c>
      <c r="Z137" s="55">
        <v>1131.0905112479998</v>
      </c>
      <c r="AA137" s="55">
        <v>1344.7143167860004</v>
      </c>
      <c r="AB137" s="55">
        <v>7268.7909881999994</v>
      </c>
      <c r="AC137" s="55">
        <f t="shared" si="20"/>
        <v>14893.309766650667</v>
      </c>
      <c r="AD137" s="55">
        <v>78.769720119999988</v>
      </c>
      <c r="AE137" s="55">
        <v>245.59917250000001</v>
      </c>
      <c r="AF137" s="55">
        <v>1794.88341072</v>
      </c>
      <c r="AG137" s="55">
        <v>152.68490327999999</v>
      </c>
      <c r="AH137" s="55">
        <v>705.24148832000003</v>
      </c>
      <c r="AI137" s="55">
        <v>1293.8185094300002</v>
      </c>
      <c r="AJ137" s="55">
        <v>1598.09903306</v>
      </c>
      <c r="AK137" s="55">
        <v>766.98258011999997</v>
      </c>
      <c r="AL137" s="55">
        <v>1296.1834910299999</v>
      </c>
      <c r="AM137" s="55">
        <v>672.09719381999992</v>
      </c>
      <c r="AN137" s="55">
        <v>2399.4915141236665</v>
      </c>
      <c r="AO137" s="55">
        <v>3889.4587501270003</v>
      </c>
      <c r="AP137" s="55">
        <f t="shared" si="21"/>
        <v>14306.177048276666</v>
      </c>
      <c r="AQ137" s="55">
        <v>143.72687758999999</v>
      </c>
      <c r="AR137" s="55">
        <v>583.57665009999994</v>
      </c>
      <c r="AS137" s="55">
        <v>1157.6016831200002</v>
      </c>
      <c r="AT137" s="55">
        <v>425.96317188</v>
      </c>
      <c r="AU137" s="55">
        <v>904.13017265000008</v>
      </c>
      <c r="AV137" s="55">
        <v>889.18379815999992</v>
      </c>
      <c r="AW137" s="55">
        <v>724.03093247000004</v>
      </c>
      <c r="AX137" s="55">
        <v>863.85264767000001</v>
      </c>
      <c r="AY137" s="55">
        <v>956.44079824000005</v>
      </c>
      <c r="AZ137" s="55">
        <v>1699.6180136300002</v>
      </c>
      <c r="BA137" s="55">
        <v>1113.73036376</v>
      </c>
      <c r="BB137" s="56">
        <v>4844.3219390066661</v>
      </c>
    </row>
    <row r="138" spans="1:54">
      <c r="A138" s="59" t="s">
        <v>233</v>
      </c>
      <c r="B138" s="60" t="s">
        <v>234</v>
      </c>
      <c r="C138" s="55">
        <f t="shared" si="18"/>
        <v>10256.625504543896</v>
      </c>
      <c r="D138" s="55">
        <v>22.10213254999999</v>
      </c>
      <c r="E138" s="55">
        <v>368.11038181696796</v>
      </c>
      <c r="F138" s="55">
        <v>731.46352205000005</v>
      </c>
      <c r="G138" s="55">
        <v>172.00429427999998</v>
      </c>
      <c r="H138" s="55">
        <v>980.19249725889426</v>
      </c>
      <c r="I138" s="55">
        <v>1112.0934273799996</v>
      </c>
      <c r="J138" s="55">
        <v>1078.74854291</v>
      </c>
      <c r="K138" s="55">
        <v>849.69124866000004</v>
      </c>
      <c r="L138" s="55">
        <v>922.0656527399999</v>
      </c>
      <c r="M138" s="55">
        <v>433.23101314999968</v>
      </c>
      <c r="N138" s="55">
        <v>1388.7592323899999</v>
      </c>
      <c r="O138" s="55">
        <v>2198.1635593580331</v>
      </c>
      <c r="P138" s="55">
        <f t="shared" si="19"/>
        <v>7142.1785861276985</v>
      </c>
      <c r="Q138" s="55">
        <v>44.854829719999998</v>
      </c>
      <c r="R138" s="55">
        <v>449.10016719927262</v>
      </c>
      <c r="S138" s="55">
        <v>249.81234491124994</v>
      </c>
      <c r="T138" s="55">
        <v>443.78206789837708</v>
      </c>
      <c r="U138" s="55">
        <v>288.7381354353729</v>
      </c>
      <c r="V138" s="55">
        <v>81.156813910000139</v>
      </c>
      <c r="W138" s="55">
        <v>762.37237006374971</v>
      </c>
      <c r="X138" s="55">
        <v>282.69976793124982</v>
      </c>
      <c r="Y138" s="55">
        <v>72.787294230049909</v>
      </c>
      <c r="Z138" s="55">
        <v>743.54715366394998</v>
      </c>
      <c r="AA138" s="55">
        <v>1078.6384561147497</v>
      </c>
      <c r="AB138" s="55">
        <v>2644.6891850496763</v>
      </c>
      <c r="AC138" s="55">
        <f t="shared" si="20"/>
        <v>16445.844869007666</v>
      </c>
      <c r="AD138" s="55">
        <v>126.55362894827917</v>
      </c>
      <c r="AE138" s="55">
        <v>531.32434063999995</v>
      </c>
      <c r="AF138" s="55">
        <v>1236.23673164</v>
      </c>
      <c r="AG138" s="55">
        <v>603.5735471293541</v>
      </c>
      <c r="AH138" s="55">
        <v>698.16455345870816</v>
      </c>
      <c r="AI138" s="55">
        <v>917.18854376645049</v>
      </c>
      <c r="AJ138" s="55">
        <v>474.20831867096643</v>
      </c>
      <c r="AK138" s="55">
        <v>499.59492759709582</v>
      </c>
      <c r="AL138" s="55">
        <v>1205.630808641773</v>
      </c>
      <c r="AM138" s="55">
        <v>658.59573536790242</v>
      </c>
      <c r="AN138" s="55">
        <v>1155.593893758708</v>
      </c>
      <c r="AO138" s="55">
        <v>8339.1798393884274</v>
      </c>
      <c r="AP138" s="55">
        <f t="shared" si="21"/>
        <v>15330.243292083096</v>
      </c>
      <c r="AQ138" s="55">
        <v>269.97419101100024</v>
      </c>
      <c r="AR138" s="55">
        <v>89.733375443333387</v>
      </c>
      <c r="AS138" s="55">
        <v>304.23619221333331</v>
      </c>
      <c r="AT138" s="55">
        <v>403.83769695333319</v>
      </c>
      <c r="AU138" s="55">
        <v>1130.7138830906674</v>
      </c>
      <c r="AV138" s="55">
        <v>604.02097967666668</v>
      </c>
      <c r="AW138" s="55">
        <v>1957.9940544833332</v>
      </c>
      <c r="AX138" s="55">
        <v>1147.047433141455</v>
      </c>
      <c r="AY138" s="55">
        <v>909.93212193187821</v>
      </c>
      <c r="AZ138" s="55">
        <v>948.67259667666735</v>
      </c>
      <c r="BA138" s="55">
        <v>1165.2791210693335</v>
      </c>
      <c r="BB138" s="56">
        <v>6398.801646392094</v>
      </c>
    </row>
    <row r="139" spans="1:54">
      <c r="A139" s="59" t="s">
        <v>235</v>
      </c>
      <c r="B139" s="60" t="s">
        <v>236</v>
      </c>
      <c r="C139" s="55">
        <f t="shared" si="18"/>
        <v>527.18934956999999</v>
      </c>
      <c r="D139" s="55">
        <v>-0.48815190999999997</v>
      </c>
      <c r="E139" s="55">
        <v>30.007198889999998</v>
      </c>
      <c r="F139" s="55">
        <v>46.652902830000002</v>
      </c>
      <c r="G139" s="55">
        <v>9.5670146000000003</v>
      </c>
      <c r="H139" s="55">
        <v>14.826205219999999</v>
      </c>
      <c r="I139" s="55">
        <v>50.940946430000004</v>
      </c>
      <c r="J139" s="55">
        <v>33.880657659999997</v>
      </c>
      <c r="K139" s="55">
        <v>5.8339856000000001</v>
      </c>
      <c r="L139" s="55">
        <v>4.6182818000000001</v>
      </c>
      <c r="M139" s="55">
        <v>16.473682230000001</v>
      </c>
      <c r="N139" s="55">
        <v>182.34577933</v>
      </c>
      <c r="O139" s="55">
        <v>132.53084689000002</v>
      </c>
      <c r="P139" s="55">
        <f t="shared" si="19"/>
        <v>401.73142887</v>
      </c>
      <c r="Q139" s="55">
        <v>0.24262950999999999</v>
      </c>
      <c r="R139" s="55">
        <v>0.24345786</v>
      </c>
      <c r="S139" s="55">
        <v>1.51021487</v>
      </c>
      <c r="T139" s="55">
        <v>28.326127589999999</v>
      </c>
      <c r="U139" s="55">
        <v>0.56700529000000011</v>
      </c>
      <c r="V139" s="55">
        <v>75.164007409999996</v>
      </c>
      <c r="W139" s="55">
        <v>-43.410885110000002</v>
      </c>
      <c r="X139" s="55">
        <v>6.0799803999999993</v>
      </c>
      <c r="Y139" s="55">
        <v>8.1572733800000012</v>
      </c>
      <c r="Z139" s="55">
        <v>59.654923160000003</v>
      </c>
      <c r="AA139" s="55">
        <v>48.215796759999996</v>
      </c>
      <c r="AB139" s="55">
        <v>216.98089775</v>
      </c>
      <c r="AC139" s="55">
        <f t="shared" si="20"/>
        <v>753.15928157999997</v>
      </c>
      <c r="AD139" s="55">
        <v>0</v>
      </c>
      <c r="AE139" s="55">
        <v>1.0862961</v>
      </c>
      <c r="AF139" s="55">
        <v>14.743747110000001</v>
      </c>
      <c r="AG139" s="55">
        <v>19.897982499999998</v>
      </c>
      <c r="AH139" s="55">
        <v>67.688623199999995</v>
      </c>
      <c r="AI139" s="55">
        <v>26.692170619999999</v>
      </c>
      <c r="AJ139" s="55">
        <v>2.0439088500000002</v>
      </c>
      <c r="AK139" s="55">
        <v>63.945614999999997</v>
      </c>
      <c r="AL139" s="55">
        <v>93.855469860000014</v>
      </c>
      <c r="AM139" s="55">
        <v>20.629464259999999</v>
      </c>
      <c r="AN139" s="55">
        <v>51.111950150000006</v>
      </c>
      <c r="AO139" s="55">
        <v>391.46405392999998</v>
      </c>
      <c r="AP139" s="55">
        <f t="shared" si="21"/>
        <v>1227.6801363499999</v>
      </c>
      <c r="AQ139" s="55">
        <v>0.96640414000000008</v>
      </c>
      <c r="AR139" s="55">
        <v>3.0618133099999998</v>
      </c>
      <c r="AS139" s="55">
        <v>38.532866979999994</v>
      </c>
      <c r="AT139" s="55">
        <v>31.54674451</v>
      </c>
      <c r="AU139" s="55">
        <v>71.263800199999991</v>
      </c>
      <c r="AV139" s="55">
        <v>58.919207049999997</v>
      </c>
      <c r="AW139" s="55">
        <v>5.6240947199999995</v>
      </c>
      <c r="AX139" s="55">
        <v>7.9349074400000008</v>
      </c>
      <c r="AY139" s="55">
        <v>48.737020029999996</v>
      </c>
      <c r="AZ139" s="55">
        <v>65.202114949999995</v>
      </c>
      <c r="BA139" s="55">
        <v>511.60828039</v>
      </c>
      <c r="BB139" s="56">
        <v>384.28288262999996</v>
      </c>
    </row>
    <row r="140" spans="1:54">
      <c r="A140" s="59" t="s">
        <v>237</v>
      </c>
      <c r="B140" s="60" t="s">
        <v>238</v>
      </c>
      <c r="C140" s="55">
        <f t="shared" si="18"/>
        <v>101.91513350000001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48.808225780000001</v>
      </c>
      <c r="J140" s="55">
        <v>1.97507024</v>
      </c>
      <c r="K140" s="55">
        <v>-0.23440623999999999</v>
      </c>
      <c r="L140" s="55">
        <v>51.105560840000003</v>
      </c>
      <c r="M140" s="55">
        <v>0.14877522000000001</v>
      </c>
      <c r="N140" s="55">
        <v>3.4229167700000001</v>
      </c>
      <c r="O140" s="55">
        <v>-3.3110091100000001</v>
      </c>
      <c r="P140" s="55">
        <f t="shared" si="19"/>
        <v>207.45915715999999</v>
      </c>
      <c r="Q140" s="55">
        <v>0</v>
      </c>
      <c r="R140" s="55">
        <v>0</v>
      </c>
      <c r="S140" s="55">
        <v>0</v>
      </c>
      <c r="T140" s="55">
        <v>0</v>
      </c>
      <c r="U140" s="55">
        <v>51.722905869999998</v>
      </c>
      <c r="V140" s="55">
        <v>0.34609495000000001</v>
      </c>
      <c r="W140" s="55">
        <v>0</v>
      </c>
      <c r="X140" s="55">
        <v>0.66580574000000003</v>
      </c>
      <c r="Y140" s="55">
        <v>0</v>
      </c>
      <c r="Z140" s="55">
        <v>9.4368300000000005</v>
      </c>
      <c r="AA140" s="55">
        <v>90.68346631</v>
      </c>
      <c r="AB140" s="55">
        <v>54.604054290000001</v>
      </c>
      <c r="AC140" s="55">
        <f t="shared" si="20"/>
        <v>1350.70627685</v>
      </c>
      <c r="AD140" s="55">
        <v>0</v>
      </c>
      <c r="AE140" s="55">
        <v>0</v>
      </c>
      <c r="AF140" s="55">
        <v>2.14</v>
      </c>
      <c r="AG140" s="55">
        <v>0</v>
      </c>
      <c r="AH140" s="55">
        <v>82.174155819999996</v>
      </c>
      <c r="AI140" s="55">
        <v>136.05389402</v>
      </c>
      <c r="AJ140" s="55">
        <v>0.23765498000000002</v>
      </c>
      <c r="AK140" s="55">
        <v>-2.14</v>
      </c>
      <c r="AL140" s="55">
        <v>0.81886778999999987</v>
      </c>
      <c r="AM140" s="55">
        <v>0.29057137</v>
      </c>
      <c r="AN140" s="55">
        <v>550.07895314999996</v>
      </c>
      <c r="AO140" s="55">
        <v>581.05217972000003</v>
      </c>
      <c r="AP140" s="55">
        <f t="shared" si="21"/>
        <v>375.91987036</v>
      </c>
      <c r="AQ140" s="55">
        <v>0</v>
      </c>
      <c r="AR140" s="55">
        <v>0</v>
      </c>
      <c r="AS140" s="55">
        <v>93.695976220000006</v>
      </c>
      <c r="AT140" s="55">
        <v>33.639407229999996</v>
      </c>
      <c r="AU140" s="55">
        <v>52.451103570000001</v>
      </c>
      <c r="AV140" s="55">
        <v>2.0296303500000001</v>
      </c>
      <c r="AW140" s="55">
        <v>0.13349604000000001</v>
      </c>
      <c r="AX140" s="55">
        <v>4.3700000000000003E-2</v>
      </c>
      <c r="AY140" s="55">
        <v>0</v>
      </c>
      <c r="AZ140" s="55">
        <v>52.567604779999996</v>
      </c>
      <c r="BA140" s="55">
        <v>25.183342559999996</v>
      </c>
      <c r="BB140" s="56">
        <v>116.17560961000001</v>
      </c>
    </row>
    <row r="141" spans="1:54">
      <c r="A141" s="57" t="s">
        <v>239</v>
      </c>
      <c r="B141" s="78" t="s">
        <v>240</v>
      </c>
      <c r="C141" s="55">
        <f t="shared" si="18"/>
        <v>120.07567407000008</v>
      </c>
      <c r="D141" s="55">
        <v>0</v>
      </c>
      <c r="E141" s="55">
        <v>-38.950000000000017</v>
      </c>
      <c r="F141" s="55">
        <v>-3.359999999999971</v>
      </c>
      <c r="G141" s="55">
        <v>4.7599999999998754</v>
      </c>
      <c r="H141" s="55">
        <v>-2.580000000000108</v>
      </c>
      <c r="I141" s="55">
        <v>-39.729999999999933</v>
      </c>
      <c r="J141" s="55">
        <v>91.960000000000036</v>
      </c>
      <c r="K141" s="55">
        <v>70.800000000000054</v>
      </c>
      <c r="L141" s="55">
        <v>-22.169477359999838</v>
      </c>
      <c r="M141" s="55">
        <v>36.59999999999993</v>
      </c>
      <c r="N141" s="55">
        <v>38.900000000000041</v>
      </c>
      <c r="O141" s="55">
        <v>-16.154848569999977</v>
      </c>
      <c r="P141" s="55">
        <f t="shared" si="19"/>
        <v>90.533649739999817</v>
      </c>
      <c r="Q141" s="55">
        <v>-147.65661014000011</v>
      </c>
      <c r="R141" s="55">
        <v>79.598217209999945</v>
      </c>
      <c r="S141" s="55">
        <v>-49.398217209999821</v>
      </c>
      <c r="T141" s="55">
        <v>-17.000000000000199</v>
      </c>
      <c r="U141" s="55">
        <v>35.056610140000124</v>
      </c>
      <c r="V141" s="55">
        <v>22.643389860000049</v>
      </c>
      <c r="W141" s="55">
        <v>42.200000000000031</v>
      </c>
      <c r="X141" s="55">
        <v>7.3000000000000753</v>
      </c>
      <c r="Y141" s="55">
        <v>-24.743090010000145</v>
      </c>
      <c r="Z141" s="55">
        <v>151.35412989000005</v>
      </c>
      <c r="AA141" s="55">
        <v>27.433127029999824</v>
      </c>
      <c r="AB141" s="55">
        <v>-36.253907030000015</v>
      </c>
      <c r="AC141" s="55">
        <f t="shared" si="20"/>
        <v>704.74287824999988</v>
      </c>
      <c r="AD141" s="55">
        <v>2.4267457000001054</v>
      </c>
      <c r="AE141" s="55">
        <v>155.98225277000009</v>
      </c>
      <c r="AF141" s="55">
        <v>54.450735859999781</v>
      </c>
      <c r="AG141" s="55">
        <v>37.354812690000173</v>
      </c>
      <c r="AH141" s="55">
        <v>-28.933358970000057</v>
      </c>
      <c r="AI141" s="55">
        <v>-52.659781879999869</v>
      </c>
      <c r="AJ141" s="55">
        <v>305.39323437999974</v>
      </c>
      <c r="AK141" s="55">
        <v>88.898457609999923</v>
      </c>
      <c r="AL141" s="55">
        <v>-155.75556677999998</v>
      </c>
      <c r="AM141" s="55">
        <v>229.60169595000028</v>
      </c>
      <c r="AN141" s="55">
        <v>30.945689580000163</v>
      </c>
      <c r="AO141" s="55">
        <v>37.037961339999583</v>
      </c>
      <c r="AP141" s="55">
        <f t="shared" si="21"/>
        <v>84.00227227000039</v>
      </c>
      <c r="AQ141" s="55">
        <v>-97.231806499999834</v>
      </c>
      <c r="AR141" s="55">
        <v>-43.043458500000035</v>
      </c>
      <c r="AS141" s="55">
        <v>5.3944101400004065</v>
      </c>
      <c r="AT141" s="55">
        <v>137.85350172999961</v>
      </c>
      <c r="AU141" s="55">
        <v>-304.47730562999999</v>
      </c>
      <c r="AV141" s="55">
        <v>126.96013866000004</v>
      </c>
      <c r="AW141" s="55">
        <v>-161.04344195000002</v>
      </c>
      <c r="AX141" s="55">
        <v>-149.66888044000012</v>
      </c>
      <c r="AY141" s="55">
        <v>16.340912400000136</v>
      </c>
      <c r="AZ141" s="55">
        <v>235.92343093000005</v>
      </c>
      <c r="BA141" s="55">
        <v>-89.614629219999927</v>
      </c>
      <c r="BB141" s="56">
        <v>406.60940065000011</v>
      </c>
    </row>
    <row r="142" spans="1:54">
      <c r="A142" s="57" t="s">
        <v>241</v>
      </c>
      <c r="B142" s="78" t="s">
        <v>242</v>
      </c>
      <c r="C142" s="55">
        <f t="shared" si="18"/>
        <v>0.12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0.12</v>
      </c>
      <c r="N142" s="55">
        <v>0</v>
      </c>
      <c r="O142" s="55">
        <v>0</v>
      </c>
      <c r="P142" s="55">
        <f t="shared" si="19"/>
        <v>8.5500000000000007E-2</v>
      </c>
      <c r="Q142" s="55">
        <v>0</v>
      </c>
      <c r="R142" s="55">
        <v>0</v>
      </c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8.5500000000000007E-2</v>
      </c>
      <c r="AC142" s="55">
        <f t="shared" si="20"/>
        <v>0.26805000000000001</v>
      </c>
      <c r="AD142" s="55">
        <v>0</v>
      </c>
      <c r="AE142" s="55">
        <v>3.5000000000000003E-2</v>
      </c>
      <c r="AF142" s="55">
        <v>0</v>
      </c>
      <c r="AG142" s="55">
        <v>0</v>
      </c>
      <c r="AH142" s="55">
        <v>0</v>
      </c>
      <c r="AI142" s="55">
        <v>2.3E-2</v>
      </c>
      <c r="AJ142" s="55">
        <v>0</v>
      </c>
      <c r="AK142" s="55">
        <v>0</v>
      </c>
      <c r="AL142" s="55">
        <v>3.5000000000000003E-2</v>
      </c>
      <c r="AM142" s="55">
        <v>3.9699999999999999E-2</v>
      </c>
      <c r="AN142" s="55">
        <v>0</v>
      </c>
      <c r="AO142" s="55">
        <v>0.13535</v>
      </c>
      <c r="AP142" s="55">
        <f t="shared" si="21"/>
        <v>0.68839600000000001</v>
      </c>
      <c r="AQ142" s="55">
        <v>0</v>
      </c>
      <c r="AR142" s="55">
        <v>0</v>
      </c>
      <c r="AS142" s="55">
        <v>0</v>
      </c>
      <c r="AT142" s="55">
        <v>0</v>
      </c>
      <c r="AU142" s="55">
        <v>1.3396E-2</v>
      </c>
      <c r="AV142" s="55">
        <v>0</v>
      </c>
      <c r="AW142" s="55">
        <v>0.05</v>
      </c>
      <c r="AX142" s="55">
        <v>0.34</v>
      </c>
      <c r="AY142" s="55">
        <v>0</v>
      </c>
      <c r="AZ142" s="55">
        <v>0</v>
      </c>
      <c r="BA142" s="55">
        <v>0.1</v>
      </c>
      <c r="BB142" s="56">
        <v>0.185</v>
      </c>
    </row>
    <row r="143" spans="1:54">
      <c r="A143" s="57" t="s">
        <v>243</v>
      </c>
      <c r="B143" s="78" t="s">
        <v>244</v>
      </c>
      <c r="C143" s="55">
        <f t="shared" si="18"/>
        <v>-440.88282550000002</v>
      </c>
      <c r="D143" s="55">
        <v>-28.54086594</v>
      </c>
      <c r="E143" s="55">
        <v>-28.542225519999999</v>
      </c>
      <c r="F143" s="55">
        <v>-216.76064621</v>
      </c>
      <c r="G143" s="55">
        <v>-24.638133679999999</v>
      </c>
      <c r="H143" s="55">
        <v>-24.205066179999999</v>
      </c>
      <c r="I143" s="55">
        <v>-27.318297440000002</v>
      </c>
      <c r="J143" s="55">
        <v>-38.4558131</v>
      </c>
      <c r="K143" s="55">
        <v>-21.304188690000004</v>
      </c>
      <c r="L143" s="55">
        <v>-18.658983570000004</v>
      </c>
      <c r="M143" s="55">
        <v>-24.191087679999999</v>
      </c>
      <c r="N143" s="55">
        <v>-17.708926180000002</v>
      </c>
      <c r="O143" s="55">
        <v>29.441408689999996</v>
      </c>
      <c r="P143" s="55">
        <f t="shared" si="19"/>
        <v>-646.38245634999987</v>
      </c>
      <c r="Q143" s="55">
        <v>-35.897909859999999</v>
      </c>
      <c r="R143" s="55">
        <v>-30.959579980000001</v>
      </c>
      <c r="S143" s="55">
        <v>-269.85471502999997</v>
      </c>
      <c r="T143" s="55">
        <v>-29.926039360000001</v>
      </c>
      <c r="U143" s="55">
        <v>-28.254626449999996</v>
      </c>
      <c r="V143" s="55">
        <v>-30.05781489</v>
      </c>
      <c r="W143" s="55">
        <v>-29.362165059999999</v>
      </c>
      <c r="X143" s="55">
        <v>-32.913491579999999</v>
      </c>
      <c r="Y143" s="55">
        <v>-30.32796372</v>
      </c>
      <c r="Z143" s="55">
        <v>-35.009559759999995</v>
      </c>
      <c r="AA143" s="55">
        <v>-55.97009671</v>
      </c>
      <c r="AB143" s="55">
        <v>-37.848493949999998</v>
      </c>
      <c r="AC143" s="55">
        <f t="shared" si="20"/>
        <v>-1214.1453368399998</v>
      </c>
      <c r="AD143" s="55">
        <v>-34.754996320000004</v>
      </c>
      <c r="AE143" s="55">
        <v>-467.32035657</v>
      </c>
      <c r="AF143" s="55">
        <v>-531.27174739999998</v>
      </c>
      <c r="AG143" s="55">
        <v>-119.03601363999999</v>
      </c>
      <c r="AH143" s="55">
        <v>-55.552220140000003</v>
      </c>
      <c r="AI143" s="55">
        <v>19.312490150000002</v>
      </c>
      <c r="AJ143" s="55">
        <v>-52.653298530000001</v>
      </c>
      <c r="AK143" s="55">
        <v>-56.742330819999999</v>
      </c>
      <c r="AL143" s="55">
        <v>-3.1135509499999969</v>
      </c>
      <c r="AM143" s="55">
        <v>29.478894479999994</v>
      </c>
      <c r="AN143" s="55">
        <v>-55.852811539999998</v>
      </c>
      <c r="AO143" s="55">
        <v>113.36060444000009</v>
      </c>
      <c r="AP143" s="55">
        <f t="shared" si="21"/>
        <v>-595.91515243000003</v>
      </c>
      <c r="AQ143" s="55">
        <v>-57.011878230000001</v>
      </c>
      <c r="AR143" s="55">
        <v>-59.116895409999998</v>
      </c>
      <c r="AS143" s="55">
        <v>-27.066934330000002</v>
      </c>
      <c r="AT143" s="55">
        <v>-55.464388580000005</v>
      </c>
      <c r="AU143" s="55">
        <v>-56.440009170000003</v>
      </c>
      <c r="AV143" s="55">
        <v>-38.315705600000001</v>
      </c>
      <c r="AW143" s="55">
        <v>-168.55828997</v>
      </c>
      <c r="AX143" s="55">
        <v>-113.24663327</v>
      </c>
      <c r="AY143" s="55">
        <v>8.3475401599999941</v>
      </c>
      <c r="AZ143" s="55">
        <v>-54.841854220000009</v>
      </c>
      <c r="BA143" s="55">
        <v>-34.948721390000003</v>
      </c>
      <c r="BB143" s="56">
        <v>60.748617580000001</v>
      </c>
    </row>
    <row r="144" spans="1:54">
      <c r="A144" s="59" t="s">
        <v>245</v>
      </c>
      <c r="B144" s="60" t="s">
        <v>246</v>
      </c>
      <c r="C144" s="55">
        <f t="shared" si="18"/>
        <v>136.29355928999999</v>
      </c>
      <c r="D144" s="55">
        <v>0</v>
      </c>
      <c r="E144" s="55">
        <v>0</v>
      </c>
      <c r="F144" s="55">
        <v>0</v>
      </c>
      <c r="G144" s="55">
        <v>5.37931282</v>
      </c>
      <c r="H144" s="55">
        <v>8.0938781599999992</v>
      </c>
      <c r="I144" s="55">
        <v>14.03814062</v>
      </c>
      <c r="J144" s="55">
        <v>0</v>
      </c>
      <c r="K144" s="55">
        <v>14.678514230000001</v>
      </c>
      <c r="L144" s="55">
        <v>14.661281299999999</v>
      </c>
      <c r="M144" s="55">
        <v>5.03211795</v>
      </c>
      <c r="N144" s="55">
        <v>13.455148319999999</v>
      </c>
      <c r="O144" s="55">
        <v>60.955165889999996</v>
      </c>
      <c r="P144" s="55">
        <f t="shared" si="19"/>
        <v>12.666558009999999</v>
      </c>
      <c r="Q144" s="55">
        <v>0</v>
      </c>
      <c r="R144" s="55">
        <v>0</v>
      </c>
      <c r="S144" s="55">
        <v>0</v>
      </c>
      <c r="T144" s="55">
        <v>0</v>
      </c>
      <c r="U144" s="55">
        <v>4.2730174099999996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3.062057E-2</v>
      </c>
      <c r="AB144" s="55">
        <v>8.3629200299999997</v>
      </c>
      <c r="AC144" s="55">
        <f t="shared" si="20"/>
        <v>425.12532905000006</v>
      </c>
      <c r="AD144" s="55">
        <v>0</v>
      </c>
      <c r="AE144" s="55">
        <v>0</v>
      </c>
      <c r="AF144" s="55">
        <v>17.527701880000002</v>
      </c>
      <c r="AG144" s="55">
        <v>23.6621743</v>
      </c>
      <c r="AH144" s="55">
        <v>0</v>
      </c>
      <c r="AI144" s="55">
        <v>72.183544549999993</v>
      </c>
      <c r="AJ144" s="55">
        <v>0</v>
      </c>
      <c r="AK144" s="55">
        <v>0</v>
      </c>
      <c r="AL144" s="55">
        <v>53</v>
      </c>
      <c r="AM144" s="55">
        <v>84.385456479999988</v>
      </c>
      <c r="AN144" s="55">
        <v>0</v>
      </c>
      <c r="AO144" s="55">
        <v>174.36645184000008</v>
      </c>
      <c r="AP144" s="55">
        <f t="shared" si="21"/>
        <v>308.12246290000002</v>
      </c>
      <c r="AQ144" s="55">
        <v>1.4</v>
      </c>
      <c r="AR144" s="55">
        <v>0</v>
      </c>
      <c r="AS144" s="55">
        <v>26.390599850000001</v>
      </c>
      <c r="AT144" s="55">
        <v>2.9823724999999999</v>
      </c>
      <c r="AU144" s="55">
        <v>0</v>
      </c>
      <c r="AV144" s="55">
        <v>22.16149373</v>
      </c>
      <c r="AW144" s="55">
        <v>2.8260678599999998</v>
      </c>
      <c r="AX144" s="55">
        <v>22.405355570000001</v>
      </c>
      <c r="AY144" s="55">
        <v>63.186249429999997</v>
      </c>
      <c r="AZ144" s="55">
        <v>9.9247897500000004</v>
      </c>
      <c r="BA144" s="55">
        <v>33.180339529999998</v>
      </c>
      <c r="BB144" s="56">
        <v>123.66519468000001</v>
      </c>
    </row>
    <row r="145" spans="1:54">
      <c r="A145" s="59" t="s">
        <v>247</v>
      </c>
      <c r="B145" s="60" t="s">
        <v>248</v>
      </c>
      <c r="C145" s="55">
        <f t="shared" si="18"/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f t="shared" si="19"/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5">
        <f t="shared" si="20"/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5">
        <v>0</v>
      </c>
      <c r="AM145" s="55">
        <v>0</v>
      </c>
      <c r="AN145" s="55">
        <v>0</v>
      </c>
      <c r="AO145" s="55">
        <v>0</v>
      </c>
      <c r="AP145" s="55">
        <f t="shared" si="21"/>
        <v>0</v>
      </c>
      <c r="AQ145" s="55">
        <v>0</v>
      </c>
      <c r="AR145" s="55">
        <v>0</v>
      </c>
      <c r="AS145" s="55">
        <v>0</v>
      </c>
      <c r="AT145" s="55">
        <v>0</v>
      </c>
      <c r="AU145" s="55">
        <v>0</v>
      </c>
      <c r="AV145" s="55">
        <v>0</v>
      </c>
      <c r="AW145" s="55">
        <v>0</v>
      </c>
      <c r="AX145" s="55">
        <v>0</v>
      </c>
      <c r="AY145" s="55">
        <v>0</v>
      </c>
      <c r="AZ145" s="55">
        <v>0</v>
      </c>
      <c r="BA145" s="55">
        <v>0</v>
      </c>
      <c r="BB145" s="56">
        <v>0</v>
      </c>
    </row>
    <row r="146" spans="1:54">
      <c r="A146" s="59" t="s">
        <v>249</v>
      </c>
      <c r="B146" s="60" t="s">
        <v>250</v>
      </c>
      <c r="C146" s="55">
        <f t="shared" si="18"/>
        <v>-577.17638479000004</v>
      </c>
      <c r="D146" s="55">
        <v>-28.54086594</v>
      </c>
      <c r="E146" s="55">
        <v>-28.542225519999999</v>
      </c>
      <c r="F146" s="55">
        <v>-216.76064621</v>
      </c>
      <c r="G146" s="55">
        <v>-30.017446499999998</v>
      </c>
      <c r="H146" s="55">
        <v>-32.298944339999998</v>
      </c>
      <c r="I146" s="55">
        <v>-41.356438060000002</v>
      </c>
      <c r="J146" s="55">
        <v>-38.4558131</v>
      </c>
      <c r="K146" s="55">
        <v>-35.982702920000001</v>
      </c>
      <c r="L146" s="55">
        <v>-33.320264870000003</v>
      </c>
      <c r="M146" s="55">
        <v>-29.223205629999999</v>
      </c>
      <c r="N146" s="55">
        <v>-31.164074500000002</v>
      </c>
      <c r="O146" s="55">
        <v>-31.513757200000001</v>
      </c>
      <c r="P146" s="55">
        <f t="shared" si="19"/>
        <v>-659.04901435999989</v>
      </c>
      <c r="Q146" s="55">
        <v>-35.897909859999999</v>
      </c>
      <c r="R146" s="55">
        <v>-30.959579980000001</v>
      </c>
      <c r="S146" s="55">
        <v>-269.85471502999997</v>
      </c>
      <c r="T146" s="55">
        <v>-29.926039360000001</v>
      </c>
      <c r="U146" s="55">
        <v>-32.527643859999998</v>
      </c>
      <c r="V146" s="55">
        <v>-30.05781489</v>
      </c>
      <c r="W146" s="55">
        <v>-29.362165059999999</v>
      </c>
      <c r="X146" s="55">
        <v>-32.913491579999999</v>
      </c>
      <c r="Y146" s="55">
        <v>-30.32796372</v>
      </c>
      <c r="Z146" s="55">
        <v>-35.009559759999995</v>
      </c>
      <c r="AA146" s="55">
        <v>-56.000717280000003</v>
      </c>
      <c r="AB146" s="55">
        <v>-46.211413979999996</v>
      </c>
      <c r="AC146" s="55">
        <f t="shared" si="20"/>
        <v>-1639.2706658899997</v>
      </c>
      <c r="AD146" s="55">
        <v>-34.754996320000004</v>
      </c>
      <c r="AE146" s="55">
        <v>-467.32035657</v>
      </c>
      <c r="AF146" s="55">
        <v>-548.79944927999998</v>
      </c>
      <c r="AG146" s="55">
        <v>-142.69818794</v>
      </c>
      <c r="AH146" s="55">
        <v>-55.552220140000003</v>
      </c>
      <c r="AI146" s="55">
        <v>-52.871054399999998</v>
      </c>
      <c r="AJ146" s="55">
        <v>-52.653298530000001</v>
      </c>
      <c r="AK146" s="55">
        <v>-56.742330819999999</v>
      </c>
      <c r="AL146" s="55">
        <v>-56.113550949999997</v>
      </c>
      <c r="AM146" s="55">
        <v>-54.906562000000001</v>
      </c>
      <c r="AN146" s="55">
        <v>-55.852811539999998</v>
      </c>
      <c r="AO146" s="55">
        <v>-61.0058474</v>
      </c>
      <c r="AP146" s="55">
        <f t="shared" si="21"/>
        <v>-904.03761533000022</v>
      </c>
      <c r="AQ146" s="55">
        <v>-58.411878229999999</v>
      </c>
      <c r="AR146" s="55">
        <v>-59.116895409999998</v>
      </c>
      <c r="AS146" s="55">
        <v>-53.457534180000003</v>
      </c>
      <c r="AT146" s="55">
        <v>-58.446761080000002</v>
      </c>
      <c r="AU146" s="55">
        <v>-56.440009170000003</v>
      </c>
      <c r="AV146" s="55">
        <v>-60.477199329999998</v>
      </c>
      <c r="AW146" s="55">
        <v>-171.38435783</v>
      </c>
      <c r="AX146" s="55">
        <v>-135.65198884</v>
      </c>
      <c r="AY146" s="55">
        <v>-54.838709270000003</v>
      </c>
      <c r="AZ146" s="55">
        <v>-64.766643970000004</v>
      </c>
      <c r="BA146" s="55">
        <v>-68.129060920000001</v>
      </c>
      <c r="BB146" s="56">
        <v>-62.916577100000005</v>
      </c>
    </row>
    <row r="147" spans="1:54">
      <c r="A147" s="59" t="s">
        <v>251</v>
      </c>
      <c r="B147" s="60" t="s">
        <v>252</v>
      </c>
      <c r="C147" s="55">
        <f t="shared" si="18"/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f t="shared" si="19"/>
        <v>0</v>
      </c>
      <c r="Q147" s="55">
        <v>0</v>
      </c>
      <c r="R147" s="55">
        <v>0</v>
      </c>
      <c r="S147" s="55">
        <v>0</v>
      </c>
      <c r="T147" s="55">
        <v>0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0</v>
      </c>
      <c r="AB147" s="55">
        <v>0</v>
      </c>
      <c r="AC147" s="55">
        <f t="shared" si="20"/>
        <v>0</v>
      </c>
      <c r="AD147" s="55">
        <v>0</v>
      </c>
      <c r="AE147" s="55">
        <v>0</v>
      </c>
      <c r="AF147" s="55">
        <v>0</v>
      </c>
      <c r="AG147" s="55">
        <v>0</v>
      </c>
      <c r="AH147" s="55">
        <v>0</v>
      </c>
      <c r="AI147" s="55">
        <v>0</v>
      </c>
      <c r="AJ147" s="55">
        <v>0</v>
      </c>
      <c r="AK147" s="55">
        <v>0</v>
      </c>
      <c r="AL147" s="55">
        <v>0</v>
      </c>
      <c r="AM147" s="55">
        <v>0</v>
      </c>
      <c r="AN147" s="55">
        <v>0</v>
      </c>
      <c r="AO147" s="55">
        <v>0</v>
      </c>
      <c r="AP147" s="55">
        <f t="shared" si="21"/>
        <v>0</v>
      </c>
      <c r="AQ147" s="55">
        <v>0</v>
      </c>
      <c r="AR147" s="55">
        <v>0</v>
      </c>
      <c r="AS147" s="55">
        <v>0</v>
      </c>
      <c r="AT147" s="55">
        <v>0</v>
      </c>
      <c r="AU147" s="55">
        <v>0</v>
      </c>
      <c r="AV147" s="55">
        <v>0</v>
      </c>
      <c r="AW147" s="55">
        <v>0</v>
      </c>
      <c r="AX147" s="55">
        <v>0</v>
      </c>
      <c r="AY147" s="55">
        <v>0</v>
      </c>
      <c r="AZ147" s="55">
        <v>0</v>
      </c>
      <c r="BA147" s="55">
        <v>0</v>
      </c>
      <c r="BB147" s="56">
        <v>0</v>
      </c>
    </row>
    <row r="148" spans="1:54">
      <c r="A148" s="70" t="s">
        <v>253</v>
      </c>
      <c r="B148" s="71" t="s">
        <v>254</v>
      </c>
      <c r="C148" s="79">
        <f t="shared" ref="C148:BB148" si="22">+C86+C135</f>
        <v>229658.60094181908</v>
      </c>
      <c r="D148" s="79">
        <f t="shared" si="22"/>
        <v>10380.797885045125</v>
      </c>
      <c r="E148" s="79">
        <f t="shared" si="22"/>
        <v>13603.789344950221</v>
      </c>
      <c r="F148" s="79">
        <f t="shared" si="22"/>
        <v>16571.261325971998</v>
      </c>
      <c r="G148" s="79">
        <f t="shared" si="22"/>
        <v>13954.53032157804</v>
      </c>
      <c r="H148" s="79">
        <f t="shared" si="22"/>
        <v>18040.888054789753</v>
      </c>
      <c r="I148" s="79">
        <f t="shared" si="22"/>
        <v>21554.326094049276</v>
      </c>
      <c r="J148" s="79">
        <f t="shared" si="22"/>
        <v>16430.973415576907</v>
      </c>
      <c r="K148" s="79">
        <f t="shared" si="22"/>
        <v>16372.391979042688</v>
      </c>
      <c r="L148" s="79">
        <f t="shared" si="22"/>
        <v>18930.088124269812</v>
      </c>
      <c r="M148" s="79">
        <f t="shared" si="22"/>
        <v>16332.032113212859</v>
      </c>
      <c r="N148" s="79">
        <f t="shared" si="22"/>
        <v>27840.33220692099</v>
      </c>
      <c r="O148" s="79">
        <f t="shared" si="22"/>
        <v>39647.19007641144</v>
      </c>
      <c r="P148" s="79">
        <f t="shared" ref="P148" si="23">+P86+P135</f>
        <v>229797.37103515962</v>
      </c>
      <c r="Q148" s="79">
        <f t="shared" si="22"/>
        <v>9864.4470242093139</v>
      </c>
      <c r="R148" s="79">
        <f t="shared" si="22"/>
        <v>14098.058985352207</v>
      </c>
      <c r="S148" s="79">
        <f t="shared" si="22"/>
        <v>13171.801688481284</v>
      </c>
      <c r="T148" s="79">
        <f t="shared" si="22"/>
        <v>16154.264847328579</v>
      </c>
      <c r="U148" s="79">
        <f t="shared" si="22"/>
        <v>17886.405139398692</v>
      </c>
      <c r="V148" s="79">
        <f t="shared" si="22"/>
        <v>19785.964584267538</v>
      </c>
      <c r="W148" s="79">
        <f t="shared" si="22"/>
        <v>16537.714756505309</v>
      </c>
      <c r="X148" s="79">
        <f t="shared" si="22"/>
        <v>16267.436175414476</v>
      </c>
      <c r="Y148" s="79">
        <f t="shared" si="22"/>
        <v>20604.876950137146</v>
      </c>
      <c r="Z148" s="79">
        <f t="shared" si="22"/>
        <v>17816.817299692273</v>
      </c>
      <c r="AA148" s="79">
        <f t="shared" si="22"/>
        <v>21902.247956443211</v>
      </c>
      <c r="AB148" s="79">
        <f t="shared" si="22"/>
        <v>45707.335627929642</v>
      </c>
      <c r="AC148" s="79">
        <f t="shared" si="22"/>
        <v>258561.52378964311</v>
      </c>
      <c r="AD148" s="79">
        <f t="shared" si="22"/>
        <v>13172.273541676621</v>
      </c>
      <c r="AE148" s="79">
        <f t="shared" si="22"/>
        <v>13749.584122401608</v>
      </c>
      <c r="AF148" s="79">
        <f t="shared" si="22"/>
        <v>22913.482394388131</v>
      </c>
      <c r="AG148" s="79">
        <f t="shared" si="22"/>
        <v>15533.198632554668</v>
      </c>
      <c r="AH148" s="79">
        <f t="shared" si="22"/>
        <v>20316.892707805349</v>
      </c>
      <c r="AI148" s="79">
        <f t="shared" si="22"/>
        <v>25367.294746977954</v>
      </c>
      <c r="AJ148" s="79">
        <f t="shared" si="22"/>
        <v>20351.074301508022</v>
      </c>
      <c r="AK148" s="79">
        <f t="shared" si="22"/>
        <v>17601.827306430197</v>
      </c>
      <c r="AL148" s="79">
        <f t="shared" si="22"/>
        <v>20099.179994667356</v>
      </c>
      <c r="AM148" s="79">
        <f t="shared" si="22"/>
        <v>17729.675112885434</v>
      </c>
      <c r="AN148" s="79">
        <f t="shared" si="22"/>
        <v>26106.23474667556</v>
      </c>
      <c r="AO148" s="79">
        <f t="shared" si="22"/>
        <v>45620.806181672233</v>
      </c>
      <c r="AP148" s="79">
        <f t="shared" ref="AP148" si="24">+AP86+AP135</f>
        <v>282351.08552290761</v>
      </c>
      <c r="AQ148" s="79">
        <f t="shared" si="22"/>
        <v>13904.362347032042</v>
      </c>
      <c r="AR148" s="79">
        <f t="shared" si="22"/>
        <v>15826.041188592815</v>
      </c>
      <c r="AS148" s="79">
        <f t="shared" si="22"/>
        <v>21415.065794862356</v>
      </c>
      <c r="AT148" s="79">
        <f t="shared" si="22"/>
        <v>18854.241741623584</v>
      </c>
      <c r="AU148" s="79">
        <f t="shared" si="22"/>
        <v>25421.872842014025</v>
      </c>
      <c r="AV148" s="79">
        <f t="shared" si="22"/>
        <v>27306.189175231404</v>
      </c>
      <c r="AW148" s="79">
        <f t="shared" si="22"/>
        <v>19087.623528851025</v>
      </c>
      <c r="AX148" s="79">
        <f t="shared" si="22"/>
        <v>20154.032110844604</v>
      </c>
      <c r="AY148" s="79">
        <f t="shared" si="22"/>
        <v>20620.78461384289</v>
      </c>
      <c r="AZ148" s="79">
        <f t="shared" si="22"/>
        <v>18805.413175301877</v>
      </c>
      <c r="BA148" s="79">
        <f t="shared" si="22"/>
        <v>24847.736328450952</v>
      </c>
      <c r="BB148" s="80">
        <f t="shared" si="22"/>
        <v>56107.722676260033</v>
      </c>
    </row>
    <row r="149" spans="1:54">
      <c r="A149" s="70" t="s">
        <v>255</v>
      </c>
      <c r="B149" s="71" t="s">
        <v>256</v>
      </c>
      <c r="C149" s="79">
        <f t="shared" ref="C149:BB149" si="25">+C4-C148</f>
        <v>-25080.301510565914</v>
      </c>
      <c r="D149" s="79">
        <f t="shared" si="25"/>
        <v>7629.4102494583058</v>
      </c>
      <c r="E149" s="79">
        <f t="shared" si="25"/>
        <v>-567.38851491484093</v>
      </c>
      <c r="F149" s="79">
        <f t="shared" si="25"/>
        <v>-2128.723176984784</v>
      </c>
      <c r="G149" s="79">
        <f t="shared" si="25"/>
        <v>6291.6922106825041</v>
      </c>
      <c r="H149" s="79">
        <f t="shared" si="25"/>
        <v>-3462.5605766676326</v>
      </c>
      <c r="I149" s="79">
        <f t="shared" si="25"/>
        <v>-3644.2868833602988</v>
      </c>
      <c r="J149" s="79">
        <f t="shared" si="25"/>
        <v>-1703.305287526362</v>
      </c>
      <c r="K149" s="79">
        <f t="shared" si="25"/>
        <v>-1323.9769652321411</v>
      </c>
      <c r="L149" s="79">
        <f t="shared" si="25"/>
        <v>70.800474830732128</v>
      </c>
      <c r="M149" s="79">
        <f t="shared" si="25"/>
        <v>-859.05070498820533</v>
      </c>
      <c r="N149" s="79">
        <f t="shared" si="25"/>
        <v>-12226.700749246334</v>
      </c>
      <c r="O149" s="79">
        <f t="shared" si="25"/>
        <v>-13156.211586616919</v>
      </c>
      <c r="P149" s="79">
        <f t="shared" si="25"/>
        <v>-1841.949295724422</v>
      </c>
      <c r="Q149" s="79">
        <f t="shared" si="25"/>
        <v>7041.1228610424314</v>
      </c>
      <c r="R149" s="79">
        <f t="shared" si="25"/>
        <v>1162.5005907371669</v>
      </c>
      <c r="S149" s="79">
        <f t="shared" si="25"/>
        <v>2315.3212073520426</v>
      </c>
      <c r="T149" s="79">
        <f t="shared" si="25"/>
        <v>12819.112827371946</v>
      </c>
      <c r="U149" s="79">
        <f t="shared" si="25"/>
        <v>-2402.625918839658</v>
      </c>
      <c r="V149" s="79">
        <f t="shared" si="25"/>
        <v>2338.8369979387062</v>
      </c>
      <c r="W149" s="79">
        <f t="shared" si="25"/>
        <v>-1254.1840854434104</v>
      </c>
      <c r="X149" s="79">
        <f t="shared" si="25"/>
        <v>633.16852106154147</v>
      </c>
      <c r="Y149" s="79">
        <f t="shared" si="25"/>
        <v>1915.5444489025358</v>
      </c>
      <c r="Z149" s="79">
        <f t="shared" si="25"/>
        <v>-854.81710249533353</v>
      </c>
      <c r="AA149" s="79">
        <f t="shared" si="25"/>
        <v>-3889.9698856948198</v>
      </c>
      <c r="AB149" s="79">
        <f t="shared" si="25"/>
        <v>-21665.959757657627</v>
      </c>
      <c r="AC149" s="79">
        <f t="shared" si="25"/>
        <v>-11056.734279669268</v>
      </c>
      <c r="AD149" s="79">
        <f t="shared" si="25"/>
        <v>4862.7354290309977</v>
      </c>
      <c r="AE149" s="79">
        <f t="shared" si="25"/>
        <v>1787.328585070376</v>
      </c>
      <c r="AF149" s="79">
        <f t="shared" si="25"/>
        <v>-5808.7636019322417</v>
      </c>
      <c r="AG149" s="79">
        <f t="shared" si="25"/>
        <v>11362.885255847308</v>
      </c>
      <c r="AH149" s="79">
        <f t="shared" si="25"/>
        <v>-2842.6183398892535</v>
      </c>
      <c r="AI149" s="79">
        <f t="shared" si="25"/>
        <v>-37.19022932597727</v>
      </c>
      <c r="AJ149" s="79">
        <f t="shared" si="25"/>
        <v>-1938.4466472160384</v>
      </c>
      <c r="AK149" s="79">
        <f t="shared" si="25"/>
        <v>815.19998927632696</v>
      </c>
      <c r="AL149" s="79">
        <f t="shared" si="25"/>
        <v>3479.4879959516111</v>
      </c>
      <c r="AM149" s="79">
        <f t="shared" si="25"/>
        <v>2489.1113874755792</v>
      </c>
      <c r="AN149" s="79">
        <f t="shared" si="25"/>
        <v>-7386.0046217455492</v>
      </c>
      <c r="AO149" s="79">
        <f t="shared" si="25"/>
        <v>-17840.459482212424</v>
      </c>
      <c r="AP149" s="79">
        <f t="shared" si="25"/>
        <v>-9325.0498917794903</v>
      </c>
      <c r="AQ149" s="79">
        <f t="shared" si="25"/>
        <v>8002.2705006049146</v>
      </c>
      <c r="AR149" s="79">
        <f t="shared" si="25"/>
        <v>2744.6245568200357</v>
      </c>
      <c r="AS149" s="79">
        <f t="shared" si="25"/>
        <v>-3591.9480816920041</v>
      </c>
      <c r="AT149" s="79">
        <f t="shared" si="25"/>
        <v>11045.366460498928</v>
      </c>
      <c r="AU149" s="79">
        <f t="shared" si="25"/>
        <v>-5645.4395754925645</v>
      </c>
      <c r="AV149" s="79">
        <f t="shared" si="25"/>
        <v>-3551.1113016467716</v>
      </c>
      <c r="AW149" s="79">
        <f t="shared" si="25"/>
        <v>2361.513788420074</v>
      </c>
      <c r="AX149" s="79">
        <f t="shared" si="25"/>
        <v>1332.0354453260152</v>
      </c>
      <c r="AY149" s="79">
        <f t="shared" si="25"/>
        <v>7417.8745385908733</v>
      </c>
      <c r="AZ149" s="79">
        <f t="shared" si="25"/>
        <v>1028.4173737869569</v>
      </c>
      <c r="BA149" s="79">
        <f t="shared" si="25"/>
        <v>-4340.6274205204936</v>
      </c>
      <c r="BB149" s="80">
        <f t="shared" si="25"/>
        <v>-26128.026176475461</v>
      </c>
    </row>
    <row r="150" spans="1:54">
      <c r="A150" s="81"/>
      <c r="B150" s="82" t="s">
        <v>257</v>
      </c>
      <c r="BB150" s="83"/>
    </row>
    <row r="151" spans="1:54">
      <c r="A151" s="65" t="s">
        <v>258</v>
      </c>
      <c r="B151" s="66" t="s">
        <v>259</v>
      </c>
      <c r="BB151" s="83"/>
    </row>
    <row r="152" spans="1:54">
      <c r="A152" s="84">
        <v>321</v>
      </c>
      <c r="B152" s="85" t="s">
        <v>260</v>
      </c>
      <c r="BB152" s="83"/>
    </row>
    <row r="153" spans="1:54">
      <c r="A153" s="84">
        <v>3211</v>
      </c>
      <c r="B153" s="86" t="s">
        <v>261</v>
      </c>
      <c r="BB153" s="83"/>
    </row>
    <row r="154" spans="1:54">
      <c r="A154" s="84">
        <v>3212</v>
      </c>
      <c r="B154" s="86" t="s">
        <v>262</v>
      </c>
      <c r="BB154" s="83"/>
    </row>
    <row r="155" spans="1:54">
      <c r="A155" s="84">
        <v>3213</v>
      </c>
      <c r="B155" s="86" t="s">
        <v>263</v>
      </c>
      <c r="BB155" s="83"/>
    </row>
    <row r="156" spans="1:54">
      <c r="A156" s="84">
        <v>3214</v>
      </c>
      <c r="B156" s="86" t="s">
        <v>264</v>
      </c>
      <c r="BB156" s="83"/>
    </row>
    <row r="157" spans="1:54">
      <c r="A157" s="84">
        <v>3215</v>
      </c>
      <c r="B157" s="86" t="s">
        <v>265</v>
      </c>
      <c r="BB157" s="83"/>
    </row>
    <row r="158" spans="1:54">
      <c r="A158" s="84">
        <v>3216</v>
      </c>
      <c r="B158" s="86" t="s">
        <v>266</v>
      </c>
      <c r="BB158" s="83"/>
    </row>
    <row r="159" spans="1:54">
      <c r="A159" s="84">
        <v>3217</v>
      </c>
      <c r="B159" s="86" t="s">
        <v>267</v>
      </c>
      <c r="BB159" s="83"/>
    </row>
    <row r="160" spans="1:54">
      <c r="A160" s="84">
        <v>3218</v>
      </c>
      <c r="B160" s="86" t="s">
        <v>268</v>
      </c>
      <c r="BB160" s="83"/>
    </row>
    <row r="161" spans="1:54">
      <c r="A161" s="87" t="s">
        <v>269</v>
      </c>
      <c r="B161" s="85" t="s">
        <v>270</v>
      </c>
      <c r="BB161" s="83"/>
    </row>
    <row r="162" spans="1:54">
      <c r="A162" s="84">
        <v>3221</v>
      </c>
      <c r="B162" s="86" t="s">
        <v>261</v>
      </c>
      <c r="BB162" s="83"/>
    </row>
    <row r="163" spans="1:54">
      <c r="A163" s="84">
        <v>3222</v>
      </c>
      <c r="B163" s="86" t="s">
        <v>262</v>
      </c>
      <c r="BB163" s="83"/>
    </row>
    <row r="164" spans="1:54">
      <c r="A164" s="84">
        <v>3223</v>
      </c>
      <c r="B164" s="86" t="s">
        <v>263</v>
      </c>
      <c r="BB164" s="83"/>
    </row>
    <row r="165" spans="1:54">
      <c r="A165" s="84">
        <v>3224</v>
      </c>
      <c r="B165" s="86" t="s">
        <v>264</v>
      </c>
      <c r="BB165" s="83"/>
    </row>
    <row r="166" spans="1:54">
      <c r="A166" s="84">
        <v>3225</v>
      </c>
      <c r="B166" s="86" t="s">
        <v>265</v>
      </c>
      <c r="BB166" s="83"/>
    </row>
    <row r="167" spans="1:54">
      <c r="A167" s="84">
        <v>3226</v>
      </c>
      <c r="B167" s="86" t="s">
        <v>266</v>
      </c>
      <c r="BB167" s="83"/>
    </row>
    <row r="168" spans="1:54">
      <c r="A168" s="84">
        <v>3227</v>
      </c>
      <c r="B168" s="86" t="s">
        <v>267</v>
      </c>
      <c r="BB168" s="83"/>
    </row>
    <row r="169" spans="1:54">
      <c r="A169" s="84">
        <v>3228</v>
      </c>
      <c r="B169" s="86" t="s">
        <v>268</v>
      </c>
      <c r="BB169" s="83"/>
    </row>
    <row r="170" spans="1:54">
      <c r="A170" s="84"/>
      <c r="B170" s="86"/>
      <c r="BB170" s="83"/>
    </row>
    <row r="171" spans="1:54">
      <c r="A171" s="52" t="s">
        <v>271</v>
      </c>
      <c r="B171" s="53" t="s">
        <v>272</v>
      </c>
      <c r="BB171" s="83"/>
    </row>
    <row r="172" spans="1:54">
      <c r="A172" s="87" t="s">
        <v>273</v>
      </c>
      <c r="B172" s="85" t="s">
        <v>274</v>
      </c>
      <c r="BB172" s="83"/>
    </row>
    <row r="173" spans="1:54">
      <c r="A173" s="84">
        <v>3312</v>
      </c>
      <c r="B173" s="86" t="s">
        <v>262</v>
      </c>
      <c r="BB173" s="83"/>
    </row>
    <row r="174" spans="1:54">
      <c r="A174" s="84" t="s">
        <v>275</v>
      </c>
      <c r="B174" s="86" t="s">
        <v>276</v>
      </c>
      <c r="BB174" s="83"/>
    </row>
    <row r="175" spans="1:54">
      <c r="A175" s="84" t="s">
        <v>277</v>
      </c>
      <c r="B175" s="86" t="s">
        <v>264</v>
      </c>
      <c r="BB175" s="83"/>
    </row>
    <row r="176" spans="1:54">
      <c r="A176" s="84" t="s">
        <v>278</v>
      </c>
      <c r="B176" s="86" t="s">
        <v>265</v>
      </c>
      <c r="BB176" s="83"/>
    </row>
    <row r="177" spans="1:54">
      <c r="A177" s="84" t="s">
        <v>279</v>
      </c>
      <c r="B177" s="86" t="s">
        <v>266</v>
      </c>
      <c r="BB177" s="83"/>
    </row>
    <row r="178" spans="1:54">
      <c r="A178" s="84" t="s">
        <v>280</v>
      </c>
      <c r="B178" s="86" t="s">
        <v>267</v>
      </c>
      <c r="BB178" s="83"/>
    </row>
    <row r="179" spans="1:54">
      <c r="A179" s="84" t="s">
        <v>281</v>
      </c>
      <c r="B179" s="86" t="s">
        <v>282</v>
      </c>
      <c r="BB179" s="83"/>
    </row>
    <row r="180" spans="1:54">
      <c r="A180" s="87" t="s">
        <v>283</v>
      </c>
      <c r="B180" s="85" t="s">
        <v>284</v>
      </c>
      <c r="BB180" s="83"/>
    </row>
    <row r="181" spans="1:54">
      <c r="A181" s="84">
        <v>3321</v>
      </c>
      <c r="B181" s="86" t="s">
        <v>285</v>
      </c>
      <c r="BB181" s="83"/>
    </row>
    <row r="182" spans="1:54">
      <c r="A182" s="84">
        <v>3322</v>
      </c>
      <c r="B182" s="86" t="s">
        <v>262</v>
      </c>
      <c r="BB182" s="83"/>
    </row>
    <row r="183" spans="1:54">
      <c r="A183" s="84">
        <v>3323</v>
      </c>
      <c r="B183" s="86" t="s">
        <v>276</v>
      </c>
      <c r="BB183" s="83"/>
    </row>
    <row r="184" spans="1:54">
      <c r="A184" s="84">
        <v>3324</v>
      </c>
      <c r="B184" s="86" t="s">
        <v>264</v>
      </c>
      <c r="BB184" s="83"/>
    </row>
    <row r="185" spans="1:54">
      <c r="A185" s="84">
        <v>3325</v>
      </c>
      <c r="B185" s="86" t="s">
        <v>265</v>
      </c>
      <c r="BB185" s="83"/>
    </row>
    <row r="186" spans="1:54">
      <c r="A186" s="84">
        <v>3326</v>
      </c>
      <c r="B186" s="86" t="s">
        <v>266</v>
      </c>
      <c r="BB186" s="83"/>
    </row>
    <row r="187" spans="1:54">
      <c r="A187" s="84">
        <v>3327</v>
      </c>
      <c r="B187" s="86" t="s">
        <v>267</v>
      </c>
      <c r="BB187" s="83"/>
    </row>
    <row r="188" spans="1:54">
      <c r="A188" s="84">
        <v>3328</v>
      </c>
      <c r="B188" s="86" t="s">
        <v>282</v>
      </c>
      <c r="BB188" s="83"/>
    </row>
    <row r="189" spans="1:54">
      <c r="A189" s="84"/>
      <c r="B189" s="86"/>
      <c r="BB189" s="83"/>
    </row>
    <row r="190" spans="1:54">
      <c r="A190" s="88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89"/>
    </row>
  </sheetData>
  <mergeCells count="1">
    <mergeCell ref="A2:C2"/>
  </mergeCells>
  <phoneticPr fontId="21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2025-09-12T21:13:23Z</dcterms:modified>
</cp:coreProperties>
</file>