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59" documentId="8_{6A331378-0B0C-431E-819E-2CCAC871CF3B}" xr6:coauthVersionLast="47" xr6:coauthVersionMax="47" xr10:uidLastSave="{FEEAA64F-D97A-4CE5-BFBC-029528C3E634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3" i="1" l="1"/>
  <c r="P148" i="1"/>
  <c r="P149" i="1" l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F13" i="4"/>
  <c r="F30" i="4" s="1"/>
  <c r="G13" i="4"/>
  <c r="G30" i="4" s="1"/>
  <c r="H13" i="4"/>
  <c r="H30" i="4" s="1"/>
  <c r="H31" i="4" s="1"/>
  <c r="I13" i="4"/>
  <c r="J13" i="4"/>
  <c r="K13" i="4"/>
  <c r="L13" i="4"/>
  <c r="M13" i="4"/>
  <c r="N13" i="4"/>
  <c r="O13" i="4"/>
  <c r="P13" i="4"/>
  <c r="Q13" i="4"/>
  <c r="S13" i="4"/>
  <c r="S30" i="4" s="1"/>
  <c r="T13" i="4"/>
  <c r="T30" i="4" s="1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R29" i="4"/>
  <c r="R28" i="4"/>
  <c r="R26" i="4"/>
  <c r="R25" i="4"/>
  <c r="E29" i="4"/>
  <c r="E28" i="4"/>
  <c r="E27" i="4"/>
  <c r="E26" i="4"/>
  <c r="E25" i="4"/>
  <c r="G133" i="1"/>
  <c r="H133" i="1"/>
  <c r="I133" i="1"/>
  <c r="J133" i="1"/>
  <c r="K133" i="1"/>
  <c r="L133" i="1"/>
  <c r="M133" i="1"/>
  <c r="N133" i="1"/>
  <c r="O133" i="1"/>
  <c r="Q133" i="1"/>
  <c r="R133" i="1"/>
  <c r="G132" i="1"/>
  <c r="H132" i="1"/>
  <c r="I132" i="1"/>
  <c r="J132" i="1"/>
  <c r="K132" i="1"/>
  <c r="L132" i="1"/>
  <c r="M132" i="1"/>
  <c r="N132" i="1"/>
  <c r="O132" i="1"/>
  <c r="Q132" i="1"/>
  <c r="R132" i="1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R12" i="4"/>
  <c r="R11" i="4"/>
  <c r="R10" i="4"/>
  <c r="R9" i="4"/>
  <c r="E12" i="4"/>
  <c r="E11" i="4"/>
  <c r="E10" i="4"/>
  <c r="E9" i="4"/>
  <c r="I30" i="4" l="1"/>
  <c r="I31" i="4" s="1"/>
  <c r="O23" i="4"/>
  <c r="P23" i="4"/>
  <c r="N23" i="4"/>
  <c r="M23" i="4"/>
  <c r="T31" i="4"/>
  <c r="G31" i="4"/>
  <c r="S31" i="4"/>
  <c r="N30" i="4"/>
  <c r="N31" i="4" s="1"/>
  <c r="M30" i="4"/>
  <c r="M31" i="4" s="1"/>
  <c r="J30" i="4"/>
  <c r="J31" i="4" s="1"/>
  <c r="O30" i="4"/>
  <c r="O31" i="4" s="1"/>
  <c r="P30" i="4"/>
  <c r="P31" i="4" s="1"/>
  <c r="Q30" i="4"/>
  <c r="Q31" i="4" s="1"/>
  <c r="C149" i="1"/>
  <c r="F31" i="4"/>
  <c r="R13" i="4"/>
  <c r="R30" i="4" s="1"/>
  <c r="E13" i="4"/>
  <c r="E30" i="4" s="1"/>
  <c r="R8" i="4"/>
  <c r="E8" i="4"/>
  <c r="K30" i="4"/>
  <c r="K31" i="4" s="1"/>
  <c r="L30" i="4"/>
  <c r="L31" i="4" s="1"/>
  <c r="N22" i="4"/>
  <c r="Q23" i="4"/>
  <c r="M22" i="4"/>
  <c r="O22" i="4"/>
  <c r="F23" i="4"/>
  <c r="P22" i="4"/>
  <c r="G23" i="4"/>
  <c r="S23" i="4"/>
  <c r="Q22" i="4"/>
  <c r="H23" i="4"/>
  <c r="T23" i="4"/>
  <c r="F22" i="4"/>
  <c r="I23" i="4"/>
  <c r="G22" i="4"/>
  <c r="S22" i="4"/>
  <c r="J23" i="4"/>
  <c r="H22" i="4"/>
  <c r="T22" i="4"/>
  <c r="K23" i="4"/>
  <c r="I22" i="4"/>
  <c r="L23" i="4"/>
  <c r="J22" i="4"/>
  <c r="K22" i="4"/>
  <c r="L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<sst xmlns="http://schemas.openxmlformats.org/spreadsheetml/2006/main" count="475" uniqueCount="333">
  <si>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</si>
  <si>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</si>
  <si>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</si>
  <si>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</si>
  <si>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</si>
  <si>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</si>
  <si>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</si>
  <si>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</si>
  <si>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</si>
  <si>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</si>
  <si>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</si>
  <si>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</si>
  <si>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</si>
  <si>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</si>
  <si>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</si>
  <si>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</si>
  <si>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</si>
  <si>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</si>
  <si>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</si>
  <si>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</si>
  <si>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</si>
  <si>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</si>
  <si>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</si>
  <si>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</si>
  <si>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</si>
  <si>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</si>
  <si>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</si>
  <si>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</si>
  <si>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</si>
  <si>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</si>
  <si>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</si>
  <si>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</si>
  <si>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</si>
  <si>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</si>
  <si>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</si>
  <si>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</si>
  <si>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</si>
  <si>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</si>
  <si>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</si>
  <si>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</si>
  <si>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</si>
  <si>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</si>
  <si>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</si>
  <si>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</si>
  <si>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</si>
  <si>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</si>
  <si>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</si>
  <si>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</si>
  <si>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</si>
  <si>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</si>
  <si>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</si>
  <si>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</si>
  <si>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</si>
  <si>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</si>
  <si>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</si>
  <si>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</si>
  <si>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</si>
  <si>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</si>
  <si>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</si>
  <si>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</si>
  <si>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</si>
  <si>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</si>
  <si>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</si>
  <si>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</si>
  <si>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</si>
  <si>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</si>
  <si>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</si>
  <si>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</si>
  <si>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</si>
  <si>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</si>
  <si>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</si>
  <si>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</si>
  <si>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</si>
  <si>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</si>
  <si>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</si>
  <si>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</si>
  <si>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</si>
  <si>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</si>
  <si>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</si>
  <si>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</si>
  <si>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</si>
  <si>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</si>
  <si>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</si>
  <si>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</si>
  <si>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</si>
  <si>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</si>
  <si>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</si>
  <si>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</si>
  <si>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</si>
  <si>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</si>
  <si>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</si>
  <si>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</si>
  <si>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</si>
  <si>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</si>
  <si>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</si>
  <si>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</si>
  <si>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</si>
  <si>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</si>
  <si>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</si>
  <si>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</si>
  <si>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</si>
  <si>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</si>
  <si>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</si>
  <si>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</si>
  <si>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</si>
  <si>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</si>
  <si>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</si>
  <si>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</si>
  <si>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</si>
  <si>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</si>
  <si>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</si>
  <si>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</si>
  <si>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</si>
  <si>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</si>
  <si>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</si>
  <si>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</si>
  <si>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</si>
  <si>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</si>
  <si>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</si>
  <si>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</si>
  <si>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</si>
  <si>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</si>
  <si>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</si>
  <si>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</si>
  <si>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</si>
  <si>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</si>
  <si>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</si>
  <si>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</si>
  <si>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</si>
  <si>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</si>
  <si>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</si>
  <si>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</si>
  <si>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</si>
  <si>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</si>
  <si>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</si>
  <si>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</si>
  <si>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</si>
  <si>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</si>
  <si>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</si>
  <si>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</si>
  <si>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</si>
  <si>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</si>
  <si>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</si>
  <si>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</si>
  <si>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</si>
  <si>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</si>
  <si>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</si>
  <si>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</si>
  <si>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</si>
  <si>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</si>
  <si>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</si>
  <si>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</si>
  <si>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</si>
  <si>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</si>
  <si>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</si>
  <si>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</si>
  <si>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</si>
  <si>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</si>
  <si>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</si>
  <si>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</si>
  <si>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</si>
  <si>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</si>
  <si>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</si>
  <si>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</si>
  <si>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</si>
  <si>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</si>
  <si>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</si>
  <si>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</si>
  <si>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</si>
  <si>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</si>
  <si>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</si>
  <si>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</si>
  <si>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</si>
  <si>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</si>
  <si>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</si>
  <si>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</si>
  <si>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</si>
  <si>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</si>
  <si>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</si>
  <si>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</si>
  <si>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</si>
  <si>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</si>
  <si>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</si>
  <si>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</si>
  <si>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</si>
  <si>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</si>
  <si>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</si>
  <si>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</si>
  <si>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</si>
  <si>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</si>
  <si>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</si>
  <si>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</si>
  <si>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</si>
  <si>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</si>
  <si>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</si>
  <si>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</si>
  <si>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</si>
  <si>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</si>
  <si>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</si>
  <si>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</si>
  <si>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</si>
  <si>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</si>
  <si>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</si>
  <si>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</si>
  <si>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</si>
  <si>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</si>
  <si>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</si>
  <si>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</si>
  <si>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</si>
  <si>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</si>
  <si>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</si>
  <si>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</si>
  <si>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</si>
  <si>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</si>
  <si>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</si>
  <si>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</si>
  <si>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</si>
  <si>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</si>
  <si>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</si>
  <si>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</si>
  <si>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</si>
  <si>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</si>
  <si>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</si>
  <si>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</si>
  <si>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</si>
  <si>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</si>
  <si>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</si>
  <si>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</si>
  <si>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</si>
  <si>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</si>
  <si>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</si>
  <si>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</si>
  <si>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</si>
  <si>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</si>
  <si>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</si>
  <si>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</si>
  <si>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</si>
  <si>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</si>
  <si>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</si>
  <si>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</si>
  <si>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</si>
  <si>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</si>
  <si>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</si>
  <si>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</si>
  <si>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</si>
  <si>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</si>
  <si>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</si>
  <si>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</si>
  <si>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</si>
  <si>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</si>
  <si>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</si>
  <si>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</si>
  <si>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</si>
  <si>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</si>
  <si>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</si>
  <si>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</si>
  <si>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</si>
  <si>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</si>
  <si>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</si>
  <si>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</si>
  <si>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</si>
  <si>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</si>
  <si>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</si>
  <si>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</si>
  <si>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</si>
  <si>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</si>
  <si>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</si>
  <si>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</si>
  <si>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</si>
  <si>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</si>
  <si>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</si>
  <si>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</si>
  <si>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</si>
  <si>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</si>
  <si>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</si>
  <si>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</si>
  <si>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</si>
  <si>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</si>
  <si>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</si>
  <si>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</si>
  <si>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</si>
  <si>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</si>
  <si>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</si>
  <si>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</si>
  <si>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</si>
  <si>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</si>
  <si>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</si>
  <si>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</si>
  <si>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</si>
  <si>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</si>
  <si>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</si>
  <si>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</si>
  <si>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</si>
  <si>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</si>
  <si>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</si>
  <si>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</si>
  <si>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</si>
  <si>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</si>
  <si>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</si>
  <si>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</si>
  <si>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</si>
  <si>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</si>
  <si>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</si>
  <si>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</si>
  <si>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</si>
  <si>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</si>
  <si>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</si>
  <si>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</si>
  <si>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</si>
  <si>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</si>
  <si>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</si>
  <si>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</si>
  <si>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</si>
  <si>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</si>
  <si>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</si>
  <si>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</si>
  <si>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</si>
  <si>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</si>
  <si>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</si>
  <si>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</si>
  <si>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</si>
  <si>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</si>
  <si>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</si>
  <si>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</si>
  <si>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</si>
  <si>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</si>
  <si>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</si>
  <si>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I</t>
  </si>
  <si>
    <t>II</t>
  </si>
  <si>
    <t>III</t>
  </si>
  <si>
    <t>IV</t>
  </si>
  <si>
    <t>Sector Público No Financiero Consolidado Trimestral</t>
  </si>
  <si>
    <t>Millones de Lempiras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</si>
</sst>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0"/>
      <color theme="0"/>
      <name val="Futura Lt BT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i/>
      <sz val="7.5"/>
      <color theme="1"/>
      <name val="Futura Lt BT"/>
    </font>
    <font>
      <b/>
      <sz val="7.5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49" fontId="4" fillId="2" borderId="4" xfId="1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5" borderId="0" xfId="0" applyFont="1" applyFill="1"/>
    <xf numFmtId="0" fontId="14" fillId="5" borderId="0" xfId="0" applyFont="1" applyFill="1" applyAlignment="1">
      <alignment vertical="center"/>
    </xf>
    <xf numFmtId="0" fontId="14" fillId="5" borderId="5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10" xfId="0" applyFont="1" applyFill="1" applyBorder="1" applyAlignment="1">
      <alignment horizontal="left" indent="1"/>
    </xf>
    <xf numFmtId="0" fontId="16" fillId="3" borderId="10" xfId="0" applyFont="1" applyFill="1" applyBorder="1"/>
    <xf numFmtId="49" fontId="27" fillId="6" borderId="4" xfId="0" applyNumberFormat="1" applyFont="1" applyFill="1" applyBorder="1" applyAlignment="1">
      <alignment horizontal="left"/>
    </xf>
    <xf numFmtId="0" fontId="27" fillId="6" borderId="0" xfId="0" applyFont="1" applyFill="1"/>
    <xf numFmtId="0" fontId="17" fillId="6" borderId="0" xfId="0" applyFont="1" applyFill="1"/>
    <xf numFmtId="49" fontId="27" fillId="6" borderId="11" xfId="0" applyNumberFormat="1" applyFont="1" applyFill="1" applyBorder="1" applyAlignment="1">
      <alignment horizontal="left"/>
    </xf>
    <xf numFmtId="0" fontId="27" fillId="6" borderId="12" xfId="0" applyFont="1" applyFill="1" applyBorder="1"/>
    <xf numFmtId="0" fontId="17" fillId="6" borderId="12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3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indent="1"/>
    </xf>
    <xf numFmtId="0" fontId="16" fillId="0" borderId="10" xfId="0" applyFont="1" applyBorder="1"/>
    <xf numFmtId="49" fontId="27" fillId="6" borderId="13" xfId="0" applyNumberFormat="1" applyFont="1" applyFill="1" applyBorder="1" applyAlignment="1">
      <alignment horizontal="left"/>
    </xf>
    <xf numFmtId="0" fontId="27" fillId="6" borderId="10" xfId="0" applyFont="1" applyFill="1" applyBorder="1"/>
    <xf numFmtId="0" fontId="17" fillId="6" borderId="10" xfId="0" applyFont="1" applyFill="1" applyBorder="1"/>
    <xf numFmtId="49" fontId="17" fillId="6" borderId="14" xfId="0" applyNumberFormat="1" applyFont="1" applyFill="1" applyBorder="1" applyAlignment="1">
      <alignment vertical="top" wrapText="1"/>
    </xf>
    <xf numFmtId="0" fontId="17" fillId="6" borderId="15" xfId="0" applyFont="1" applyFill="1" applyBorder="1" applyAlignment="1">
      <alignment vertical="center"/>
    </xf>
    <xf numFmtId="168" fontId="16" fillId="6" borderId="8" xfId="0" applyNumberFormat="1" applyFont="1" applyFill="1" applyBorder="1" applyAlignment="1">
      <alignment horizontal="right"/>
    </xf>
    <xf numFmtId="168" fontId="28" fillId="3" borderId="8" xfId="0" applyNumberFormat="1" applyFont="1" applyFill="1" applyBorder="1" applyAlignment="1">
      <alignment horizontal="right"/>
    </xf>
    <xf numFmtId="168" fontId="16" fillId="3" borderId="8" xfId="0" applyNumberFormat="1" applyFont="1" applyFill="1" applyBorder="1" applyAlignment="1">
      <alignment horizontal="right"/>
    </xf>
    <xf numFmtId="168" fontId="28" fillId="6" borderId="8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22" fillId="5" borderId="0" xfId="0" applyFont="1" applyFill="1"/>
    <xf numFmtId="0" fontId="22" fillId="5" borderId="17" xfId="0" applyFont="1" applyFill="1" applyBorder="1"/>
    <xf numFmtId="0" fontId="19" fillId="2" borderId="0" xfId="1" applyFont="1" applyFill="1"/>
    <xf numFmtId="167" fontId="24" fillId="2" borderId="0" xfId="0" applyNumberFormat="1" applyFont="1" applyFill="1" applyAlignment="1">
      <alignment horizontal="center"/>
    </xf>
    <xf numFmtId="167" fontId="24" fillId="2" borderId="0" xfId="22" applyNumberFormat="1" applyFont="1" applyFill="1" applyBorder="1" applyAlignment="1">
      <alignment horizontal="center"/>
    </xf>
    <xf numFmtId="167" fontId="24" fillId="2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67" fontId="0" fillId="2" borderId="0" xfId="22" applyNumberFormat="1" applyFont="1" applyFill="1" applyBorder="1"/>
    <xf numFmtId="167" fontId="0" fillId="2" borderId="17" xfId="22" applyNumberFormat="1" applyFont="1" applyFill="1" applyBorder="1"/>
    <xf numFmtId="0" fontId="4" fillId="0" borderId="0" xfId="1" applyFont="1" applyAlignment="1">
      <alignment horizontal="left" indent="2"/>
    </xf>
    <xf numFmtId="43" fontId="21" fillId="2" borderId="0" xfId="0" applyNumberFormat="1" applyFont="1" applyFill="1"/>
    <xf numFmtId="43" fontId="21" fillId="2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7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6" fontId="5" fillId="0" borderId="16" xfId="1" applyNumberFormat="1" applyFont="1" applyBorder="1"/>
    <xf numFmtId="0" fontId="15" fillId="6" borderId="6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 indent="1"/>
    </xf>
    <xf numFmtId="0" fontId="16" fillId="6" borderId="16" xfId="0" applyFont="1" applyFill="1" applyBorder="1"/>
    <xf numFmtId="0" fontId="25" fillId="4" borderId="4" xfId="0" applyFont="1" applyFill="1" applyBorder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3" xfId="0" applyFont="1" applyFill="1" applyBorder="1" applyAlignment="1">
      <alignment horizontal="left" wrapText="1"/>
    </xf>
    <xf numFmtId="0" fontId="22" fillId="4" borderId="4" xfId="0" applyFont="1" applyFill="1" applyBorder="1" applyAlignment="1">
      <alignment horizontal="left" wrapText="1"/>
    </xf>
    <xf numFmtId="0" fontId="22" fillId="4" borderId="0" xfId="0" applyFont="1" applyFill="1" applyAlignment="1">
      <alignment horizontal="left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T43"/>
  <sheetViews>
    <sheetView showGridLines="0" zoomScale="106" zoomScaleNormal="106" workbookViewId="0">
      <pane xSplit="4" ySplit="1" topLeftCell="E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C48" sqref="C48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20" ht="15.6"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2:20" ht="15" customHeight="1">
      <c r="B3" s="90" t="s">
        <v>331</v>
      </c>
      <c r="C3" s="91"/>
      <c r="D3" s="9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2:20" ht="15" customHeight="1">
      <c r="B4" s="92" t="s">
        <v>332</v>
      </c>
      <c r="C4" s="92"/>
      <c r="D4" s="9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14.4" customHeight="1">
      <c r="B5" s="93" t="s">
        <v>289</v>
      </c>
      <c r="C5" s="94"/>
      <c r="D5" s="94"/>
      <c r="E5" s="97">
        <v>2021</v>
      </c>
      <c r="F5" s="98"/>
      <c r="G5" s="98"/>
      <c r="H5" s="99"/>
      <c r="I5" s="97">
        <v>2022</v>
      </c>
      <c r="J5" s="98"/>
      <c r="K5" s="98"/>
      <c r="L5" s="99"/>
      <c r="M5" s="97">
        <v>2023</v>
      </c>
      <c r="N5" s="98"/>
      <c r="O5" s="98"/>
      <c r="P5" s="99"/>
      <c r="Q5" s="97">
        <v>2024</v>
      </c>
      <c r="R5" s="98"/>
      <c r="S5" s="98"/>
      <c r="T5" s="99"/>
    </row>
    <row r="6" spans="2:20">
      <c r="B6" s="95"/>
      <c r="C6" s="96"/>
      <c r="D6" s="96"/>
      <c r="E6" s="12" t="s">
        <v>327</v>
      </c>
      <c r="F6" s="12" t="s">
        <v>328</v>
      </c>
      <c r="G6" s="12" t="s">
        <v>329</v>
      </c>
      <c r="H6" s="12" t="s">
        <v>330</v>
      </c>
      <c r="I6" s="12" t="s">
        <v>327</v>
      </c>
      <c r="J6" s="12" t="s">
        <v>328</v>
      </c>
      <c r="K6" s="12" t="s">
        <v>329</v>
      </c>
      <c r="L6" s="12" t="s">
        <v>330</v>
      </c>
      <c r="M6" s="12" t="s">
        <v>327</v>
      </c>
      <c r="N6" s="12" t="s">
        <v>328</v>
      </c>
      <c r="O6" s="12" t="s">
        <v>329</v>
      </c>
      <c r="P6" s="12" t="s">
        <v>330</v>
      </c>
      <c r="Q6" s="12" t="s">
        <v>327</v>
      </c>
      <c r="R6" s="12" t="s">
        <v>328</v>
      </c>
      <c r="S6" s="12" t="s">
        <v>329</v>
      </c>
      <c r="T6" s="12" t="s">
        <v>330</v>
      </c>
    </row>
    <row r="7" spans="2:20" ht="32.25" customHeight="1">
      <c r="B7" s="100" t="s">
        <v>290</v>
      </c>
      <c r="C7" s="101"/>
      <c r="D7" s="102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2:20">
      <c r="B8" s="13">
        <v>1</v>
      </c>
      <c r="C8" s="14" t="s">
        <v>291</v>
      </c>
      <c r="D8" s="15" t="s">
        <v>292</v>
      </c>
      <c r="E8" s="40">
        <f>+Transacciones!C4</f>
        <v>45489.147113526022</v>
      </c>
      <c r="F8" s="40">
        <f>+Transacciones!D4</f>
        <v>52734.589174071647</v>
      </c>
      <c r="G8" s="40">
        <f>+Transacciones!E4</f>
        <v>48776.971567961635</v>
      </c>
      <c r="H8" s="40">
        <f>+Transacciones!F4</f>
        <v>57577.591263693837</v>
      </c>
      <c r="I8" s="40">
        <f>+Transacciones!G4</f>
        <v>47653.252357174439</v>
      </c>
      <c r="J8" s="40">
        <f>+Transacciones!H4</f>
        <v>66581.9584774658</v>
      </c>
      <c r="K8" s="40">
        <f>+Transacciones!I4</f>
        <v>54704.556766577611</v>
      </c>
      <c r="L8" s="40">
        <f>+Transacciones!J4</f>
        <v>59015.654138217324</v>
      </c>
      <c r="M8" s="40">
        <f>+Transacciones!K4</f>
        <v>50676.640470635473</v>
      </c>
      <c r="N8" s="40">
        <f>+Transacciones!L4</f>
        <v>69700.462773970052</v>
      </c>
      <c r="O8" s="40">
        <f>+Transacciones!M4</f>
        <v>60408.32294061748</v>
      </c>
      <c r="P8" s="40">
        <f>+Transacciones!N4</f>
        <v>66719.363324750841</v>
      </c>
      <c r="Q8" s="40">
        <f>+Transacciones!O4</f>
        <v>58300.379292160149</v>
      </c>
      <c r="R8" s="40">
        <f>+Transacciones!P4</f>
        <v>73431.082328168617</v>
      </c>
      <c r="S8" s="40">
        <f>+Transacciones!Q4</f>
        <v>70973.827011815476</v>
      </c>
      <c r="T8" s="40">
        <f>+Transacciones!R4</f>
        <v>70320.598942743876</v>
      </c>
    </row>
    <row r="9" spans="2:20">
      <c r="B9" s="13" t="s">
        <v>2</v>
      </c>
      <c r="C9" s="16" t="s">
        <v>293</v>
      </c>
      <c r="D9" s="15" t="s">
        <v>292</v>
      </c>
      <c r="E9" s="41">
        <f>+Transacciones!C5</f>
        <v>26464.921162539915</v>
      </c>
      <c r="F9" s="41">
        <f>+Transacciones!D5</f>
        <v>33746.905252530007</v>
      </c>
      <c r="G9" s="41">
        <f>+Transacciones!E5</f>
        <v>29354.371084209997</v>
      </c>
      <c r="H9" s="41">
        <f>+Transacciones!F5</f>
        <v>34469.551536835439</v>
      </c>
      <c r="I9" s="41">
        <f>+Transacciones!G5</f>
        <v>26948.831436075452</v>
      </c>
      <c r="J9" s="41">
        <f>+Transacciones!H5</f>
        <v>45721.986781090622</v>
      </c>
      <c r="K9" s="41">
        <f>+Transacciones!I5</f>
        <v>34224.864993603267</v>
      </c>
      <c r="L9" s="41">
        <f>+Transacciones!J5</f>
        <v>37092.944824822174</v>
      </c>
      <c r="M9" s="41">
        <f>+Transacciones!K5</f>
        <v>30065.65380859279</v>
      </c>
      <c r="N9" s="41">
        <f>+Transacciones!L5</f>
        <v>46555.648828972779</v>
      </c>
      <c r="O9" s="41">
        <f>+Transacciones!M5</f>
        <v>38629.08951974853</v>
      </c>
      <c r="P9" s="41">
        <f>+Transacciones!N5</f>
        <v>40745.683436157044</v>
      </c>
      <c r="Q9" s="41">
        <f>+Transacciones!O5</f>
        <v>32834.754297227046</v>
      </c>
      <c r="R9" s="41">
        <f>+Transacciones!P5</f>
        <v>48973.158521002624</v>
      </c>
      <c r="S9" s="41">
        <f>+Transacciones!Q5</f>
        <v>44505.523011598438</v>
      </c>
      <c r="T9" s="41">
        <f>+Transacciones!R5</f>
        <v>43090.017646198561</v>
      </c>
    </row>
    <row r="10" spans="2:20">
      <c r="B10" s="13" t="s">
        <v>67</v>
      </c>
      <c r="C10" s="16" t="s">
        <v>294</v>
      </c>
      <c r="D10" s="15" t="s">
        <v>292</v>
      </c>
      <c r="E10" s="41">
        <f>+Transacciones!C38</f>
        <v>5110.0352841599997</v>
      </c>
      <c r="F10" s="41">
        <f>+Transacciones!D38</f>
        <v>6201.8401079299983</v>
      </c>
      <c r="G10" s="41">
        <f>+Transacciones!E38</f>
        <v>5788.9203815500005</v>
      </c>
      <c r="H10" s="41">
        <f>+Transacciones!F38</f>
        <v>6352.1922503400001</v>
      </c>
      <c r="I10" s="41">
        <f>+Transacciones!G38</f>
        <v>6063.0181171600007</v>
      </c>
      <c r="J10" s="41">
        <f>+Transacciones!H38</f>
        <v>5983.7956051499996</v>
      </c>
      <c r="K10" s="41">
        <f>+Transacciones!I38</f>
        <v>6073.9545932300007</v>
      </c>
      <c r="L10" s="41">
        <f>+Transacciones!J38</f>
        <v>6674.9433599407266</v>
      </c>
      <c r="M10" s="41">
        <f>+Transacciones!K38</f>
        <v>5795.0671339899991</v>
      </c>
      <c r="N10" s="41">
        <f>+Transacciones!L38</f>
        <v>6712.6071646800001</v>
      </c>
      <c r="O10" s="41">
        <f>+Transacciones!M38</f>
        <v>5520.8548454367847</v>
      </c>
      <c r="P10" s="41">
        <f>+Transacciones!N38</f>
        <v>7271.9663081832141</v>
      </c>
      <c r="Q10" s="41">
        <f>+Transacciones!O38</f>
        <v>6179.5519958200002</v>
      </c>
      <c r="R10" s="41">
        <f>+Transacciones!P38</f>
        <v>6326.2698961500009</v>
      </c>
      <c r="S10" s="41">
        <f>+Transacciones!Q38</f>
        <v>7973.5893841000006</v>
      </c>
      <c r="T10" s="41">
        <f>+Transacciones!R38</f>
        <v>8244.4853959499997</v>
      </c>
    </row>
    <row r="11" spans="2:20">
      <c r="B11" s="13" t="s">
        <v>85</v>
      </c>
      <c r="C11" s="16" t="s">
        <v>295</v>
      </c>
      <c r="D11" s="15" t="s">
        <v>292</v>
      </c>
      <c r="E11" s="41">
        <f>+Transacciones!C48</f>
        <v>683.59148452000045</v>
      </c>
      <c r="F11" s="41">
        <f>+Transacciones!D48</f>
        <v>756.9459627800004</v>
      </c>
      <c r="G11" s="41">
        <f>+Transacciones!E48</f>
        <v>765.54036659000053</v>
      </c>
      <c r="H11" s="41">
        <f>+Transacciones!F48</f>
        <v>1549.9252775799994</v>
      </c>
      <c r="I11" s="41">
        <f>+Transacciones!G48</f>
        <v>350.9184204300002</v>
      </c>
      <c r="J11" s="41">
        <f>+Transacciones!H48</f>
        <v>666.88631106999992</v>
      </c>
      <c r="K11" s="41">
        <f>+Transacciones!I48</f>
        <v>520.69715726999982</v>
      </c>
      <c r="L11" s="41">
        <f>+Transacciones!J48</f>
        <v>1184.9511849999994</v>
      </c>
      <c r="M11" s="41">
        <f>+Transacciones!K48</f>
        <v>476.33580320999977</v>
      </c>
      <c r="N11" s="41">
        <f>+Transacciones!L48</f>
        <v>720.50758120000012</v>
      </c>
      <c r="O11" s="41">
        <f>+Transacciones!M48</f>
        <v>563.20033745000035</v>
      </c>
      <c r="P11" s="41">
        <f>+Transacciones!N48</f>
        <v>1376.0895500399999</v>
      </c>
      <c r="Q11" s="41">
        <f>+Transacciones!O48</f>
        <v>396.91866537999999</v>
      </c>
      <c r="R11" s="41">
        <f>+Transacciones!P48</f>
        <v>577.40591777000043</v>
      </c>
      <c r="S11" s="41">
        <f>+Transacciones!Q48</f>
        <v>701.98921816999996</v>
      </c>
      <c r="T11" s="41">
        <f>+Transacciones!R48</f>
        <v>882.60898858999985</v>
      </c>
    </row>
    <row r="12" spans="2:20">
      <c r="B12" s="13" t="s">
        <v>101</v>
      </c>
      <c r="C12" s="16" t="s">
        <v>296</v>
      </c>
      <c r="D12" s="15" t="s">
        <v>292</v>
      </c>
      <c r="E12" s="41">
        <f>+Transacciones!C58</f>
        <v>13230.599182306109</v>
      </c>
      <c r="F12" s="41">
        <f>+Transacciones!D58</f>
        <v>12028.897850831638</v>
      </c>
      <c r="G12" s="41">
        <f>+Transacciones!E58</f>
        <v>12868.139735611639</v>
      </c>
      <c r="H12" s="41">
        <f>+Transacciones!F58</f>
        <v>15205.922198938391</v>
      </c>
      <c r="I12" s="41">
        <f>+Transacciones!G58</f>
        <v>14290.484383508992</v>
      </c>
      <c r="J12" s="41">
        <f>+Transacciones!H58</f>
        <v>14209.289780155188</v>
      </c>
      <c r="K12" s="41">
        <f>+Transacciones!I58</f>
        <v>13885.040022474333</v>
      </c>
      <c r="L12" s="41">
        <f>+Transacciones!J58</f>
        <v>14062.814768454431</v>
      </c>
      <c r="M12" s="41">
        <f>+Transacciones!K58</f>
        <v>14339.583724842698</v>
      </c>
      <c r="N12" s="41">
        <f>+Transacciones!L58</f>
        <v>15711.699199117273</v>
      </c>
      <c r="O12" s="41">
        <f>+Transacciones!M58</f>
        <v>15695.178237982163</v>
      </c>
      <c r="P12" s="41">
        <f>+Transacciones!N58</f>
        <v>17325.624030370582</v>
      </c>
      <c r="Q12" s="41">
        <f>+Transacciones!O58</f>
        <v>18889.154333733117</v>
      </c>
      <c r="R12" s="41">
        <f>+Transacciones!P58</f>
        <v>17554.247993245986</v>
      </c>
      <c r="S12" s="41">
        <f>+Transacciones!Q58</f>
        <v>17792.725397947052</v>
      </c>
      <c r="T12" s="41">
        <f>+Transacciones!R58</f>
        <v>18103.486912005304</v>
      </c>
    </row>
    <row r="13" spans="2:20">
      <c r="B13" s="13" t="s">
        <v>150</v>
      </c>
      <c r="C13" s="14" t="s">
        <v>297</v>
      </c>
      <c r="D13" s="15" t="s">
        <v>292</v>
      </c>
      <c r="E13" s="41">
        <f>+Transacciones!C86</f>
        <v>37110.453640896791</v>
      </c>
      <c r="F13" s="41">
        <f>+Transacciones!D86</f>
        <v>49119.064482205082</v>
      </c>
      <c r="G13" s="41">
        <f>+Transacciones!E86</f>
        <v>44451.377024980269</v>
      </c>
      <c r="H13" s="41">
        <f>+Transacciones!F86</f>
        <v>72957.069985936323</v>
      </c>
      <c r="I13" s="41">
        <f>+Transacciones!G86</f>
        <v>36149.595982276282</v>
      </c>
      <c r="J13" s="41">
        <f>+Transacciones!H86</f>
        <v>51065.936812409054</v>
      </c>
      <c r="K13" s="41">
        <f>+Transacciones!I86</f>
        <v>49847.71954571188</v>
      </c>
      <c r="L13" s="41">
        <f>+Transacciones!J86</f>
        <v>70721.563605262752</v>
      </c>
      <c r="M13" s="41">
        <f>+Transacciones!K86</f>
        <v>46624.455376648068</v>
      </c>
      <c r="N13" s="41">
        <f>+Transacciones!L86</f>
        <v>56713.698787583453</v>
      </c>
      <c r="O13" s="41">
        <f>+Transacciones!M86</f>
        <v>51926.558982095739</v>
      </c>
      <c r="P13" s="41">
        <f>+Transacciones!N86</f>
        <v>70362.924857817517</v>
      </c>
      <c r="Q13" s="41">
        <f>+Transacciones!O86</f>
        <v>48738.439863189538</v>
      </c>
      <c r="R13" s="41">
        <f>+Transacciones!P86</f>
        <v>67164.474536138339</v>
      </c>
      <c r="S13" s="41">
        <f>+Transacciones!Q86</f>
        <v>53808.107840441866</v>
      </c>
      <c r="T13" s="41">
        <f>+Transacciones!R86</f>
        <v>81911.267420228061</v>
      </c>
    </row>
    <row r="14" spans="2:20">
      <c r="B14" s="13" t="s">
        <v>152</v>
      </c>
      <c r="C14" s="16" t="s">
        <v>298</v>
      </c>
      <c r="D14" s="15" t="s">
        <v>292</v>
      </c>
      <c r="E14" s="40">
        <f>+Transacciones!C87</f>
        <v>17175.858377464399</v>
      </c>
      <c r="F14" s="40">
        <f>+Transacciones!D87</f>
        <v>20820.821817480526</v>
      </c>
      <c r="G14" s="40">
        <f>+Transacciones!E87</f>
        <v>17023.693741948653</v>
      </c>
      <c r="H14" s="40">
        <f>+Transacciones!F87</f>
        <v>26416.2296532205</v>
      </c>
      <c r="I14" s="40">
        <f>+Transacciones!G87</f>
        <v>15957.847816002813</v>
      </c>
      <c r="J14" s="40">
        <f>+Transacciones!H87</f>
        <v>22963.144892523371</v>
      </c>
      <c r="K14" s="40">
        <f>+Transacciones!I87</f>
        <v>19045.143289757994</v>
      </c>
      <c r="L14" s="40">
        <f>+Transacciones!J87</f>
        <v>28066.987917518043</v>
      </c>
      <c r="M14" s="40">
        <f>+Transacciones!K87</f>
        <v>21063.001862252386</v>
      </c>
      <c r="N14" s="40">
        <f>+Transacciones!L87</f>
        <v>24093.574324861966</v>
      </c>
      <c r="O14" s="40">
        <f>+Transacciones!M87</f>
        <v>21522.198843199287</v>
      </c>
      <c r="P14" s="40">
        <f>+Transacciones!N87</f>
        <v>26884.780745</v>
      </c>
      <c r="Q14" s="40">
        <f>+Transacciones!O87</f>
        <v>24010.670725026423</v>
      </c>
      <c r="R14" s="40">
        <f>+Transacciones!P87</f>
        <v>26199.641554182286</v>
      </c>
      <c r="S14" s="40">
        <f>+Transacciones!Q87</f>
        <v>22428.737533833781</v>
      </c>
      <c r="T14" s="40">
        <f>+Transacciones!R87</f>
        <v>29995.932060308882</v>
      </c>
    </row>
    <row r="15" spans="2:20">
      <c r="B15" s="13" t="s">
        <v>162</v>
      </c>
      <c r="C15" s="16" t="s">
        <v>299</v>
      </c>
      <c r="D15" s="15" t="s">
        <v>292</v>
      </c>
      <c r="E15" s="41">
        <f>+Transacciones!C92</f>
        <v>11409.296839626733</v>
      </c>
      <c r="F15" s="41">
        <f>+Transacciones!D92</f>
        <v>14562.361529923011</v>
      </c>
      <c r="G15" s="41">
        <f>+Transacciones!E92</f>
        <v>14706.005635971211</v>
      </c>
      <c r="H15" s="41">
        <f>+Transacciones!F92</f>
        <v>22580.203517881022</v>
      </c>
      <c r="I15" s="41">
        <f>+Transacciones!G92</f>
        <v>11752.593438629494</v>
      </c>
      <c r="J15" s="41">
        <f>+Transacciones!H92</f>
        <v>14906.121461394949</v>
      </c>
      <c r="K15" s="41">
        <f>+Transacciones!I92</f>
        <v>14323.691658355187</v>
      </c>
      <c r="L15" s="41">
        <f>+Transacciones!J92</f>
        <v>22148.108958170124</v>
      </c>
      <c r="M15" s="41">
        <f>+Transacciones!K92</f>
        <v>14281.374117147812</v>
      </c>
      <c r="N15" s="41">
        <f>+Transacciones!L92</f>
        <v>17553.944631811461</v>
      </c>
      <c r="O15" s="41">
        <f>+Transacciones!M92</f>
        <v>16782.165140066383</v>
      </c>
      <c r="P15" s="41">
        <f>+Transacciones!N92</f>
        <v>22619.778387763487</v>
      </c>
      <c r="Q15" s="41">
        <f>+Transacciones!O92</f>
        <v>13933.371363358325</v>
      </c>
      <c r="R15" s="41">
        <f>+Transacciones!P92</f>
        <v>23234.209542971483</v>
      </c>
      <c r="S15" s="41">
        <f>+Transacciones!Q92</f>
        <v>19196.531275665253</v>
      </c>
      <c r="T15" s="41">
        <f>+Transacciones!R92</f>
        <v>25378.552439082952</v>
      </c>
    </row>
    <row r="16" spans="2:20">
      <c r="B16" s="13" t="s">
        <v>164</v>
      </c>
      <c r="C16" s="16" t="s">
        <v>300</v>
      </c>
      <c r="D16" s="15" t="s">
        <v>292</v>
      </c>
      <c r="E16" s="41">
        <f>+Transacciones!C93</f>
        <v>0.20651531000000004</v>
      </c>
      <c r="F16" s="41">
        <f>+Transacciones!D93</f>
        <v>0.21550654</v>
      </c>
      <c r="G16" s="41">
        <f>+Transacciones!E93</f>
        <v>0.22405689000000004</v>
      </c>
      <c r="H16" s="41">
        <f>+Transacciones!F93</f>
        <v>0.23974913</v>
      </c>
      <c r="I16" s="41">
        <f>+Transacciones!G93</f>
        <v>0</v>
      </c>
      <c r="J16" s="41">
        <f>+Transacciones!H93</f>
        <v>0</v>
      </c>
      <c r="K16" s="41">
        <f>+Transacciones!I93</f>
        <v>0</v>
      </c>
      <c r="L16" s="41">
        <f>+Transacciones!J93</f>
        <v>0</v>
      </c>
      <c r="M16" s="41">
        <f>+Transacciones!K93</f>
        <v>0</v>
      </c>
      <c r="N16" s="41">
        <f>+Transacciones!L93</f>
        <v>0</v>
      </c>
      <c r="O16" s="41">
        <f>+Transacciones!M93</f>
        <v>0</v>
      </c>
      <c r="P16" s="41">
        <f>+Transacciones!N93</f>
        <v>0</v>
      </c>
      <c r="Q16" s="41">
        <f>+Transacciones!O93</f>
        <v>0</v>
      </c>
      <c r="R16" s="41">
        <f>+Transacciones!P93</f>
        <v>0</v>
      </c>
      <c r="S16" s="41">
        <f>+Transacciones!Q93</f>
        <v>0</v>
      </c>
      <c r="T16" s="41">
        <f>+Transacciones!R93</f>
        <v>0</v>
      </c>
    </row>
    <row r="17" spans="2:20">
      <c r="B17" s="13" t="s">
        <v>166</v>
      </c>
      <c r="C17" s="16" t="s">
        <v>301</v>
      </c>
      <c r="D17" s="15" t="s">
        <v>292</v>
      </c>
      <c r="E17" s="41">
        <f>+Transacciones!C94</f>
        <v>3423.9583035193573</v>
      </c>
      <c r="F17" s="41">
        <f>+Transacciones!D94</f>
        <v>4843.6377719875409</v>
      </c>
      <c r="G17" s="41">
        <f>+Transacciones!E94</f>
        <v>3448.0766644164182</v>
      </c>
      <c r="H17" s="41">
        <f>+Transacciones!F94</f>
        <v>6239.9608064594604</v>
      </c>
      <c r="I17" s="41">
        <f>+Transacciones!G94</f>
        <v>3595.7898614679821</v>
      </c>
      <c r="J17" s="41">
        <f>+Transacciones!H94</f>
        <v>6618.4529929117389</v>
      </c>
      <c r="K17" s="41">
        <f>+Transacciones!I94</f>
        <v>4606.9126898845816</v>
      </c>
      <c r="L17" s="41">
        <f>+Transacciones!J94</f>
        <v>6166.4647449369295</v>
      </c>
      <c r="M17" s="41">
        <f>+Transacciones!K94</f>
        <v>3224.4655816010336</v>
      </c>
      <c r="N17" s="41">
        <f>+Transacciones!L94</f>
        <v>7784.6126167700313</v>
      </c>
      <c r="O17" s="41">
        <f>+Transacciones!M94</f>
        <v>4870.1612984207877</v>
      </c>
      <c r="P17" s="41">
        <f>+Transacciones!N94</f>
        <v>9005.9222434464245</v>
      </c>
      <c r="Q17" s="41">
        <f>+Transacciones!O94</f>
        <v>4025.126030339005</v>
      </c>
      <c r="R17" s="41">
        <f>+Transacciones!P94</f>
        <v>7535.2063686830115</v>
      </c>
      <c r="S17" s="41">
        <f>+Transacciones!Q94</f>
        <v>4085.9655568392986</v>
      </c>
      <c r="T17" s="41">
        <f>+Transacciones!R94</f>
        <v>10043.533688626007</v>
      </c>
    </row>
    <row r="18" spans="2:20">
      <c r="B18" s="13" t="s">
        <v>173</v>
      </c>
      <c r="C18" s="16" t="s">
        <v>302</v>
      </c>
      <c r="D18" s="15" t="s">
        <v>292</v>
      </c>
      <c r="E18" s="41">
        <f>+Transacciones!C98</f>
        <v>0</v>
      </c>
      <c r="F18" s="41">
        <f>+Transacciones!D98</f>
        <v>0</v>
      </c>
      <c r="G18" s="41">
        <f>+Transacciones!E98</f>
        <v>20</v>
      </c>
      <c r="H18" s="41">
        <f>+Transacciones!F98</f>
        <v>1085.2408690699999</v>
      </c>
      <c r="I18" s="41">
        <f>+Transacciones!G98</f>
        <v>0</v>
      </c>
      <c r="J18" s="41">
        <f>+Transacciones!H98</f>
        <v>303.73667022000001</v>
      </c>
      <c r="K18" s="41">
        <f>+Transacciones!I98</f>
        <v>165.29053351000005</v>
      </c>
      <c r="L18" s="41">
        <f>+Transacciones!J98</f>
        <v>977.26611711999976</v>
      </c>
      <c r="M18" s="41">
        <f>+Transacciones!K98</f>
        <v>11.236588080000047</v>
      </c>
      <c r="N18" s="41">
        <f>+Transacciones!L98</f>
        <v>53.472368209999786</v>
      </c>
      <c r="O18" s="41">
        <f>+Transacciones!M98</f>
        <v>319.92156740999985</v>
      </c>
      <c r="P18" s="41">
        <f>+Transacciones!N98</f>
        <v>706.9830721899998</v>
      </c>
      <c r="Q18" s="41">
        <f>+Transacciones!O98</f>
        <v>40.920605330000058</v>
      </c>
      <c r="R18" s="41">
        <f>+Transacciones!P98</f>
        <v>193.85531578999996</v>
      </c>
      <c r="S18" s="41">
        <f>+Transacciones!Q98</f>
        <v>121.98127111000008</v>
      </c>
      <c r="T18" s="41">
        <f>+Transacciones!R98</f>
        <v>478.2913458500002</v>
      </c>
    </row>
    <row r="19" spans="2:20">
      <c r="B19" s="13" t="s">
        <v>181</v>
      </c>
      <c r="C19" s="16" t="s">
        <v>295</v>
      </c>
      <c r="D19" s="15" t="s">
        <v>292</v>
      </c>
      <c r="E19" s="41">
        <f>+Transacciones!C102</f>
        <v>52.570753769999811</v>
      </c>
      <c r="F19" s="41">
        <f>+Transacciones!D102</f>
        <v>149.94872401999996</v>
      </c>
      <c r="G19" s="41">
        <f>+Transacciones!E102</f>
        <v>229.23080861999981</v>
      </c>
      <c r="H19" s="41">
        <f>+Transacciones!F102</f>
        <v>231.4743191600005</v>
      </c>
      <c r="I19" s="41">
        <f>+Transacciones!G102</f>
        <v>83.487614660000247</v>
      </c>
      <c r="J19" s="41">
        <f>+Transacciones!H102</f>
        <v>72.601263670999103</v>
      </c>
      <c r="K19" s="41">
        <f>+Transacciones!I102</f>
        <v>72.111000629999324</v>
      </c>
      <c r="L19" s="41">
        <f>+Transacciones!J102</f>
        <v>376.2452939799997</v>
      </c>
      <c r="M19" s="41">
        <f>+Transacciones!K102</f>
        <v>66.490320260000487</v>
      </c>
      <c r="N19" s="41">
        <f>+Transacciones!L102</f>
        <v>241.51924590999894</v>
      </c>
      <c r="O19" s="41">
        <f>+Transacciones!M102</f>
        <v>67.38547790000024</v>
      </c>
      <c r="P19" s="41">
        <f>+Transacciones!N102</f>
        <v>59.406176770000272</v>
      </c>
      <c r="Q19" s="41">
        <f>+Transacciones!O102</f>
        <v>76.677818269999676</v>
      </c>
      <c r="R19" s="41">
        <f>+Transacciones!P102</f>
        <v>123.11191578999917</v>
      </c>
      <c r="S19" s="41">
        <f>+Transacciones!Q102</f>
        <v>45.241741340000424</v>
      </c>
      <c r="T19" s="41">
        <f>+Transacciones!R102</f>
        <v>135.44750027000009</v>
      </c>
    </row>
    <row r="20" spans="2:20">
      <c r="B20" s="13" t="s">
        <v>193</v>
      </c>
      <c r="C20" s="16" t="s">
        <v>303</v>
      </c>
      <c r="D20" s="15" t="s">
        <v>292</v>
      </c>
      <c r="E20" s="41">
        <f>+Transacciones!C112</f>
        <v>4017.2838880299978</v>
      </c>
      <c r="F20" s="41">
        <f>+Transacciones!D112</f>
        <v>4317.8895231899987</v>
      </c>
      <c r="G20" s="41">
        <f>+Transacciones!E112</f>
        <v>4295.7990716599979</v>
      </c>
      <c r="H20" s="41">
        <f>+Transacciones!F112</f>
        <v>4470.7486963499996</v>
      </c>
      <c r="I20" s="41">
        <f>+Transacciones!G112</f>
        <v>4254.4030591999999</v>
      </c>
      <c r="J20" s="41">
        <f>+Transacciones!H112</f>
        <v>4858.2166128500003</v>
      </c>
      <c r="K20" s="41">
        <f>+Transacciones!I112</f>
        <v>4853.3692682299979</v>
      </c>
      <c r="L20" s="41">
        <f>+Transacciones!J112</f>
        <v>5167.039872700002</v>
      </c>
      <c r="M20" s="41">
        <f>+Transacciones!K112</f>
        <v>5019.4085196600017</v>
      </c>
      <c r="N20" s="41">
        <f>+Transacciones!L112</f>
        <v>5461.656246139999</v>
      </c>
      <c r="O20" s="41">
        <f>+Transacciones!M112</f>
        <v>5351.12632037</v>
      </c>
      <c r="P20" s="41">
        <f>+Transacciones!N112</f>
        <v>5466.5017068899988</v>
      </c>
      <c r="Q20" s="41">
        <f>+Transacciones!O112</f>
        <v>5516.6340234499921</v>
      </c>
      <c r="R20" s="41">
        <f>+Transacciones!P112</f>
        <v>6312.4641456899935</v>
      </c>
      <c r="S20" s="41">
        <f>+Transacciones!Q112</f>
        <v>5825.0777711599967</v>
      </c>
      <c r="T20" s="41">
        <f>+Transacciones!R112</f>
        <v>7358.8523706199958</v>
      </c>
    </row>
    <row r="21" spans="2:20">
      <c r="B21" s="13" t="s">
        <v>201</v>
      </c>
      <c r="C21" s="17" t="s">
        <v>304</v>
      </c>
      <c r="D21" s="18" t="s">
        <v>292</v>
      </c>
      <c r="E21" s="41">
        <f>+Transacciones!C116</f>
        <v>1031.2789631763007</v>
      </c>
      <c r="F21" s="41">
        <f>+Transacciones!D116</f>
        <v>4424.1896090640003</v>
      </c>
      <c r="G21" s="41">
        <f>+Transacciones!E116</f>
        <v>4728.3470454740009</v>
      </c>
      <c r="H21" s="41">
        <f>+Transacciones!F116</f>
        <v>11932.972374665345</v>
      </c>
      <c r="I21" s="41">
        <f>+Transacciones!G116</f>
        <v>505.47419231599127</v>
      </c>
      <c r="J21" s="41">
        <f>+Transacciones!H116</f>
        <v>1343.662918838</v>
      </c>
      <c r="K21" s="41">
        <f>+Transacciones!I116</f>
        <v>6781.2011053441129</v>
      </c>
      <c r="L21" s="41">
        <f>+Transacciones!J116</f>
        <v>7819.4507008376459</v>
      </c>
      <c r="M21" s="41">
        <f>+Transacciones!K116</f>
        <v>2958.47838764684</v>
      </c>
      <c r="N21" s="41">
        <f>+Transacciones!L116</f>
        <v>1524.91935388</v>
      </c>
      <c r="O21" s="41">
        <f>+Transacciones!M116</f>
        <v>3013.6003347292722</v>
      </c>
      <c r="P21" s="41">
        <f>+Transacciones!N116</f>
        <v>5619.552525757601</v>
      </c>
      <c r="Q21" s="41">
        <f>+Transacciones!O116</f>
        <v>1135.0392974157994</v>
      </c>
      <c r="R21" s="41">
        <f>+Transacciones!P116</f>
        <v>3565.9856930315764</v>
      </c>
      <c r="S21" s="41">
        <f>+Transacciones!Q116</f>
        <v>2104.5726904935318</v>
      </c>
      <c r="T21" s="41">
        <f>+Transacciones!R116</f>
        <v>8520.6580154702388</v>
      </c>
    </row>
    <row r="22" spans="2:20">
      <c r="B22" s="19" t="s">
        <v>222</v>
      </c>
      <c r="C22" s="20" t="s">
        <v>305</v>
      </c>
      <c r="D22" s="21" t="s">
        <v>292</v>
      </c>
      <c r="E22" s="42">
        <f t="shared" ref="E22:T22" si="0">+E8-E13+E16</f>
        <v>8378.8999879392304</v>
      </c>
      <c r="F22" s="42">
        <f t="shared" si="0"/>
        <v>3615.7401984065655</v>
      </c>
      <c r="G22" s="42">
        <f t="shared" si="0"/>
        <v>4325.8185998713652</v>
      </c>
      <c r="H22" s="42">
        <f t="shared" si="0"/>
        <v>-15379.238973112486</v>
      </c>
      <c r="I22" s="42">
        <f t="shared" si="0"/>
        <v>11503.656374898157</v>
      </c>
      <c r="J22" s="42">
        <f t="shared" si="0"/>
        <v>15516.021665056745</v>
      </c>
      <c r="K22" s="42">
        <f t="shared" si="0"/>
        <v>4856.8372208657311</v>
      </c>
      <c r="L22" s="42">
        <f t="shared" si="0"/>
        <v>-11705.909467045429</v>
      </c>
      <c r="M22" s="42">
        <f t="shared" si="0"/>
        <v>4052.1850939874057</v>
      </c>
      <c r="N22" s="42">
        <f t="shared" si="0"/>
        <v>12986.763986386599</v>
      </c>
      <c r="O22" s="42">
        <f t="shared" si="0"/>
        <v>8481.7639585217403</v>
      </c>
      <c r="P22" s="42">
        <f t="shared" si="0"/>
        <v>-3643.5615330666769</v>
      </c>
      <c r="Q22" s="42">
        <f t="shared" si="0"/>
        <v>9561.9394289706106</v>
      </c>
      <c r="R22" s="42">
        <f t="shared" si="0"/>
        <v>6266.6077920302778</v>
      </c>
      <c r="S22" s="42">
        <f t="shared" si="0"/>
        <v>17165.71917137361</v>
      </c>
      <c r="T22" s="42">
        <f t="shared" si="0"/>
        <v>-11590.668477484185</v>
      </c>
    </row>
    <row r="23" spans="2:20">
      <c r="B23" s="22" t="s">
        <v>224</v>
      </c>
      <c r="C23" s="23" t="s">
        <v>306</v>
      </c>
      <c r="D23" s="24" t="s">
        <v>292</v>
      </c>
      <c r="E23" s="42">
        <f t="shared" ref="E23:T23" si="1">+E8-E13</f>
        <v>8378.6934726292311</v>
      </c>
      <c r="F23" s="42">
        <f t="shared" si="1"/>
        <v>3615.5246918665653</v>
      </c>
      <c r="G23" s="42">
        <f t="shared" si="1"/>
        <v>4325.5945429813655</v>
      </c>
      <c r="H23" s="42">
        <f t="shared" si="1"/>
        <v>-15379.478722242486</v>
      </c>
      <c r="I23" s="42">
        <f t="shared" si="1"/>
        <v>11503.656374898157</v>
      </c>
      <c r="J23" s="42">
        <f t="shared" si="1"/>
        <v>15516.021665056745</v>
      </c>
      <c r="K23" s="42">
        <f t="shared" si="1"/>
        <v>4856.8372208657311</v>
      </c>
      <c r="L23" s="42">
        <f t="shared" si="1"/>
        <v>-11705.909467045429</v>
      </c>
      <c r="M23" s="42">
        <f t="shared" si="1"/>
        <v>4052.1850939874057</v>
      </c>
      <c r="N23" s="42">
        <f t="shared" si="1"/>
        <v>12986.763986386599</v>
      </c>
      <c r="O23" s="42">
        <f t="shared" si="1"/>
        <v>8481.7639585217403</v>
      </c>
      <c r="P23" s="42">
        <f t="shared" si="1"/>
        <v>-3643.5615330666769</v>
      </c>
      <c r="Q23" s="42">
        <f t="shared" si="1"/>
        <v>9561.9394289706106</v>
      </c>
      <c r="R23" s="42">
        <f t="shared" si="1"/>
        <v>6266.6077920302778</v>
      </c>
      <c r="S23" s="42">
        <f t="shared" si="1"/>
        <v>17165.71917137361</v>
      </c>
      <c r="T23" s="42">
        <f t="shared" si="1"/>
        <v>-11590.668477484185</v>
      </c>
    </row>
    <row r="24" spans="2:20">
      <c r="B24" s="25" t="s">
        <v>307</v>
      </c>
      <c r="C24" s="26" t="s">
        <v>226</v>
      </c>
      <c r="D24" s="27" t="s">
        <v>292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2:20">
      <c r="B25" s="25" t="s">
        <v>227</v>
      </c>
      <c r="C25" s="28" t="s">
        <v>308</v>
      </c>
      <c r="D25" s="27" t="s">
        <v>292</v>
      </c>
      <c r="E25" s="41">
        <f>+Transacciones!C135</f>
        <v>3445.3949150705612</v>
      </c>
      <c r="F25" s="41">
        <f>+Transacciones!D135</f>
        <v>4430.6799882119776</v>
      </c>
      <c r="G25" s="41">
        <f>+Transacciones!E135</f>
        <v>7282.0764939091414</v>
      </c>
      <c r="H25" s="41">
        <f>+Transacciones!F135</f>
        <v>10862.484410608966</v>
      </c>
      <c r="I25" s="41">
        <f>+Transacciones!G135</f>
        <v>984.71171576652262</v>
      </c>
      <c r="J25" s="41">
        <f>+Transacciones!H135</f>
        <v>2760.6977585857499</v>
      </c>
      <c r="K25" s="41">
        <f>+Transacciones!I135</f>
        <v>3562.3083363450487</v>
      </c>
      <c r="L25" s="41">
        <f>+Transacciones!J135</f>
        <v>14704.837278802375</v>
      </c>
      <c r="M25" s="41">
        <f>+Transacciones!K135</f>
        <v>3210.8846818182792</v>
      </c>
      <c r="N25" s="41">
        <f>+Transacciones!L135</f>
        <v>4503.6872997545124</v>
      </c>
      <c r="O25" s="41">
        <f>+Transacciones!M135</f>
        <v>6125.5226205098343</v>
      </c>
      <c r="P25" s="41">
        <f>+Transacciones!N135</f>
        <v>19093.791183415702</v>
      </c>
      <c r="Q25" s="41">
        <f>+Transacciones!O135</f>
        <v>2407.0294672976675</v>
      </c>
      <c r="R25" s="41">
        <f>+Transacciones!P135</f>
        <v>4417.8292227306674</v>
      </c>
      <c r="S25" s="41">
        <f>+Transacciones!Q135</f>
        <v>6054.3324130966657</v>
      </c>
      <c r="T25" s="41">
        <f>+Transacciones!R135</f>
        <v>17849.604759784761</v>
      </c>
    </row>
    <row r="26" spans="2:20">
      <c r="B26" s="29" t="s">
        <v>229</v>
      </c>
      <c r="C26" s="30" t="s">
        <v>309</v>
      </c>
      <c r="D26" s="27" t="s">
        <v>292</v>
      </c>
      <c r="E26" s="41">
        <f>+Transacciones!C136</f>
        <v>3761.548652740561</v>
      </c>
      <c r="F26" s="41">
        <f>+Transacciones!D136</f>
        <v>4544.3914855119774</v>
      </c>
      <c r="G26" s="41">
        <f>+Transacciones!E136</f>
        <v>7219.9049566291405</v>
      </c>
      <c r="H26" s="41">
        <f>+Transacciones!F136</f>
        <v>10815.477864348964</v>
      </c>
      <c r="I26" s="41">
        <f>+Transacciones!G136</f>
        <v>1438.8805307765224</v>
      </c>
      <c r="J26" s="41">
        <f>+Transacciones!H136</f>
        <v>2808.2362392857494</v>
      </c>
      <c r="K26" s="41">
        <f>+Transacciones!I136</f>
        <v>3630.1550467150491</v>
      </c>
      <c r="L26" s="41">
        <f>+Transacciones!J136</f>
        <v>14691.046579332375</v>
      </c>
      <c r="M26" s="41">
        <f>+Transacciones!K136</f>
        <v>4031.3370477782792</v>
      </c>
      <c r="N26" s="41">
        <f>+Transacciones!L136</f>
        <v>4703.1783715445126</v>
      </c>
      <c r="O26" s="41">
        <f>+Transacciones!M136</f>
        <v>5999.4606755998348</v>
      </c>
      <c r="P26" s="41">
        <f>+Transacciones!N136</f>
        <v>18709.044099165701</v>
      </c>
      <c r="Q26" s="41">
        <f>+Transacciones!O136</f>
        <v>2685.1060301276666</v>
      </c>
      <c r="R26" s="41">
        <f>+Transacciones!P136</f>
        <v>4607.6995953206679</v>
      </c>
      <c r="S26" s="41">
        <f>+Transacciones!Q136</f>
        <v>6621.7712061666662</v>
      </c>
      <c r="T26" s="41">
        <f>+Transacciones!R136</f>
        <v>17325.443515454761</v>
      </c>
    </row>
    <row r="27" spans="2:20">
      <c r="B27" s="29" t="s">
        <v>239</v>
      </c>
      <c r="C27" s="30" t="s">
        <v>310</v>
      </c>
      <c r="D27" s="27" t="s">
        <v>292</v>
      </c>
      <c r="E27" s="41">
        <f>+Transacciones!C141</f>
        <v>-42.309999999999988</v>
      </c>
      <c r="F27" s="41">
        <f>+Transacciones!D141</f>
        <v>-37.550000000000168</v>
      </c>
      <c r="G27" s="41">
        <f>+Transacciones!E141</f>
        <v>140.59052264000024</v>
      </c>
      <c r="H27" s="41">
        <f>+Transacciones!F141</f>
        <v>59.34515142999998</v>
      </c>
      <c r="I27" s="41">
        <f>+Transacciones!G141</f>
        <v>-117.45661014</v>
      </c>
      <c r="J27" s="41">
        <f>+Transacciones!H141</f>
        <v>40.699999999999967</v>
      </c>
      <c r="K27" s="41">
        <f>+Transacciones!I141</f>
        <v>24.756909989999965</v>
      </c>
      <c r="L27" s="41">
        <f>+Transacciones!J141</f>
        <v>142.53334988999984</v>
      </c>
      <c r="M27" s="41">
        <f>+Transacciones!K141</f>
        <v>212.85973432999992</v>
      </c>
      <c r="N27" s="41">
        <f>+Transacciones!L141</f>
        <v>-44.238328159999767</v>
      </c>
      <c r="O27" s="41">
        <f>+Transacciones!M141</f>
        <v>238.53612520999968</v>
      </c>
      <c r="P27" s="41">
        <f>+Transacciones!N141</f>
        <v>297.58534687000008</v>
      </c>
      <c r="Q27" s="41">
        <f>+Transacciones!O141</f>
        <v>-134.88085485999946</v>
      </c>
      <c r="R27" s="41">
        <f>+Transacciones!P141</f>
        <v>-39.663665240000327</v>
      </c>
      <c r="S27" s="41">
        <f>+Transacciones!Q141</f>
        <v>-294.37140999000002</v>
      </c>
      <c r="T27" s="41">
        <f>+Transacciones!R141</f>
        <v>552.91820236000035</v>
      </c>
    </row>
    <row r="28" spans="2:20">
      <c r="B28" s="29" t="s">
        <v>241</v>
      </c>
      <c r="C28" s="30" t="s">
        <v>311</v>
      </c>
      <c r="D28" s="27" t="s">
        <v>292</v>
      </c>
      <c r="E28" s="41">
        <f>+Transacciones!C142</f>
        <v>0</v>
      </c>
      <c r="F28" s="41">
        <f>+Transacciones!D142</f>
        <v>0</v>
      </c>
      <c r="G28" s="41">
        <f>+Transacciones!E142</f>
        <v>0</v>
      </c>
      <c r="H28" s="41">
        <f>+Transacciones!F142</f>
        <v>0.12</v>
      </c>
      <c r="I28" s="41">
        <f>+Transacciones!G142</f>
        <v>0</v>
      </c>
      <c r="J28" s="41">
        <f>+Transacciones!H142</f>
        <v>0</v>
      </c>
      <c r="K28" s="41">
        <f>+Transacciones!I142</f>
        <v>0</v>
      </c>
      <c r="L28" s="41">
        <f>+Transacciones!J142</f>
        <v>8.5500000000000007E-2</v>
      </c>
      <c r="M28" s="41">
        <f>+Transacciones!K142</f>
        <v>3.5000000000000003E-2</v>
      </c>
      <c r="N28" s="41">
        <f>+Transacciones!L142</f>
        <v>2.3E-2</v>
      </c>
      <c r="O28" s="41">
        <f>+Transacciones!M142</f>
        <v>3.5000000000000003E-2</v>
      </c>
      <c r="P28" s="41">
        <f>+Transacciones!N142</f>
        <v>0.17504999999999998</v>
      </c>
      <c r="Q28" s="41">
        <f>+Transacciones!O142</f>
        <v>0</v>
      </c>
      <c r="R28" s="41">
        <f>+Transacciones!P142</f>
        <v>1.3396E-2</v>
      </c>
      <c r="S28" s="41">
        <f>+Transacciones!Q142</f>
        <v>0.39</v>
      </c>
      <c r="T28" s="41">
        <f>+Transacciones!R142</f>
        <v>0.28500000000000003</v>
      </c>
    </row>
    <row r="29" spans="2:20">
      <c r="B29" s="31" t="s">
        <v>243</v>
      </c>
      <c r="C29" s="32" t="s">
        <v>312</v>
      </c>
      <c r="D29" s="33" t="s">
        <v>292</v>
      </c>
      <c r="E29" s="41">
        <f>+Transacciones!C143</f>
        <v>-273.84373767</v>
      </c>
      <c r="F29" s="41">
        <f>+Transacciones!D143</f>
        <v>-76.161497300000008</v>
      </c>
      <c r="G29" s="41">
        <f>+Transacciones!E143</f>
        <v>-78.418985360000022</v>
      </c>
      <c r="H29" s="41">
        <f>+Transacciones!F143</f>
        <v>-12.458605170000004</v>
      </c>
      <c r="I29" s="41">
        <f>+Transacciones!G143</f>
        <v>-336.71220486999994</v>
      </c>
      <c r="J29" s="41">
        <f>+Transacciones!H143</f>
        <v>-88.238480700000011</v>
      </c>
      <c r="K29" s="41">
        <f>+Transacciones!I143</f>
        <v>-92.603620359999994</v>
      </c>
      <c r="L29" s="41">
        <f>+Transacciones!J143</f>
        <v>-128.82815042000001</v>
      </c>
      <c r="M29" s="41">
        <f>+Transacciones!K143</f>
        <v>-1033.3471002899998</v>
      </c>
      <c r="N29" s="41">
        <f>+Transacciones!L143</f>
        <v>-155.27574362999997</v>
      </c>
      <c r="O29" s="41">
        <f>+Transacciones!M143</f>
        <v>-112.5091803</v>
      </c>
      <c r="P29" s="41">
        <f>+Transacciones!N143</f>
        <v>86.986687380000049</v>
      </c>
      <c r="Q29" s="41">
        <f>+Transacciones!O143</f>
        <v>-143.19570797</v>
      </c>
      <c r="R29" s="41">
        <f>+Transacciones!P143</f>
        <v>-150.22010335000002</v>
      </c>
      <c r="S29" s="41">
        <f>+Transacciones!Q143</f>
        <v>-273.45738308</v>
      </c>
      <c r="T29" s="41">
        <f>+Transacciones!R143</f>
        <v>-29.041958029999996</v>
      </c>
    </row>
    <row r="30" spans="2:20">
      <c r="B30" s="34" t="s">
        <v>253</v>
      </c>
      <c r="C30" s="35" t="s">
        <v>313</v>
      </c>
      <c r="D30" s="36" t="s">
        <v>292</v>
      </c>
      <c r="E30" s="42">
        <f t="shared" ref="E30:T30" si="2">+E13+E25</f>
        <v>40555.84855596735</v>
      </c>
      <c r="F30" s="42">
        <f t="shared" si="2"/>
        <v>53549.744470417063</v>
      </c>
      <c r="G30" s="42">
        <f t="shared" si="2"/>
        <v>51733.453518889408</v>
      </c>
      <c r="H30" s="42">
        <f t="shared" si="2"/>
        <v>83819.554396545282</v>
      </c>
      <c r="I30" s="42">
        <f t="shared" si="2"/>
        <v>37134.307698042801</v>
      </c>
      <c r="J30" s="42">
        <f t="shared" si="2"/>
        <v>53826.634570994807</v>
      </c>
      <c r="K30" s="42">
        <f t="shared" si="2"/>
        <v>53410.027882056929</v>
      </c>
      <c r="L30" s="42">
        <f t="shared" si="2"/>
        <v>85426.400884065122</v>
      </c>
      <c r="M30" s="42">
        <f t="shared" si="2"/>
        <v>49835.340058466347</v>
      </c>
      <c r="N30" s="42">
        <f t="shared" si="2"/>
        <v>61217.386087337967</v>
      </c>
      <c r="O30" s="42">
        <f t="shared" si="2"/>
        <v>58052.081602605576</v>
      </c>
      <c r="P30" s="42">
        <f t="shared" si="2"/>
        <v>89456.716041233216</v>
      </c>
      <c r="Q30" s="42">
        <f t="shared" si="2"/>
        <v>51145.469330487205</v>
      </c>
      <c r="R30" s="42">
        <f t="shared" si="2"/>
        <v>71582.303758869006</v>
      </c>
      <c r="S30" s="42">
        <f t="shared" si="2"/>
        <v>59862.440253538531</v>
      </c>
      <c r="T30" s="42">
        <f t="shared" si="2"/>
        <v>99760.872180012826</v>
      </c>
    </row>
    <row r="31" spans="2:20">
      <c r="B31" s="34" t="s">
        <v>255</v>
      </c>
      <c r="C31" s="35" t="s">
        <v>314</v>
      </c>
      <c r="D31" s="36" t="s">
        <v>292</v>
      </c>
      <c r="E31" s="42">
        <f t="shared" ref="E31:T31" si="3">+E8-E30</f>
        <v>4933.2985575586717</v>
      </c>
      <c r="F31" s="42">
        <f t="shared" si="3"/>
        <v>-815.15529634541599</v>
      </c>
      <c r="G31" s="42">
        <f t="shared" si="3"/>
        <v>-2956.4819509277731</v>
      </c>
      <c r="H31" s="42">
        <f t="shared" si="3"/>
        <v>-26241.963132851444</v>
      </c>
      <c r="I31" s="42">
        <f>+I8-I30</f>
        <v>10518.944659131637</v>
      </c>
      <c r="J31" s="42">
        <f t="shared" si="3"/>
        <v>12755.323906470992</v>
      </c>
      <c r="K31" s="42">
        <f t="shared" si="3"/>
        <v>1294.5288845206815</v>
      </c>
      <c r="L31" s="42">
        <f t="shared" si="3"/>
        <v>-26410.746745847799</v>
      </c>
      <c r="M31" s="42">
        <f t="shared" si="3"/>
        <v>841.3004121691265</v>
      </c>
      <c r="N31" s="42">
        <f t="shared" si="3"/>
        <v>8483.0766866320846</v>
      </c>
      <c r="O31" s="42">
        <f t="shared" si="3"/>
        <v>2356.2413380119033</v>
      </c>
      <c r="P31" s="42">
        <f t="shared" si="3"/>
        <v>-22737.352716482375</v>
      </c>
      <c r="Q31" s="42">
        <f t="shared" si="3"/>
        <v>7154.9099616729436</v>
      </c>
      <c r="R31" s="42">
        <f t="shared" si="3"/>
        <v>1848.7785692996113</v>
      </c>
      <c r="S31" s="42">
        <f t="shared" si="3"/>
        <v>11111.386758276945</v>
      </c>
      <c r="T31" s="42">
        <f t="shared" si="3"/>
        <v>-29440.27323726895</v>
      </c>
    </row>
    <row r="32" spans="2:20">
      <c r="B32" s="37" t="s">
        <v>307</v>
      </c>
      <c r="C32" s="38" t="s">
        <v>257</v>
      </c>
      <c r="D32" s="21" t="s">
        <v>292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2:20">
      <c r="B33" s="25" t="s">
        <v>258</v>
      </c>
      <c r="C33" s="28" t="s">
        <v>315</v>
      </c>
      <c r="D33" s="27" t="s">
        <v>292</v>
      </c>
      <c r="E33" s="40">
        <f>+Transacciones!C151</f>
        <v>0</v>
      </c>
      <c r="F33" s="40">
        <f>+Transacciones!D151</f>
        <v>0</v>
      </c>
      <c r="G33" s="40">
        <f>+Transacciones!E151</f>
        <v>0</v>
      </c>
      <c r="H33" s="40">
        <f>+Transacciones!F151</f>
        <v>0</v>
      </c>
      <c r="I33" s="40">
        <f>+Transacciones!G151</f>
        <v>0</v>
      </c>
      <c r="J33" s="40">
        <f>+Transacciones!H151</f>
        <v>0</v>
      </c>
      <c r="K33" s="40">
        <f>+Transacciones!I151</f>
        <v>0</v>
      </c>
      <c r="L33" s="40">
        <f>+Transacciones!J151</f>
        <v>0</v>
      </c>
      <c r="M33" s="40">
        <f>+Transacciones!K151</f>
        <v>0</v>
      </c>
      <c r="N33" s="40">
        <f>+Transacciones!L151</f>
        <v>0</v>
      </c>
      <c r="O33" s="40">
        <f>+Transacciones!M151</f>
        <v>0</v>
      </c>
      <c r="P33" s="40">
        <f>+Transacciones!N151</f>
        <v>0</v>
      </c>
      <c r="Q33" s="40">
        <f>+Transacciones!O151</f>
        <v>0</v>
      </c>
      <c r="R33" s="40">
        <f>+Transacciones!P151</f>
        <v>0</v>
      </c>
      <c r="S33" s="40">
        <f>+Transacciones!Q151</f>
        <v>0</v>
      </c>
      <c r="T33" s="40">
        <f>+Transacciones!R151</f>
        <v>0</v>
      </c>
    </row>
    <row r="34" spans="2:20">
      <c r="B34" s="29" t="s">
        <v>316</v>
      </c>
      <c r="C34" s="30" t="s">
        <v>317</v>
      </c>
      <c r="D34" s="27" t="s">
        <v>292</v>
      </c>
      <c r="E34" s="41">
        <f>+Transacciones!C152</f>
        <v>0</v>
      </c>
      <c r="F34" s="41">
        <f>+Transacciones!D152</f>
        <v>0</v>
      </c>
      <c r="G34" s="41">
        <f>+Transacciones!E152</f>
        <v>0</v>
      </c>
      <c r="H34" s="41">
        <f>+Transacciones!F152</f>
        <v>0</v>
      </c>
      <c r="I34" s="41">
        <f>+Transacciones!G152</f>
        <v>0</v>
      </c>
      <c r="J34" s="41">
        <f>+Transacciones!H152</f>
        <v>0</v>
      </c>
      <c r="K34" s="41">
        <f>+Transacciones!I152</f>
        <v>0</v>
      </c>
      <c r="L34" s="41">
        <f>+Transacciones!J152</f>
        <v>0</v>
      </c>
      <c r="M34" s="41">
        <f>+Transacciones!K152</f>
        <v>0</v>
      </c>
      <c r="N34" s="41">
        <f>+Transacciones!L152</f>
        <v>0</v>
      </c>
      <c r="O34" s="41">
        <f>+Transacciones!M152</f>
        <v>0</v>
      </c>
      <c r="P34" s="41">
        <f>+Transacciones!N152</f>
        <v>0</v>
      </c>
      <c r="Q34" s="41">
        <f>+Transacciones!O152</f>
        <v>0</v>
      </c>
      <c r="R34" s="41">
        <f>+Transacciones!P152</f>
        <v>0</v>
      </c>
      <c r="S34" s="41">
        <f>+Transacciones!Q152</f>
        <v>0</v>
      </c>
      <c r="T34" s="41">
        <f>+Transacciones!R152</f>
        <v>0</v>
      </c>
    </row>
    <row r="35" spans="2:20">
      <c r="B35" s="29" t="s">
        <v>269</v>
      </c>
      <c r="C35" s="30" t="s">
        <v>318</v>
      </c>
      <c r="D35" s="27" t="s">
        <v>292</v>
      </c>
      <c r="E35" s="41">
        <f>+Transacciones!C161</f>
        <v>0</v>
      </c>
      <c r="F35" s="41">
        <f>+Transacciones!D161</f>
        <v>0</v>
      </c>
      <c r="G35" s="41">
        <f>+Transacciones!E161</f>
        <v>0</v>
      </c>
      <c r="H35" s="41">
        <f>+Transacciones!F161</f>
        <v>0</v>
      </c>
      <c r="I35" s="41">
        <f>+Transacciones!G161</f>
        <v>0</v>
      </c>
      <c r="J35" s="41">
        <f>+Transacciones!H161</f>
        <v>0</v>
      </c>
      <c r="K35" s="41">
        <f>+Transacciones!I161</f>
        <v>0</v>
      </c>
      <c r="L35" s="41">
        <f>+Transacciones!J161</f>
        <v>0</v>
      </c>
      <c r="M35" s="41">
        <f>+Transacciones!K161</f>
        <v>0</v>
      </c>
      <c r="N35" s="41">
        <f>+Transacciones!L161</f>
        <v>0</v>
      </c>
      <c r="O35" s="41">
        <f>+Transacciones!M161</f>
        <v>0</v>
      </c>
      <c r="P35" s="41">
        <f>+Transacciones!N161</f>
        <v>0</v>
      </c>
      <c r="Q35" s="41">
        <f>+Transacciones!O161</f>
        <v>0</v>
      </c>
      <c r="R35" s="41">
        <f>+Transacciones!P161</f>
        <v>0</v>
      </c>
      <c r="S35" s="41">
        <f>+Transacciones!Q161</f>
        <v>0</v>
      </c>
      <c r="T35" s="41">
        <f>+Transacciones!R161</f>
        <v>0</v>
      </c>
    </row>
    <row r="36" spans="2:20">
      <c r="B36" s="25" t="s">
        <v>271</v>
      </c>
      <c r="C36" s="28" t="s">
        <v>319</v>
      </c>
      <c r="D36" s="27" t="s">
        <v>292</v>
      </c>
      <c r="E36" s="40">
        <f>+Transacciones!C171</f>
        <v>0</v>
      </c>
      <c r="F36" s="40">
        <f>+Transacciones!D171</f>
        <v>0</v>
      </c>
      <c r="G36" s="40">
        <f>+Transacciones!E171</f>
        <v>0</v>
      </c>
      <c r="H36" s="40">
        <f>+Transacciones!F171</f>
        <v>0</v>
      </c>
      <c r="I36" s="40">
        <f>+Transacciones!G171</f>
        <v>0</v>
      </c>
      <c r="J36" s="40">
        <f>+Transacciones!H171</f>
        <v>0</v>
      </c>
      <c r="K36" s="40">
        <f>+Transacciones!I171</f>
        <v>0</v>
      </c>
      <c r="L36" s="40">
        <f>+Transacciones!J171</f>
        <v>0</v>
      </c>
      <c r="M36" s="40">
        <f>+Transacciones!K171</f>
        <v>0</v>
      </c>
      <c r="N36" s="40">
        <f>+Transacciones!L171</f>
        <v>0</v>
      </c>
      <c r="O36" s="40">
        <f>+Transacciones!M171</f>
        <v>0</v>
      </c>
      <c r="P36" s="40">
        <f>+Transacciones!N171</f>
        <v>0</v>
      </c>
      <c r="Q36" s="40">
        <f>+Transacciones!O171</f>
        <v>0</v>
      </c>
      <c r="R36" s="40">
        <f>+Transacciones!P171</f>
        <v>0</v>
      </c>
      <c r="S36" s="40">
        <f>+Transacciones!Q171</f>
        <v>0</v>
      </c>
      <c r="T36" s="40">
        <f>+Transacciones!R171</f>
        <v>0</v>
      </c>
    </row>
    <row r="37" spans="2:20">
      <c r="B37" s="29" t="s">
        <v>273</v>
      </c>
      <c r="C37" s="30" t="s">
        <v>320</v>
      </c>
      <c r="D37" s="27" t="s">
        <v>292</v>
      </c>
      <c r="E37" s="41">
        <f>+Transacciones!C172</f>
        <v>0</v>
      </c>
      <c r="F37" s="41">
        <f>+Transacciones!D172</f>
        <v>0</v>
      </c>
      <c r="G37" s="41">
        <f>+Transacciones!E172</f>
        <v>0</v>
      </c>
      <c r="H37" s="41">
        <f>+Transacciones!F172</f>
        <v>0</v>
      </c>
      <c r="I37" s="41">
        <f>+Transacciones!G172</f>
        <v>0</v>
      </c>
      <c r="J37" s="41">
        <f>+Transacciones!H172</f>
        <v>0</v>
      </c>
      <c r="K37" s="41">
        <f>+Transacciones!I172</f>
        <v>0</v>
      </c>
      <c r="L37" s="41">
        <f>+Transacciones!J172</f>
        <v>0</v>
      </c>
      <c r="M37" s="41">
        <f>+Transacciones!K172</f>
        <v>0</v>
      </c>
      <c r="N37" s="41">
        <f>+Transacciones!L172</f>
        <v>0</v>
      </c>
      <c r="O37" s="41">
        <f>+Transacciones!M172</f>
        <v>0</v>
      </c>
      <c r="P37" s="41">
        <f>+Transacciones!N172</f>
        <v>0</v>
      </c>
      <c r="Q37" s="41">
        <f>+Transacciones!O172</f>
        <v>0</v>
      </c>
      <c r="R37" s="41">
        <f>+Transacciones!P172</f>
        <v>0</v>
      </c>
      <c r="S37" s="41">
        <f>+Transacciones!Q172</f>
        <v>0</v>
      </c>
      <c r="T37" s="41">
        <f>+Transacciones!R172</f>
        <v>0</v>
      </c>
    </row>
    <row r="38" spans="2:20">
      <c r="B38" s="29" t="s">
        <v>283</v>
      </c>
      <c r="C38" s="30" t="s">
        <v>321</v>
      </c>
      <c r="D38" s="27" t="s">
        <v>292</v>
      </c>
      <c r="E38" s="41">
        <f>+Transacciones!C180</f>
        <v>0</v>
      </c>
      <c r="F38" s="41">
        <f>+Transacciones!D180</f>
        <v>0</v>
      </c>
      <c r="G38" s="41">
        <f>+Transacciones!E180</f>
        <v>0</v>
      </c>
      <c r="H38" s="41">
        <f>+Transacciones!F180</f>
        <v>0</v>
      </c>
      <c r="I38" s="41">
        <f>+Transacciones!G180</f>
        <v>0</v>
      </c>
      <c r="J38" s="41">
        <f>+Transacciones!H180</f>
        <v>0</v>
      </c>
      <c r="K38" s="41">
        <f>+Transacciones!I180</f>
        <v>0</v>
      </c>
      <c r="L38" s="41">
        <f>+Transacciones!J180</f>
        <v>0</v>
      </c>
      <c r="M38" s="41">
        <f>+Transacciones!K180</f>
        <v>0</v>
      </c>
      <c r="N38" s="41">
        <f>+Transacciones!L180</f>
        <v>0</v>
      </c>
      <c r="O38" s="41">
        <f>+Transacciones!M180</f>
        <v>0</v>
      </c>
      <c r="P38" s="41">
        <f>+Transacciones!N180</f>
        <v>0</v>
      </c>
      <c r="Q38" s="41">
        <f>+Transacciones!O180</f>
        <v>0</v>
      </c>
      <c r="R38" s="41">
        <f>+Transacciones!P180</f>
        <v>0</v>
      </c>
      <c r="S38" s="41">
        <f>+Transacciones!Q180</f>
        <v>0</v>
      </c>
      <c r="T38" s="41">
        <f>+Transacciones!R180</f>
        <v>0</v>
      </c>
    </row>
    <row r="39" spans="2:20" ht="17.399999999999999">
      <c r="B39" s="13"/>
      <c r="C39" s="16"/>
      <c r="D39" s="15"/>
      <c r="E39" s="43"/>
      <c r="J39" s="43"/>
      <c r="O39" s="43"/>
      <c r="T39" s="43"/>
    </row>
    <row r="40" spans="2:20">
      <c r="B40" s="87" t="s">
        <v>286</v>
      </c>
      <c r="C40" s="88" t="s">
        <v>322</v>
      </c>
      <c r="D40" s="89" t="s">
        <v>292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3" spans="2:20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</sheetData>
  <mergeCells count="8">
    <mergeCell ref="B3:D3"/>
    <mergeCell ref="B4:D4"/>
    <mergeCell ref="B5:D6"/>
    <mergeCell ref="Q5:T5"/>
    <mergeCell ref="B7:D7"/>
    <mergeCell ref="E5:H5"/>
    <mergeCell ref="I5:L5"/>
    <mergeCell ref="M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1:R190"/>
  <sheetViews>
    <sheetView showGridLines="0" tabSelected="1" zoomScale="110" zoomScaleNormal="110" workbookViewId="0">
      <pane xSplit="2" ySplit="3" topLeftCell="G130" activePane="bottomRight" state="frozen"/>
      <selection pane="topRight" activeCell="C1" sqref="C1"/>
      <selection pane="bottomLeft" activeCell="A4" sqref="A4"/>
      <selection pane="bottomRight" activeCell="R135" sqref="R135:R147"/>
    </sheetView>
  </sheetViews>
  <sheetFormatPr baseColWidth="10" defaultColWidth="9.109375" defaultRowHeight="14.4"/>
  <cols>
    <col min="2" max="2" width="51.88671875" customWidth="1"/>
    <col min="3" max="18" width="10.5546875" customWidth="1"/>
  </cols>
  <sheetData>
    <row r="1" spans="1:18" ht="22.2" customHeight="1">
      <c r="A1" s="3" t="s">
        <v>331</v>
      </c>
    </row>
    <row r="2" spans="1:18" ht="14.4" customHeight="1">
      <c r="A2" s="103" t="s">
        <v>288</v>
      </c>
      <c r="B2" s="104"/>
      <c r="C2" s="97">
        <v>2021</v>
      </c>
      <c r="D2" s="98"/>
      <c r="E2" s="98"/>
      <c r="F2" s="99"/>
      <c r="G2" s="97">
        <v>2022</v>
      </c>
      <c r="H2" s="98"/>
      <c r="I2" s="98"/>
      <c r="J2" s="99"/>
      <c r="K2" s="97">
        <v>2023</v>
      </c>
      <c r="L2" s="98"/>
      <c r="M2" s="98"/>
      <c r="N2" s="99"/>
      <c r="O2" s="97">
        <v>2024</v>
      </c>
      <c r="P2" s="98"/>
      <c r="Q2" s="98"/>
      <c r="R2" s="99"/>
    </row>
    <row r="3" spans="1:18" ht="15.6">
      <c r="A3" s="105"/>
      <c r="B3" s="106"/>
      <c r="C3" s="44" t="s">
        <v>327</v>
      </c>
      <c r="D3" s="44" t="s">
        <v>328</v>
      </c>
      <c r="E3" s="44" t="s">
        <v>329</v>
      </c>
      <c r="F3" s="44" t="s">
        <v>330</v>
      </c>
      <c r="G3" s="44" t="s">
        <v>327</v>
      </c>
      <c r="H3" s="44" t="s">
        <v>328</v>
      </c>
      <c r="I3" s="44" t="s">
        <v>329</v>
      </c>
      <c r="J3" s="44" t="s">
        <v>330</v>
      </c>
      <c r="K3" s="44" t="s">
        <v>327</v>
      </c>
      <c r="L3" s="44" t="s">
        <v>328</v>
      </c>
      <c r="M3" s="44" t="s">
        <v>329</v>
      </c>
      <c r="N3" s="44" t="s">
        <v>330</v>
      </c>
      <c r="O3" s="44" t="s">
        <v>327</v>
      </c>
      <c r="P3" s="44" t="s">
        <v>328</v>
      </c>
      <c r="Q3" s="44" t="s">
        <v>329</v>
      </c>
      <c r="R3" s="45" t="s">
        <v>330</v>
      </c>
    </row>
    <row r="4" spans="1:18">
      <c r="A4" s="5" t="s">
        <v>0</v>
      </c>
      <c r="B4" s="46" t="s">
        <v>1</v>
      </c>
      <c r="C4" s="47">
        <v>45489.147113526022</v>
      </c>
      <c r="D4" s="48">
        <v>52734.589174071647</v>
      </c>
      <c r="E4" s="48">
        <v>48776.971567961635</v>
      </c>
      <c r="F4" s="48">
        <v>57577.591263693837</v>
      </c>
      <c r="G4" s="48">
        <v>47653.252357174439</v>
      </c>
      <c r="H4" s="48">
        <v>66581.9584774658</v>
      </c>
      <c r="I4" s="48">
        <v>54704.556766577611</v>
      </c>
      <c r="J4" s="48">
        <v>59015.654138217324</v>
      </c>
      <c r="K4" s="48">
        <v>50676.640470635473</v>
      </c>
      <c r="L4" s="48">
        <v>69700.462773970052</v>
      </c>
      <c r="M4" s="48">
        <v>60408.32294061748</v>
      </c>
      <c r="N4" s="48">
        <v>66719.363324750841</v>
      </c>
      <c r="O4" s="48">
        <v>58300.379292160149</v>
      </c>
      <c r="P4" s="47">
        <v>73431.082328168617</v>
      </c>
      <c r="Q4" s="48">
        <v>70973.827011815476</v>
      </c>
      <c r="R4" s="49">
        <v>70320.598942743876</v>
      </c>
    </row>
    <row r="5" spans="1:18">
      <c r="A5" s="50" t="s">
        <v>2</v>
      </c>
      <c r="B5" s="51" t="s">
        <v>3</v>
      </c>
      <c r="C5" s="52">
        <v>26464.921162539915</v>
      </c>
      <c r="D5" s="53">
        <v>33746.905252530007</v>
      </c>
      <c r="E5" s="53">
        <v>29354.371084209997</v>
      </c>
      <c r="F5" s="53">
        <v>34469.551536835439</v>
      </c>
      <c r="G5" s="53">
        <v>26948.831436075452</v>
      </c>
      <c r="H5" s="53">
        <v>45721.986781090622</v>
      </c>
      <c r="I5" s="53">
        <v>34224.864993603267</v>
      </c>
      <c r="J5" s="53">
        <v>37092.944824822174</v>
      </c>
      <c r="K5" s="53">
        <v>30065.65380859279</v>
      </c>
      <c r="L5" s="53">
        <v>46555.648828972779</v>
      </c>
      <c r="M5" s="53">
        <v>38629.08951974853</v>
      </c>
      <c r="N5" s="53">
        <v>40745.683436157044</v>
      </c>
      <c r="O5" s="53">
        <v>32834.754297227046</v>
      </c>
      <c r="P5" s="52">
        <v>48973.158521002624</v>
      </c>
      <c r="Q5" s="53">
        <v>44505.523011598438</v>
      </c>
      <c r="R5" s="54">
        <v>43090.017646198561</v>
      </c>
    </row>
    <row r="6" spans="1:18">
      <c r="A6" s="55" t="s">
        <v>4</v>
      </c>
      <c r="B6" s="56" t="s">
        <v>5</v>
      </c>
      <c r="C6" s="52">
        <v>7409.7850041399161</v>
      </c>
      <c r="D6" s="53">
        <v>13448.650418770005</v>
      </c>
      <c r="E6" s="53">
        <v>7596.84229314</v>
      </c>
      <c r="F6" s="53">
        <v>11581.462885605441</v>
      </c>
      <c r="G6" s="53">
        <v>4856.8486300953873</v>
      </c>
      <c r="H6" s="53">
        <v>23716.195286099326</v>
      </c>
      <c r="I6" s="53">
        <v>10475.01582986323</v>
      </c>
      <c r="J6" s="53">
        <v>11317.015845094946</v>
      </c>
      <c r="K6" s="53">
        <v>5539.8641949476369</v>
      </c>
      <c r="L6" s="53">
        <v>21565.567837597995</v>
      </c>
      <c r="M6" s="53">
        <v>11135.659570088545</v>
      </c>
      <c r="N6" s="53">
        <v>12363.837152287086</v>
      </c>
      <c r="O6" s="53">
        <v>6308.8222014232315</v>
      </c>
      <c r="P6" s="52">
        <v>21050.248486598975</v>
      </c>
      <c r="Q6" s="53">
        <v>14324.14202599467</v>
      </c>
      <c r="R6" s="54">
        <v>14148.108229076417</v>
      </c>
    </row>
    <row r="7" spans="1:18">
      <c r="A7" s="57" t="s">
        <v>6</v>
      </c>
      <c r="B7" s="58" t="s">
        <v>7</v>
      </c>
      <c r="C7" s="52">
        <v>3929.8428506339151</v>
      </c>
      <c r="D7" s="53">
        <v>4485.9841101020011</v>
      </c>
      <c r="E7" s="53">
        <v>3791.0015345699999</v>
      </c>
      <c r="F7" s="53">
        <v>7203.1496182794408</v>
      </c>
      <c r="G7" s="53">
        <v>2736.5504040162473</v>
      </c>
      <c r="H7" s="53">
        <v>5693.4184795259207</v>
      </c>
      <c r="I7" s="53">
        <v>4720.0833996121482</v>
      </c>
      <c r="J7" s="53">
        <v>5016.041810105382</v>
      </c>
      <c r="K7" s="53">
        <v>3084.9539032503912</v>
      </c>
      <c r="L7" s="53">
        <v>5750.5144550806408</v>
      </c>
      <c r="M7" s="53">
        <v>5018.3871233236769</v>
      </c>
      <c r="N7" s="53">
        <v>5445.9356547093539</v>
      </c>
      <c r="O7" s="53">
        <v>3430.2234236498225</v>
      </c>
      <c r="P7" s="52">
        <v>5748.0670956446829</v>
      </c>
      <c r="Q7" s="53">
        <v>6195.0013365330387</v>
      </c>
      <c r="R7" s="54">
        <v>5986.0450555261268</v>
      </c>
    </row>
    <row r="8" spans="1:18">
      <c r="A8" s="57" t="s">
        <v>8</v>
      </c>
      <c r="B8" s="58" t="s">
        <v>9</v>
      </c>
      <c r="C8" s="52">
        <v>3479.9421535060001</v>
      </c>
      <c r="D8" s="53">
        <v>8962.6663086680037</v>
      </c>
      <c r="E8" s="53">
        <v>3805.8407585699997</v>
      </c>
      <c r="F8" s="53">
        <v>4378.3132673260006</v>
      </c>
      <c r="G8" s="53">
        <v>2120.29822607914</v>
      </c>
      <c r="H8" s="53">
        <v>18022.776806573405</v>
      </c>
      <c r="I8" s="53">
        <v>5754.9324302510831</v>
      </c>
      <c r="J8" s="53">
        <v>6300.9740349895637</v>
      </c>
      <c r="K8" s="53">
        <v>2454.9102916972456</v>
      </c>
      <c r="L8" s="53">
        <v>15815.053382517352</v>
      </c>
      <c r="M8" s="53">
        <v>6117.2724467648677</v>
      </c>
      <c r="N8" s="53">
        <v>6917.9014975777327</v>
      </c>
      <c r="O8" s="53">
        <v>2878.598777773409</v>
      </c>
      <c r="P8" s="52">
        <v>15302.181390954294</v>
      </c>
      <c r="Q8" s="53">
        <v>8129.1406894616312</v>
      </c>
      <c r="R8" s="54">
        <v>8162.063173550292</v>
      </c>
    </row>
    <row r="9" spans="1:18">
      <c r="A9" s="57" t="s">
        <v>10</v>
      </c>
      <c r="B9" s="58" t="s">
        <v>11</v>
      </c>
      <c r="C9" s="52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2">
        <v>0</v>
      </c>
      <c r="Q9" s="53">
        <v>0</v>
      </c>
      <c r="R9" s="54">
        <v>0</v>
      </c>
    </row>
    <row r="10" spans="1:18">
      <c r="A10" s="55" t="s">
        <v>12</v>
      </c>
      <c r="B10" s="56" t="s">
        <v>13</v>
      </c>
      <c r="C10" s="52">
        <v>196.67665097999998</v>
      </c>
      <c r="D10" s="53">
        <v>164.84660197000002</v>
      </c>
      <c r="E10" s="53">
        <v>208.32324685000015</v>
      </c>
      <c r="F10" s="53">
        <v>271.38352320000001</v>
      </c>
      <c r="G10" s="53">
        <v>129.90244899000001</v>
      </c>
      <c r="H10" s="53">
        <v>286.53188683000002</v>
      </c>
      <c r="I10" s="53">
        <v>320.03798372999995</v>
      </c>
      <c r="J10" s="53">
        <v>316.80087658000002</v>
      </c>
      <c r="K10" s="53">
        <v>336.32452423000001</v>
      </c>
      <c r="L10" s="53">
        <v>322.59114496000001</v>
      </c>
      <c r="M10" s="53">
        <v>376.45602374999999</v>
      </c>
      <c r="N10" s="53">
        <v>327.37853297000015</v>
      </c>
      <c r="O10" s="53">
        <v>253.54971377000001</v>
      </c>
      <c r="P10" s="52">
        <v>571.93002463000005</v>
      </c>
      <c r="Q10" s="53">
        <v>284.51699896000002</v>
      </c>
      <c r="R10" s="54">
        <v>374.62625150999997</v>
      </c>
    </row>
    <row r="11" spans="1:18">
      <c r="A11" s="55" t="s">
        <v>14</v>
      </c>
      <c r="B11" s="56" t="s">
        <v>15</v>
      </c>
      <c r="C11" s="52">
        <v>144.02573077</v>
      </c>
      <c r="D11" s="53">
        <v>557.60724489999996</v>
      </c>
      <c r="E11" s="53">
        <v>161.94756085000003</v>
      </c>
      <c r="F11" s="53">
        <v>191.08694993</v>
      </c>
      <c r="G11" s="53">
        <v>619.15600827205844</v>
      </c>
      <c r="H11" s="53">
        <v>823.16136203704013</v>
      </c>
      <c r="I11" s="53">
        <v>459.83950351123497</v>
      </c>
      <c r="J11" s="53">
        <v>986.85378932889546</v>
      </c>
      <c r="K11" s="53">
        <v>787.08749059961099</v>
      </c>
      <c r="L11" s="53">
        <v>925.59474563313995</v>
      </c>
      <c r="M11" s="53">
        <v>573.01408795091697</v>
      </c>
      <c r="N11" s="53">
        <v>893.02692926183386</v>
      </c>
      <c r="O11" s="53">
        <v>807.03999258822751</v>
      </c>
      <c r="P11" s="52">
        <v>979.48020717397799</v>
      </c>
      <c r="Q11" s="53">
        <v>822.4290424146651</v>
      </c>
      <c r="R11" s="54">
        <v>842.37121348477774</v>
      </c>
    </row>
    <row r="12" spans="1:18">
      <c r="A12" s="57" t="s">
        <v>16</v>
      </c>
      <c r="B12" s="58" t="s">
        <v>17</v>
      </c>
      <c r="C12" s="52">
        <v>121.51184832000001</v>
      </c>
      <c r="D12" s="53">
        <v>137.48061014000001</v>
      </c>
      <c r="E12" s="53">
        <v>150.09646350000003</v>
      </c>
      <c r="F12" s="53">
        <v>176.49049252</v>
      </c>
      <c r="G12" s="53">
        <v>562.09483581826976</v>
      </c>
      <c r="H12" s="53">
        <v>441.69469242756037</v>
      </c>
      <c r="I12" s="53">
        <v>433.41585987096181</v>
      </c>
      <c r="J12" s="53">
        <v>902.45029533571619</v>
      </c>
      <c r="K12" s="53">
        <v>712.52505326858955</v>
      </c>
      <c r="L12" s="53">
        <v>561.67506736806263</v>
      </c>
      <c r="M12" s="53">
        <v>527.40165552221731</v>
      </c>
      <c r="N12" s="53">
        <v>830.47104297443457</v>
      </c>
      <c r="O12" s="53">
        <v>757.64874098557743</v>
      </c>
      <c r="P12" s="52">
        <v>583.22609218880802</v>
      </c>
      <c r="Q12" s="53">
        <v>767.94868526138498</v>
      </c>
      <c r="R12" s="54">
        <v>788.69183594003493</v>
      </c>
    </row>
    <row r="13" spans="1:18">
      <c r="A13" s="57" t="s">
        <v>18</v>
      </c>
      <c r="B13" s="58" t="s">
        <v>19</v>
      </c>
      <c r="C13" s="52">
        <v>22.513882449999997</v>
      </c>
      <c r="D13" s="53">
        <v>420.12663475999994</v>
      </c>
      <c r="E13" s="53">
        <v>11.85109735</v>
      </c>
      <c r="F13" s="53">
        <v>14.596457409999999</v>
      </c>
      <c r="G13" s="53">
        <v>29.462382520000002</v>
      </c>
      <c r="H13" s="53">
        <v>362.49250152999997</v>
      </c>
      <c r="I13" s="53">
        <v>9.8643696799999994</v>
      </c>
      <c r="J13" s="53">
        <v>36.778199059999999</v>
      </c>
      <c r="K13" s="53">
        <v>39.001190030000004</v>
      </c>
      <c r="L13" s="53">
        <v>340.60383061000005</v>
      </c>
      <c r="M13" s="53">
        <v>25.98673411</v>
      </c>
      <c r="N13" s="53">
        <v>23.304489650000001</v>
      </c>
      <c r="O13" s="53">
        <v>11.431681359999999</v>
      </c>
      <c r="P13" s="52">
        <v>371.30925453999993</v>
      </c>
      <c r="Q13" s="53">
        <v>19.77446436</v>
      </c>
      <c r="R13" s="54">
        <v>15.44380194</v>
      </c>
    </row>
    <row r="14" spans="1:18">
      <c r="A14" s="57" t="s">
        <v>20</v>
      </c>
      <c r="B14" s="58" t="s">
        <v>21</v>
      </c>
      <c r="C14" s="52">
        <v>0</v>
      </c>
      <c r="D14" s="53">
        <v>0</v>
      </c>
      <c r="E14" s="53">
        <v>0</v>
      </c>
      <c r="F14" s="53">
        <v>0</v>
      </c>
      <c r="G14" s="53">
        <v>27.598789933788613</v>
      </c>
      <c r="H14" s="53">
        <v>18.974168079479664</v>
      </c>
      <c r="I14" s="53">
        <v>16.559273960273163</v>
      </c>
      <c r="J14" s="53">
        <v>47.625294933179262</v>
      </c>
      <c r="K14" s="53">
        <v>35.561247301021425</v>
      </c>
      <c r="L14" s="53">
        <v>23.31584765507737</v>
      </c>
      <c r="M14" s="53">
        <v>19.625698318699598</v>
      </c>
      <c r="N14" s="53">
        <v>39.251396637399196</v>
      </c>
      <c r="O14" s="53">
        <v>37.959570242650088</v>
      </c>
      <c r="P14" s="52">
        <v>24.944860445170058</v>
      </c>
      <c r="Q14" s="53">
        <v>34.705892793280071</v>
      </c>
      <c r="R14" s="54">
        <v>38.235575604742863</v>
      </c>
    </row>
    <row r="15" spans="1:18">
      <c r="A15" s="57" t="s">
        <v>22</v>
      </c>
      <c r="B15" s="58" t="s">
        <v>23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2">
        <v>0</v>
      </c>
      <c r="Q15" s="53">
        <v>0</v>
      </c>
      <c r="R15" s="54">
        <v>0</v>
      </c>
    </row>
    <row r="16" spans="1:18">
      <c r="A16" s="57" t="s">
        <v>24</v>
      </c>
      <c r="B16" s="58" t="s">
        <v>25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2">
        <v>0</v>
      </c>
      <c r="Q16" s="53">
        <v>0</v>
      </c>
      <c r="R16" s="54">
        <v>0</v>
      </c>
    </row>
    <row r="17" spans="1:18">
      <c r="A17" s="55" t="s">
        <v>26</v>
      </c>
      <c r="B17" s="56" t="s">
        <v>27</v>
      </c>
      <c r="C17" s="52">
        <v>17615.39928772</v>
      </c>
      <c r="D17" s="53">
        <v>18344.91241253</v>
      </c>
      <c r="E17" s="53">
        <v>19993.835588439997</v>
      </c>
      <c r="F17" s="53">
        <v>20861.17373391</v>
      </c>
      <c r="G17" s="53">
        <v>20016.002799688005</v>
      </c>
      <c r="H17" s="53">
        <v>19436.002464494257</v>
      </c>
      <c r="I17" s="53">
        <v>21306.7442929588</v>
      </c>
      <c r="J17" s="53">
        <v>22421.858963738337</v>
      </c>
      <c r="K17" s="53">
        <v>21847.750459886865</v>
      </c>
      <c r="L17" s="53">
        <v>22092.472269901093</v>
      </c>
      <c r="M17" s="53">
        <v>24532.513859219322</v>
      </c>
      <c r="N17" s="53">
        <v>24875.399409668644</v>
      </c>
      <c r="O17" s="53">
        <v>23640.054104762225</v>
      </c>
      <c r="P17" s="52">
        <v>24506.957521177461</v>
      </c>
      <c r="Q17" s="53">
        <v>26849.454371566029</v>
      </c>
      <c r="R17" s="54">
        <v>25624.798536329778</v>
      </c>
    </row>
    <row r="18" spans="1:18">
      <c r="A18" s="57" t="s">
        <v>28</v>
      </c>
      <c r="B18" s="58" t="s">
        <v>29</v>
      </c>
      <c r="C18" s="52">
        <v>12066.491365800002</v>
      </c>
      <c r="D18" s="53">
        <v>12852.46060045</v>
      </c>
      <c r="E18" s="53">
        <v>13429.868638699998</v>
      </c>
      <c r="F18" s="53">
        <v>13978.979906889999</v>
      </c>
      <c r="G18" s="53">
        <v>14273.081997324429</v>
      </c>
      <c r="H18" s="53">
        <v>14783.903303058047</v>
      </c>
      <c r="I18" s="53">
        <v>15499.787901804655</v>
      </c>
      <c r="J18" s="53">
        <v>16224.182624004965</v>
      </c>
      <c r="K18" s="53">
        <v>16575.151175076197</v>
      </c>
      <c r="L18" s="53">
        <v>16855.315799973607</v>
      </c>
      <c r="M18" s="53">
        <v>17948.675220066605</v>
      </c>
      <c r="N18" s="53">
        <v>18294.704442083203</v>
      </c>
      <c r="O18" s="53">
        <v>17949.096676018849</v>
      </c>
      <c r="P18" s="52">
        <v>18770.957944205817</v>
      </c>
      <c r="Q18" s="53">
        <v>19727.455433878091</v>
      </c>
      <c r="R18" s="54">
        <v>18741.163905752597</v>
      </c>
    </row>
    <row r="19" spans="1:18">
      <c r="A19" s="57" t="s">
        <v>30</v>
      </c>
      <c r="B19" s="59" t="s">
        <v>31</v>
      </c>
      <c r="C19" s="52">
        <v>11361.010710820003</v>
      </c>
      <c r="D19" s="53">
        <v>12127.258594250001</v>
      </c>
      <c r="E19" s="53">
        <v>12664.976045399997</v>
      </c>
      <c r="F19" s="53">
        <v>13110.446502019999</v>
      </c>
      <c r="G19" s="53">
        <v>13182.341627430002</v>
      </c>
      <c r="H19" s="53">
        <v>13736.385167530003</v>
      </c>
      <c r="I19" s="53">
        <v>14402.81790231</v>
      </c>
      <c r="J19" s="53">
        <v>14742.847036459998</v>
      </c>
      <c r="K19" s="53">
        <v>15233.401075270003</v>
      </c>
      <c r="L19" s="53">
        <v>15584.476289480001</v>
      </c>
      <c r="M19" s="53">
        <v>16724.488244340002</v>
      </c>
      <c r="N19" s="53">
        <v>16878.754487360002</v>
      </c>
      <c r="O19" s="53">
        <v>16503.949744469999</v>
      </c>
      <c r="P19" s="52">
        <v>17410.597502520002</v>
      </c>
      <c r="Q19" s="53">
        <v>18273.798429579998</v>
      </c>
      <c r="R19" s="54">
        <v>17269.651345260001</v>
      </c>
    </row>
    <row r="20" spans="1:18">
      <c r="A20" s="57" t="s">
        <v>32</v>
      </c>
      <c r="B20" s="59" t="s">
        <v>33</v>
      </c>
      <c r="C20" s="52">
        <v>0</v>
      </c>
      <c r="D20" s="53">
        <v>0</v>
      </c>
      <c r="E20" s="53">
        <v>0</v>
      </c>
      <c r="F20" s="53">
        <v>0</v>
      </c>
      <c r="G20" s="53">
        <v>216.74829192442652</v>
      </c>
      <c r="H20" s="53">
        <v>149.01445069804319</v>
      </c>
      <c r="I20" s="53">
        <v>130.04897515465589</v>
      </c>
      <c r="J20" s="53">
        <v>476.67944201496789</v>
      </c>
      <c r="K20" s="53">
        <v>294.89799567619275</v>
      </c>
      <c r="L20" s="53">
        <v>203.14211926360781</v>
      </c>
      <c r="M20" s="53">
        <v>201.98103964660021</v>
      </c>
      <c r="N20" s="53">
        <v>330.5478432932004</v>
      </c>
      <c r="O20" s="53">
        <v>320.23732875884946</v>
      </c>
      <c r="P20" s="52">
        <v>214.4431417558153</v>
      </c>
      <c r="Q20" s="53">
        <v>294.19456200809083</v>
      </c>
      <c r="R20" s="54">
        <v>323.26561882259534</v>
      </c>
    </row>
    <row r="21" spans="1:18" ht="27">
      <c r="A21" s="57" t="s">
        <v>34</v>
      </c>
      <c r="B21" s="60" t="s">
        <v>35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2">
        <v>0</v>
      </c>
      <c r="Q21" s="53">
        <v>0</v>
      </c>
      <c r="R21" s="54">
        <v>0</v>
      </c>
    </row>
    <row r="22" spans="1:18">
      <c r="A22" s="57" t="s">
        <v>36</v>
      </c>
      <c r="B22" s="59" t="s">
        <v>37</v>
      </c>
      <c r="C22" s="52">
        <v>705.48065497999994</v>
      </c>
      <c r="D22" s="53">
        <v>725.20200619999991</v>
      </c>
      <c r="E22" s="53">
        <v>764.89259330000004</v>
      </c>
      <c r="F22" s="53">
        <v>868.53340487000014</v>
      </c>
      <c r="G22" s="53">
        <v>873.99207797000008</v>
      </c>
      <c r="H22" s="53">
        <v>898.50368483000011</v>
      </c>
      <c r="I22" s="53">
        <v>966.92102434000003</v>
      </c>
      <c r="J22" s="53">
        <v>1004.65614553</v>
      </c>
      <c r="K22" s="53">
        <v>1046.85210413</v>
      </c>
      <c r="L22" s="53">
        <v>1067.69739123</v>
      </c>
      <c r="M22" s="53">
        <v>1022.2059360800001</v>
      </c>
      <c r="N22" s="53">
        <v>1085.4021114299999</v>
      </c>
      <c r="O22" s="53">
        <v>1124.90960279</v>
      </c>
      <c r="P22" s="52">
        <v>1145.9172999299999</v>
      </c>
      <c r="Q22" s="53">
        <v>1159.4624422899999</v>
      </c>
      <c r="R22" s="54">
        <v>1148.2469416700001</v>
      </c>
    </row>
    <row r="23" spans="1:18">
      <c r="A23" s="57" t="s">
        <v>38</v>
      </c>
      <c r="B23" s="58" t="s">
        <v>39</v>
      </c>
      <c r="C23" s="52">
        <v>4869.2916608799997</v>
      </c>
      <c r="D23" s="53">
        <v>5077.9936652600009</v>
      </c>
      <c r="E23" s="53">
        <v>5132.4993877099987</v>
      </c>
      <c r="F23" s="53">
        <v>5323.9402825999996</v>
      </c>
      <c r="G23" s="53">
        <v>5034.3434190335774</v>
      </c>
      <c r="H23" s="53">
        <v>4192.7271715262095</v>
      </c>
      <c r="I23" s="53">
        <v>4129.1361536541472</v>
      </c>
      <c r="J23" s="53">
        <v>4432.7893168333731</v>
      </c>
      <c r="K23" s="53">
        <v>4384.9043844706703</v>
      </c>
      <c r="L23" s="53">
        <v>4666.2974569974858</v>
      </c>
      <c r="M23" s="53">
        <v>4724.4964315427187</v>
      </c>
      <c r="N23" s="53">
        <v>4716.7699726254377</v>
      </c>
      <c r="O23" s="53">
        <v>4793.8342631733722</v>
      </c>
      <c r="P23" s="52">
        <v>5073.5588637116452</v>
      </c>
      <c r="Q23" s="53">
        <v>5038.9363778179404</v>
      </c>
      <c r="R23" s="54">
        <v>4923.1088195471793</v>
      </c>
    </row>
    <row r="24" spans="1:18">
      <c r="A24" s="57" t="s">
        <v>40</v>
      </c>
      <c r="B24" s="58" t="s">
        <v>41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2">
        <v>0</v>
      </c>
      <c r="Q24" s="53">
        <v>0</v>
      </c>
      <c r="R24" s="54">
        <v>0</v>
      </c>
    </row>
    <row r="25" spans="1:18">
      <c r="A25" s="57" t="s">
        <v>42</v>
      </c>
      <c r="B25" s="58" t="s">
        <v>43</v>
      </c>
      <c r="C25" s="52">
        <v>132.28938065</v>
      </c>
      <c r="D25" s="53">
        <v>76.817892499999985</v>
      </c>
      <c r="E25" s="53">
        <v>64.832555870000007</v>
      </c>
      <c r="F25" s="53">
        <v>212.66536837000001</v>
      </c>
      <c r="G25" s="53">
        <v>186.55143841</v>
      </c>
      <c r="H25" s="53">
        <v>80.204234909999997</v>
      </c>
      <c r="I25" s="53">
        <v>77.336596230000012</v>
      </c>
      <c r="J25" s="53">
        <v>287.82469780000002</v>
      </c>
      <c r="K25" s="53">
        <v>234.40145951</v>
      </c>
      <c r="L25" s="53">
        <v>149.17579420999999</v>
      </c>
      <c r="M25" s="53">
        <v>103.07769627</v>
      </c>
      <c r="N25" s="53">
        <v>243.66912999999997</v>
      </c>
      <c r="O25" s="53">
        <v>276.26341177</v>
      </c>
      <c r="P25" s="52">
        <v>185.47839231999998</v>
      </c>
      <c r="Q25" s="53">
        <v>159.21437136000003</v>
      </c>
      <c r="R25" s="54">
        <v>233.67899688</v>
      </c>
    </row>
    <row r="26" spans="1:18">
      <c r="A26" s="57" t="s">
        <v>44</v>
      </c>
      <c r="B26" s="58" t="s">
        <v>45</v>
      </c>
      <c r="C26" s="52">
        <v>547.32688039000004</v>
      </c>
      <c r="D26" s="53">
        <v>337.64025432</v>
      </c>
      <c r="E26" s="53">
        <v>1366.6350061599999</v>
      </c>
      <c r="F26" s="53">
        <v>1345.5881760499999</v>
      </c>
      <c r="G26" s="53">
        <v>522.02594492000003</v>
      </c>
      <c r="H26" s="53">
        <v>379.167755</v>
      </c>
      <c r="I26" s="53">
        <v>1600.4836412700001</v>
      </c>
      <c r="J26" s="53">
        <v>1477.0623251</v>
      </c>
      <c r="K26" s="53">
        <v>653.29344083000001</v>
      </c>
      <c r="L26" s="53">
        <v>421.68321872000007</v>
      </c>
      <c r="M26" s="53">
        <v>1756.2645113400001</v>
      </c>
      <c r="N26" s="53">
        <v>1620.2558649599998</v>
      </c>
      <c r="O26" s="53">
        <v>620.85975379999991</v>
      </c>
      <c r="P26" s="52">
        <v>476.96232093999993</v>
      </c>
      <c r="Q26" s="53">
        <v>1923.8481885100002</v>
      </c>
      <c r="R26" s="54">
        <v>1726.8468141500002</v>
      </c>
    </row>
    <row r="27" spans="1:18">
      <c r="A27" s="57" t="s">
        <v>46</v>
      </c>
      <c r="B27" s="59" t="s">
        <v>47</v>
      </c>
      <c r="C27" s="52">
        <v>547.25320133000002</v>
      </c>
      <c r="D27" s="53">
        <v>337.52598583999998</v>
      </c>
      <c r="E27" s="53">
        <v>1366.5221500499999</v>
      </c>
      <c r="F27" s="53">
        <v>1345.5106088499999</v>
      </c>
      <c r="G27" s="53">
        <v>521.89136313000006</v>
      </c>
      <c r="H27" s="53">
        <v>379.07958667000003</v>
      </c>
      <c r="I27" s="53">
        <v>1600.3443587500001</v>
      </c>
      <c r="J27" s="53">
        <v>1476.95178771</v>
      </c>
      <c r="K27" s="53">
        <v>653.16530818000001</v>
      </c>
      <c r="L27" s="53">
        <v>421.41846911000005</v>
      </c>
      <c r="M27" s="53">
        <v>1756.1048765800001</v>
      </c>
      <c r="N27" s="53">
        <v>1620.1000010199998</v>
      </c>
      <c r="O27" s="53">
        <v>620.67689086999985</v>
      </c>
      <c r="P27" s="52">
        <v>476.79076108999993</v>
      </c>
      <c r="Q27" s="53">
        <v>1923.6480088100002</v>
      </c>
      <c r="R27" s="54">
        <v>1726.6087073600002</v>
      </c>
    </row>
    <row r="28" spans="1:18">
      <c r="A28" s="57" t="s">
        <v>48</v>
      </c>
      <c r="B28" s="59" t="s">
        <v>11</v>
      </c>
      <c r="C28" s="52">
        <v>7.3679059999999991E-2</v>
      </c>
      <c r="D28" s="53">
        <v>0.11426848000000001</v>
      </c>
      <c r="E28" s="53">
        <v>0.11285611000000001</v>
      </c>
      <c r="F28" s="53">
        <v>7.7567200000000003E-2</v>
      </c>
      <c r="G28" s="53">
        <v>0.13458178999999998</v>
      </c>
      <c r="H28" s="53">
        <v>8.8168329999999989E-2</v>
      </c>
      <c r="I28" s="53">
        <v>0.13928251999999999</v>
      </c>
      <c r="J28" s="53">
        <v>0.11053739</v>
      </c>
      <c r="K28" s="53">
        <v>0.12813264999999999</v>
      </c>
      <c r="L28" s="53">
        <v>0.26474960999999997</v>
      </c>
      <c r="M28" s="53">
        <v>0.15963475999999999</v>
      </c>
      <c r="N28" s="53">
        <v>0.15586393999999998</v>
      </c>
      <c r="O28" s="53">
        <v>0.18286292999999998</v>
      </c>
      <c r="P28" s="52">
        <v>0.17155985000000001</v>
      </c>
      <c r="Q28" s="53">
        <v>0.20017970000000002</v>
      </c>
      <c r="R28" s="54">
        <v>0.23810679000000001</v>
      </c>
    </row>
    <row r="29" spans="1:18">
      <c r="A29" s="57" t="s">
        <v>49</v>
      </c>
      <c r="B29" s="58" t="s">
        <v>50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2">
        <v>0</v>
      </c>
      <c r="Q29" s="53">
        <v>0</v>
      </c>
      <c r="R29" s="54">
        <v>0</v>
      </c>
    </row>
    <row r="30" spans="1:18">
      <c r="A30" s="55" t="s">
        <v>51</v>
      </c>
      <c r="B30" s="56" t="s">
        <v>52</v>
      </c>
      <c r="C30" s="52">
        <v>1099.0344889299997</v>
      </c>
      <c r="D30" s="53">
        <v>1230.8885743600001</v>
      </c>
      <c r="E30" s="53">
        <v>1393.4223949299999</v>
      </c>
      <c r="F30" s="53">
        <v>1564.4444441900002</v>
      </c>
      <c r="G30" s="53">
        <v>1326.9215490300001</v>
      </c>
      <c r="H30" s="53">
        <v>1460.0957816299999</v>
      </c>
      <c r="I30" s="53">
        <v>1663.2273835399999</v>
      </c>
      <c r="J30" s="53">
        <v>2050.4153500799998</v>
      </c>
      <c r="K30" s="53">
        <v>1551.23204966</v>
      </c>
      <c r="L30" s="53">
        <v>1647.1968295400002</v>
      </c>
      <c r="M30" s="53">
        <v>2009.5722818699999</v>
      </c>
      <c r="N30" s="53">
        <v>2282.2940182299999</v>
      </c>
      <c r="O30" s="53">
        <v>1821.6642236799998</v>
      </c>
      <c r="P30" s="52">
        <v>1862.1607556199999</v>
      </c>
      <c r="Q30" s="53">
        <v>2221.66714546</v>
      </c>
      <c r="R30" s="54">
        <v>2096.4630041199998</v>
      </c>
    </row>
    <row r="31" spans="1:18">
      <c r="A31" s="57" t="s">
        <v>53</v>
      </c>
      <c r="B31" s="58" t="s">
        <v>54</v>
      </c>
      <c r="C31" s="52">
        <v>1099.0344889299997</v>
      </c>
      <c r="D31" s="53">
        <v>1230.8885743600001</v>
      </c>
      <c r="E31" s="53">
        <v>1393.4223949299999</v>
      </c>
      <c r="F31" s="53">
        <v>1564.4444441900002</v>
      </c>
      <c r="G31" s="53">
        <v>1326.9215490300001</v>
      </c>
      <c r="H31" s="53">
        <v>1460.0957816299999</v>
      </c>
      <c r="I31" s="53">
        <v>1663.2273835399999</v>
      </c>
      <c r="J31" s="53">
        <v>2050.4153500799998</v>
      </c>
      <c r="K31" s="53">
        <v>1551.23204966</v>
      </c>
      <c r="L31" s="53">
        <v>1647.1968295400002</v>
      </c>
      <c r="M31" s="53">
        <v>2009.5722818699999</v>
      </c>
      <c r="N31" s="53">
        <v>2282.2940182299999</v>
      </c>
      <c r="O31" s="53">
        <v>1821.6642236799998</v>
      </c>
      <c r="P31" s="52">
        <v>1862.1607556199999</v>
      </c>
      <c r="Q31" s="53">
        <v>2221.66714546</v>
      </c>
      <c r="R31" s="54">
        <v>2096.4630041199998</v>
      </c>
    </row>
    <row r="32" spans="1:18">
      <c r="A32" s="57" t="s">
        <v>55</v>
      </c>
      <c r="B32" s="58" t="s">
        <v>56</v>
      </c>
      <c r="C32" s="52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2">
        <v>0</v>
      </c>
      <c r="Q32" s="53">
        <v>0</v>
      </c>
      <c r="R32" s="54">
        <v>0</v>
      </c>
    </row>
    <row r="33" spans="1:18">
      <c r="A33" s="57" t="s">
        <v>57</v>
      </c>
      <c r="B33" s="58" t="s">
        <v>58</v>
      </c>
      <c r="C33" s="52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2">
        <v>0</v>
      </c>
      <c r="Q33" s="53">
        <v>0</v>
      </c>
      <c r="R33" s="54">
        <v>0</v>
      </c>
    </row>
    <row r="34" spans="1:18">
      <c r="A34" s="57" t="s">
        <v>59</v>
      </c>
      <c r="B34" s="58" t="s">
        <v>60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2">
        <v>0</v>
      </c>
      <c r="Q34" s="53">
        <v>0</v>
      </c>
      <c r="R34" s="54">
        <v>0</v>
      </c>
    </row>
    <row r="35" spans="1:18">
      <c r="A35" s="57" t="s">
        <v>61</v>
      </c>
      <c r="B35" s="58" t="s">
        <v>62</v>
      </c>
      <c r="C35" s="52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2">
        <v>0</v>
      </c>
      <c r="Q35" s="53">
        <v>0</v>
      </c>
      <c r="R35" s="54">
        <v>0</v>
      </c>
    </row>
    <row r="36" spans="1:18">
      <c r="A36" s="57" t="s">
        <v>63</v>
      </c>
      <c r="B36" s="58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2">
        <v>0</v>
      </c>
      <c r="Q36" s="53">
        <v>0</v>
      </c>
      <c r="R36" s="54">
        <v>0</v>
      </c>
    </row>
    <row r="37" spans="1:18">
      <c r="A37" s="55" t="s">
        <v>65</v>
      </c>
      <c r="B37" s="56" t="s">
        <v>66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3.3950892686754166</v>
      </c>
      <c r="L37" s="53">
        <v>2.2260013405533825</v>
      </c>
      <c r="M37" s="53">
        <v>1.873696869742933</v>
      </c>
      <c r="N37" s="53">
        <v>3.7473937394858661</v>
      </c>
      <c r="O37" s="53">
        <v>3.6240610033566032</v>
      </c>
      <c r="P37" s="52">
        <v>2.3815258022057675</v>
      </c>
      <c r="Q37" s="53">
        <v>3.3134272030688932</v>
      </c>
      <c r="R37" s="54">
        <v>3.6504116775893123</v>
      </c>
    </row>
    <row r="38" spans="1:18">
      <c r="A38" s="50" t="s">
        <v>67</v>
      </c>
      <c r="B38" s="51" t="s">
        <v>68</v>
      </c>
      <c r="C38" s="52">
        <v>5110.0352841599997</v>
      </c>
      <c r="D38" s="53">
        <v>6201.8401079299983</v>
      </c>
      <c r="E38" s="53">
        <v>5788.9203815500005</v>
      </c>
      <c r="F38" s="53">
        <v>6352.1922503400001</v>
      </c>
      <c r="G38" s="53">
        <v>6063.0181171600007</v>
      </c>
      <c r="H38" s="53">
        <v>5983.7956051499996</v>
      </c>
      <c r="I38" s="53">
        <v>6073.9545932300007</v>
      </c>
      <c r="J38" s="53">
        <v>6674.9433599407266</v>
      </c>
      <c r="K38" s="53">
        <v>5795.0671339899991</v>
      </c>
      <c r="L38" s="53">
        <v>6712.6071646800001</v>
      </c>
      <c r="M38" s="53">
        <v>5520.8548454367847</v>
      </c>
      <c r="N38" s="53">
        <v>7271.9663081832141</v>
      </c>
      <c r="O38" s="53">
        <v>6179.5519958200002</v>
      </c>
      <c r="P38" s="52">
        <v>6326.2698961500009</v>
      </c>
      <c r="Q38" s="53">
        <v>7973.5893841000006</v>
      </c>
      <c r="R38" s="54">
        <v>8244.4853959499997</v>
      </c>
    </row>
    <row r="39" spans="1:18">
      <c r="A39" s="55" t="s">
        <v>69</v>
      </c>
      <c r="B39" s="56" t="s">
        <v>70</v>
      </c>
      <c r="C39" s="52">
        <v>2725.0844997399995</v>
      </c>
      <c r="D39" s="53">
        <v>3386.1931414099995</v>
      </c>
      <c r="E39" s="53">
        <v>3036.6492678500008</v>
      </c>
      <c r="F39" s="53">
        <v>3313.2564527400009</v>
      </c>
      <c r="G39" s="53">
        <v>3273.2052241300003</v>
      </c>
      <c r="H39" s="53">
        <v>3082.5494858000002</v>
      </c>
      <c r="I39" s="53">
        <v>3061.5744018700002</v>
      </c>
      <c r="J39" s="53">
        <v>3726.5679331499996</v>
      </c>
      <c r="K39" s="53">
        <v>2212.5685158699998</v>
      </c>
      <c r="L39" s="53">
        <v>3280.8902168499999</v>
      </c>
      <c r="M39" s="53">
        <v>2290.8068518499999</v>
      </c>
      <c r="N39" s="53">
        <v>3659.0673112899999</v>
      </c>
      <c r="O39" s="53">
        <v>2862.9517156200004</v>
      </c>
      <c r="P39" s="52">
        <v>2420.8349707799998</v>
      </c>
      <c r="Q39" s="53">
        <v>4309.4245892400013</v>
      </c>
      <c r="R39" s="54">
        <v>4031.2876533900007</v>
      </c>
    </row>
    <row r="40" spans="1:18">
      <c r="A40" s="57" t="s">
        <v>71</v>
      </c>
      <c r="B40" s="58" t="s">
        <v>72</v>
      </c>
      <c r="C40" s="52">
        <v>825.76199744000007</v>
      </c>
      <c r="D40" s="53">
        <v>536.50933339000005</v>
      </c>
      <c r="E40" s="53">
        <v>647.08028350000018</v>
      </c>
      <c r="F40" s="53">
        <v>925.76927243</v>
      </c>
      <c r="G40" s="53">
        <v>948.84608900000023</v>
      </c>
      <c r="H40" s="53">
        <v>989.24468767999997</v>
      </c>
      <c r="I40" s="53">
        <v>981.77666070999976</v>
      </c>
      <c r="J40" s="53">
        <v>976.0744924400002</v>
      </c>
      <c r="K40" s="53">
        <v>667.60116434999998</v>
      </c>
      <c r="L40" s="53">
        <v>792.58149613</v>
      </c>
      <c r="M40" s="53">
        <v>683.49572501000011</v>
      </c>
      <c r="N40" s="53">
        <v>827.56332019999991</v>
      </c>
      <c r="O40" s="53">
        <v>735.78877208999995</v>
      </c>
      <c r="P40" s="52">
        <v>580.38190619</v>
      </c>
      <c r="Q40" s="53">
        <v>1290.9865016199997</v>
      </c>
      <c r="R40" s="54">
        <v>1199.38366965</v>
      </c>
    </row>
    <row r="41" spans="1:18">
      <c r="A41" s="57" t="s">
        <v>73</v>
      </c>
      <c r="B41" s="58" t="s">
        <v>74</v>
      </c>
      <c r="C41" s="52">
        <v>1899.3225022999995</v>
      </c>
      <c r="D41" s="53">
        <v>2849.6838080199996</v>
      </c>
      <c r="E41" s="53">
        <v>2389.5689843500008</v>
      </c>
      <c r="F41" s="53">
        <v>2387.4871803100009</v>
      </c>
      <c r="G41" s="53">
        <v>2324.3591351300001</v>
      </c>
      <c r="H41" s="53">
        <v>2093.3047981200002</v>
      </c>
      <c r="I41" s="53">
        <v>2079.7977411600004</v>
      </c>
      <c r="J41" s="53">
        <v>2750.4934407099995</v>
      </c>
      <c r="K41" s="53">
        <v>1544.9673515199997</v>
      </c>
      <c r="L41" s="53">
        <v>2488.3087207200001</v>
      </c>
      <c r="M41" s="53">
        <v>1607.3111268399998</v>
      </c>
      <c r="N41" s="53">
        <v>2831.50399109</v>
      </c>
      <c r="O41" s="53">
        <v>2127.1629435300006</v>
      </c>
      <c r="P41" s="52">
        <v>1840.4530645899997</v>
      </c>
      <c r="Q41" s="53">
        <v>3018.4380876200012</v>
      </c>
      <c r="R41" s="54">
        <v>2831.903983740001</v>
      </c>
    </row>
    <row r="42" spans="1:18">
      <c r="A42" s="57" t="s">
        <v>75</v>
      </c>
      <c r="B42" s="58" t="s">
        <v>76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2">
        <v>0</v>
      </c>
      <c r="Q42" s="53">
        <v>0</v>
      </c>
      <c r="R42" s="54">
        <v>0</v>
      </c>
    </row>
    <row r="43" spans="1:18">
      <c r="A43" s="57" t="s">
        <v>77</v>
      </c>
      <c r="B43" s="58" t="s">
        <v>78</v>
      </c>
      <c r="C43" s="52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2">
        <v>0</v>
      </c>
      <c r="Q43" s="53">
        <v>0</v>
      </c>
      <c r="R43" s="54">
        <v>0</v>
      </c>
    </row>
    <row r="44" spans="1:18">
      <c r="A44" s="55" t="s">
        <v>79</v>
      </c>
      <c r="B44" s="56" t="s">
        <v>80</v>
      </c>
      <c r="C44" s="52">
        <v>2384.9507844200007</v>
      </c>
      <c r="D44" s="53">
        <v>2815.6469665199988</v>
      </c>
      <c r="E44" s="53">
        <v>2752.2711136999992</v>
      </c>
      <c r="F44" s="53">
        <v>3038.9357975999997</v>
      </c>
      <c r="G44" s="53">
        <v>2789.8128930299995</v>
      </c>
      <c r="H44" s="53">
        <v>2901.2461193499989</v>
      </c>
      <c r="I44" s="53">
        <v>3012.3801913600005</v>
      </c>
      <c r="J44" s="53">
        <v>2948.375426790727</v>
      </c>
      <c r="K44" s="53">
        <v>3582.4986181199993</v>
      </c>
      <c r="L44" s="53">
        <v>3431.7169478299998</v>
      </c>
      <c r="M44" s="53">
        <v>3230.0479935867857</v>
      </c>
      <c r="N44" s="53">
        <v>3612.8989968932142</v>
      </c>
      <c r="O44" s="53">
        <v>3316.6002801999994</v>
      </c>
      <c r="P44" s="52">
        <v>3905.4349253700011</v>
      </c>
      <c r="Q44" s="53">
        <v>3664.1647948599993</v>
      </c>
      <c r="R44" s="54">
        <v>4213.1977425600007</v>
      </c>
    </row>
    <row r="45" spans="1:18">
      <c r="A45" s="57" t="s">
        <v>81</v>
      </c>
      <c r="B45" s="58" t="s">
        <v>72</v>
      </c>
      <c r="C45" s="52">
        <v>800.03485883000042</v>
      </c>
      <c r="D45" s="53">
        <v>943.18691584999988</v>
      </c>
      <c r="E45" s="53">
        <v>952.90327982999997</v>
      </c>
      <c r="F45" s="53">
        <v>1021.3238856300002</v>
      </c>
      <c r="G45" s="53">
        <v>981.8477842100001</v>
      </c>
      <c r="H45" s="53">
        <v>1048.7439771399995</v>
      </c>
      <c r="I45" s="53">
        <v>1092.9772620400001</v>
      </c>
      <c r="J45" s="53">
        <v>1069.1215428399998</v>
      </c>
      <c r="K45" s="53">
        <v>1106.4552028600001</v>
      </c>
      <c r="L45" s="53">
        <v>1158.09843445</v>
      </c>
      <c r="M45" s="53">
        <v>1184.0591131399997</v>
      </c>
      <c r="N45" s="53">
        <v>1231.4568201900001</v>
      </c>
      <c r="O45" s="53">
        <v>1153.0055003099994</v>
      </c>
      <c r="P45" s="52">
        <v>1354.1753678000002</v>
      </c>
      <c r="Q45" s="53">
        <v>1326.5925228700003</v>
      </c>
      <c r="R45" s="54">
        <v>1430.2481888100001</v>
      </c>
    </row>
    <row r="46" spans="1:18">
      <c r="A46" s="57" t="s">
        <v>82</v>
      </c>
      <c r="B46" s="58" t="s">
        <v>74</v>
      </c>
      <c r="C46" s="52">
        <v>1584.9159255900004</v>
      </c>
      <c r="D46" s="53">
        <v>1872.460050669999</v>
      </c>
      <c r="E46" s="53">
        <v>1799.3678338699992</v>
      </c>
      <c r="F46" s="53">
        <v>2017.6119119699995</v>
      </c>
      <c r="G46" s="53">
        <v>1795.9506887299995</v>
      </c>
      <c r="H46" s="53">
        <v>1838.1121453899998</v>
      </c>
      <c r="I46" s="53">
        <v>1908.0468760700003</v>
      </c>
      <c r="J46" s="53">
        <v>1864.8896558199997</v>
      </c>
      <c r="K46" s="53">
        <v>2462.6411981399992</v>
      </c>
      <c r="L46" s="53">
        <v>2255.6224494099997</v>
      </c>
      <c r="M46" s="53">
        <v>2037.1120805000003</v>
      </c>
      <c r="N46" s="53">
        <v>2368.8457862999999</v>
      </c>
      <c r="O46" s="53">
        <v>2147.3881256600002</v>
      </c>
      <c r="P46" s="52">
        <v>2534.2724671100004</v>
      </c>
      <c r="Q46" s="53">
        <v>2322.3773925199989</v>
      </c>
      <c r="R46" s="54">
        <v>2767.44960382</v>
      </c>
    </row>
    <row r="47" spans="1:18">
      <c r="A47" s="57" t="s">
        <v>83</v>
      </c>
      <c r="B47" s="58" t="s">
        <v>84</v>
      </c>
      <c r="C47" s="52">
        <v>0</v>
      </c>
      <c r="D47" s="53">
        <v>0</v>
      </c>
      <c r="E47" s="53">
        <v>0</v>
      </c>
      <c r="F47" s="53">
        <v>0</v>
      </c>
      <c r="G47" s="53">
        <v>12.01442009</v>
      </c>
      <c r="H47" s="53">
        <v>14.38999682</v>
      </c>
      <c r="I47" s="53">
        <v>11.356053249999999</v>
      </c>
      <c r="J47" s="53">
        <v>14.36422813072727</v>
      </c>
      <c r="K47" s="53">
        <v>13.402217120000001</v>
      </c>
      <c r="L47" s="53">
        <v>17.996063970000002</v>
      </c>
      <c r="M47" s="53">
        <v>8.8767999467857166</v>
      </c>
      <c r="N47" s="53">
        <v>12.596390403214286</v>
      </c>
      <c r="O47" s="53">
        <v>16.206654229999998</v>
      </c>
      <c r="P47" s="52">
        <v>16.987090459999997</v>
      </c>
      <c r="Q47" s="53">
        <v>15.194879469999998</v>
      </c>
      <c r="R47" s="54">
        <v>15.49994993</v>
      </c>
    </row>
    <row r="48" spans="1:18">
      <c r="A48" s="50" t="s">
        <v>85</v>
      </c>
      <c r="B48" s="51" t="s">
        <v>86</v>
      </c>
      <c r="C48" s="52">
        <v>683.59148452000045</v>
      </c>
      <c r="D48" s="53">
        <v>756.9459627800004</v>
      </c>
      <c r="E48" s="53">
        <v>765.54036659000053</v>
      </c>
      <c r="F48" s="53">
        <v>1549.9252775799994</v>
      </c>
      <c r="G48" s="53">
        <v>350.9184204300002</v>
      </c>
      <c r="H48" s="53">
        <v>666.88631106999992</v>
      </c>
      <c r="I48" s="53">
        <v>520.69715726999982</v>
      </c>
      <c r="J48" s="53">
        <v>1184.9511849999994</v>
      </c>
      <c r="K48" s="53">
        <v>476.33580320999977</v>
      </c>
      <c r="L48" s="53">
        <v>720.50758120000012</v>
      </c>
      <c r="M48" s="53">
        <v>563.20033745000035</v>
      </c>
      <c r="N48" s="53">
        <v>1376.0895500399999</v>
      </c>
      <c r="O48" s="53">
        <v>396.91866537999999</v>
      </c>
      <c r="P48" s="52">
        <v>577.40591777000043</v>
      </c>
      <c r="Q48" s="53">
        <v>701.98921816999996</v>
      </c>
      <c r="R48" s="54">
        <v>882.60898858999985</v>
      </c>
    </row>
    <row r="49" spans="1:18">
      <c r="A49" s="55" t="s">
        <v>87</v>
      </c>
      <c r="B49" s="56" t="s">
        <v>88</v>
      </c>
      <c r="C49" s="52">
        <v>72.200999999999993</v>
      </c>
      <c r="D49" s="53">
        <v>12.0114</v>
      </c>
      <c r="E49" s="53">
        <v>0</v>
      </c>
      <c r="F49" s="53">
        <v>3.9943332700000003</v>
      </c>
      <c r="G49" s="53">
        <v>0</v>
      </c>
      <c r="H49" s="53">
        <v>11.283527000000001</v>
      </c>
      <c r="I49" s="53">
        <v>3.3057538399999999</v>
      </c>
      <c r="J49" s="53">
        <v>19.394611959999999</v>
      </c>
      <c r="K49" s="53">
        <v>0</v>
      </c>
      <c r="L49" s="53">
        <v>15.02945098</v>
      </c>
      <c r="M49" s="53">
        <v>12.854534900000001</v>
      </c>
      <c r="N49" s="53">
        <v>43.407488499999999</v>
      </c>
      <c r="O49" s="53">
        <v>2.73965082</v>
      </c>
      <c r="P49" s="52">
        <v>17.091808189999998</v>
      </c>
      <c r="Q49" s="53">
        <v>35.057898989999998</v>
      </c>
      <c r="R49" s="54">
        <v>21.8237737</v>
      </c>
    </row>
    <row r="50" spans="1:18">
      <c r="A50" s="57" t="s">
        <v>89</v>
      </c>
      <c r="B50" s="61" t="s">
        <v>90</v>
      </c>
      <c r="C50" s="52">
        <v>72.200999999999993</v>
      </c>
      <c r="D50" s="53">
        <v>12.0114</v>
      </c>
      <c r="E50" s="53">
        <v>0</v>
      </c>
      <c r="F50" s="53">
        <v>3.9943332700000003</v>
      </c>
      <c r="G50" s="53">
        <v>0</v>
      </c>
      <c r="H50" s="53">
        <v>11.283527000000001</v>
      </c>
      <c r="I50" s="53">
        <v>3.3057538399999999</v>
      </c>
      <c r="J50" s="53">
        <v>6.7855889599999992</v>
      </c>
      <c r="K50" s="53">
        <v>0</v>
      </c>
      <c r="L50" s="53">
        <v>15.02945098</v>
      </c>
      <c r="M50" s="53">
        <v>12.854534900000001</v>
      </c>
      <c r="N50" s="53">
        <v>43.407488499999999</v>
      </c>
      <c r="O50" s="53">
        <v>2.73965082</v>
      </c>
      <c r="P50" s="52">
        <v>17.091808189999998</v>
      </c>
      <c r="Q50" s="53">
        <v>29.97520119</v>
      </c>
      <c r="R50" s="54">
        <v>19.2857737</v>
      </c>
    </row>
    <row r="51" spans="1:18">
      <c r="A51" s="57" t="s">
        <v>91</v>
      </c>
      <c r="B51" s="61" t="s">
        <v>92</v>
      </c>
      <c r="C51" s="52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12.609023000000001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2">
        <v>0</v>
      </c>
      <c r="Q51" s="53">
        <v>5.0826978</v>
      </c>
      <c r="R51" s="54">
        <v>2.5379999999999998</v>
      </c>
    </row>
    <row r="52" spans="1:18">
      <c r="A52" s="55" t="s">
        <v>93</v>
      </c>
      <c r="B52" s="56" t="s">
        <v>94</v>
      </c>
      <c r="C52" s="52">
        <v>611.39048452000009</v>
      </c>
      <c r="D52" s="53">
        <v>744.93456277999996</v>
      </c>
      <c r="E52" s="53">
        <v>765.26391659000001</v>
      </c>
      <c r="F52" s="53">
        <v>1546.2073943099997</v>
      </c>
      <c r="G52" s="53">
        <v>350.91842043000003</v>
      </c>
      <c r="H52" s="53">
        <v>655.60278406999987</v>
      </c>
      <c r="I52" s="53">
        <v>517.39140342999997</v>
      </c>
      <c r="J52" s="53">
        <v>1165.5565730399999</v>
      </c>
      <c r="K52" s="53">
        <v>476.33580320999999</v>
      </c>
      <c r="L52" s="53">
        <v>705.47813022000003</v>
      </c>
      <c r="M52" s="53">
        <v>550.34580255000003</v>
      </c>
      <c r="N52" s="53">
        <v>1332.6820615399999</v>
      </c>
      <c r="O52" s="53">
        <v>394.17901455999998</v>
      </c>
      <c r="P52" s="52">
        <v>560.31410957999992</v>
      </c>
      <c r="Q52" s="53">
        <v>666.93131917999995</v>
      </c>
      <c r="R52" s="54">
        <v>860.78521488999991</v>
      </c>
    </row>
    <row r="53" spans="1:18">
      <c r="A53" s="57" t="s">
        <v>95</v>
      </c>
      <c r="B53" s="61" t="s">
        <v>90</v>
      </c>
      <c r="C53" s="52">
        <v>5.3466170000000002</v>
      </c>
      <c r="D53" s="53">
        <v>4.3036202300000008</v>
      </c>
      <c r="E53" s="53">
        <v>2.6734712099999998</v>
      </c>
      <c r="F53" s="53">
        <v>75.400601709999989</v>
      </c>
      <c r="G53" s="53">
        <v>0</v>
      </c>
      <c r="H53" s="53">
        <v>0</v>
      </c>
      <c r="I53" s="53">
        <v>0</v>
      </c>
      <c r="J53" s="53">
        <v>9.4099319700000006</v>
      </c>
      <c r="K53" s="53">
        <v>0</v>
      </c>
      <c r="L53" s="53">
        <v>0</v>
      </c>
      <c r="M53" s="53">
        <v>0</v>
      </c>
      <c r="N53" s="53">
        <v>10.70447177</v>
      </c>
      <c r="O53" s="53">
        <v>0</v>
      </c>
      <c r="P53" s="52">
        <v>0</v>
      </c>
      <c r="Q53" s="53">
        <v>0</v>
      </c>
      <c r="R53" s="54">
        <v>6.9299949999999999</v>
      </c>
    </row>
    <row r="54" spans="1:18">
      <c r="A54" s="57" t="s">
        <v>96</v>
      </c>
      <c r="B54" s="61" t="s">
        <v>92</v>
      </c>
      <c r="C54" s="52">
        <v>606.04386752000005</v>
      </c>
      <c r="D54" s="53">
        <v>740.63094254999999</v>
      </c>
      <c r="E54" s="53">
        <v>762.59044538000001</v>
      </c>
      <c r="F54" s="53">
        <v>1470.8067925999999</v>
      </c>
      <c r="G54" s="53">
        <v>350.91842043000003</v>
      </c>
      <c r="H54" s="53">
        <v>655.60278406999987</v>
      </c>
      <c r="I54" s="53">
        <v>517.39140342999997</v>
      </c>
      <c r="J54" s="53">
        <v>1156.14664107</v>
      </c>
      <c r="K54" s="53">
        <v>476.33580320999999</v>
      </c>
      <c r="L54" s="53">
        <v>705.47813022000003</v>
      </c>
      <c r="M54" s="53">
        <v>550.34580255000003</v>
      </c>
      <c r="N54" s="53">
        <v>1321.9775897699999</v>
      </c>
      <c r="O54" s="53">
        <v>394.17901455999998</v>
      </c>
      <c r="P54" s="52">
        <v>560.31410957999992</v>
      </c>
      <c r="Q54" s="53">
        <v>666.93131917999995</v>
      </c>
      <c r="R54" s="54">
        <v>853.85521988999994</v>
      </c>
    </row>
    <row r="55" spans="1:18">
      <c r="A55" s="55" t="s">
        <v>97</v>
      </c>
      <c r="B55" s="56" t="s">
        <v>98</v>
      </c>
      <c r="C55" s="52">
        <v>3.2329694477084558E-13</v>
      </c>
      <c r="D55" s="53">
        <v>0</v>
      </c>
      <c r="E55" s="53">
        <v>0.27645000000052278</v>
      </c>
      <c r="F55" s="53">
        <v>-0.27645000000023856</v>
      </c>
      <c r="G55" s="53">
        <v>1.7053025658242404E-13</v>
      </c>
      <c r="H55" s="53">
        <v>2.8421709430404007E-14</v>
      </c>
      <c r="I55" s="53">
        <v>-1.7053025658242404E-13</v>
      </c>
      <c r="J55" s="53">
        <v>-4.5474735088646412E-13</v>
      </c>
      <c r="K55" s="53">
        <v>-2.5579538487363607E-13</v>
      </c>
      <c r="L55" s="53">
        <v>8.5265128291212022E-14</v>
      </c>
      <c r="M55" s="53">
        <v>3.4106051316484809E-13</v>
      </c>
      <c r="N55" s="53">
        <v>-1.1013412404281553E-13</v>
      </c>
      <c r="O55" s="53">
        <v>8.5265128291212022E-14</v>
      </c>
      <c r="P55" s="52">
        <v>4.8316906031686813E-13</v>
      </c>
      <c r="Q55" s="53">
        <v>-5.6843418860808015E-14</v>
      </c>
      <c r="R55" s="54">
        <v>-5.6843418860808015E-14</v>
      </c>
    </row>
    <row r="56" spans="1:18">
      <c r="A56" s="57" t="s">
        <v>99</v>
      </c>
      <c r="B56" s="61" t="s">
        <v>90</v>
      </c>
      <c r="C56" s="52">
        <v>-1.7763568394002505E-14</v>
      </c>
      <c r="D56" s="53">
        <v>0</v>
      </c>
      <c r="E56" s="53">
        <v>0.27645000000040909</v>
      </c>
      <c r="F56" s="53">
        <v>-0.27645000000012487</v>
      </c>
      <c r="G56" s="53">
        <v>0</v>
      </c>
      <c r="H56" s="53">
        <v>2.8421709430404007E-14</v>
      </c>
      <c r="I56" s="53">
        <v>5.6843418860808015E-14</v>
      </c>
      <c r="J56" s="53">
        <v>-2.2737367544323206E-13</v>
      </c>
      <c r="K56" s="53">
        <v>-2.8421709430404007E-14</v>
      </c>
      <c r="L56" s="53">
        <v>8.5265128291212022E-14</v>
      </c>
      <c r="M56" s="53">
        <v>2.8421709430404007E-13</v>
      </c>
      <c r="N56" s="53">
        <v>1.1723955140041653E-13</v>
      </c>
      <c r="O56" s="53">
        <v>2.8421709430404007E-14</v>
      </c>
      <c r="P56" s="52">
        <v>2.5579538487363607E-13</v>
      </c>
      <c r="Q56" s="53">
        <v>-5.6843418860808015E-14</v>
      </c>
      <c r="R56" s="54">
        <v>-5.6843418860808015E-14</v>
      </c>
    </row>
    <row r="57" spans="1:18">
      <c r="A57" s="57" t="s">
        <v>100</v>
      </c>
      <c r="B57" s="61" t="s">
        <v>92</v>
      </c>
      <c r="C57" s="52">
        <v>4.5474735088646412E-13</v>
      </c>
      <c r="D57" s="53">
        <v>4.5474735088646412E-13</v>
      </c>
      <c r="E57" s="53">
        <v>2.2737367544323206E-13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2">
        <v>0</v>
      </c>
      <c r="Q57" s="53">
        <v>0</v>
      </c>
      <c r="R57" s="54">
        <v>0</v>
      </c>
    </row>
    <row r="58" spans="1:18">
      <c r="A58" s="50" t="s">
        <v>101</v>
      </c>
      <c r="B58" s="51" t="s">
        <v>102</v>
      </c>
      <c r="C58" s="52">
        <v>13230.599182306109</v>
      </c>
      <c r="D58" s="53">
        <v>12028.897850831638</v>
      </c>
      <c r="E58" s="53">
        <v>12868.139735611639</v>
      </c>
      <c r="F58" s="53">
        <v>15205.922198938391</v>
      </c>
      <c r="G58" s="53">
        <v>14290.484383508992</v>
      </c>
      <c r="H58" s="53">
        <v>14209.289780155188</v>
      </c>
      <c r="I58" s="53">
        <v>13885.040022474333</v>
      </c>
      <c r="J58" s="53">
        <v>14062.814768454431</v>
      </c>
      <c r="K58" s="53">
        <v>14339.583724842698</v>
      </c>
      <c r="L58" s="53">
        <v>15711.699199117273</v>
      </c>
      <c r="M58" s="53">
        <v>15695.178237982163</v>
      </c>
      <c r="N58" s="53">
        <v>17325.624030370582</v>
      </c>
      <c r="O58" s="53">
        <v>18889.154333733117</v>
      </c>
      <c r="P58" s="52">
        <v>17554.247993245986</v>
      </c>
      <c r="Q58" s="53">
        <v>17792.725397947052</v>
      </c>
      <c r="R58" s="54">
        <v>18103.486912005304</v>
      </c>
    </row>
    <row r="59" spans="1:18">
      <c r="A59" s="55" t="s">
        <v>103</v>
      </c>
      <c r="B59" s="56" t="s">
        <v>104</v>
      </c>
      <c r="C59" s="52">
        <v>4231.2667978003683</v>
      </c>
      <c r="D59" s="53">
        <v>2539.2963333757502</v>
      </c>
      <c r="E59" s="53">
        <v>2615.5552810357485</v>
      </c>
      <c r="F59" s="53">
        <v>2973.8419475411338</v>
      </c>
      <c r="G59" s="53">
        <v>2502.5314328611594</v>
      </c>
      <c r="H59" s="53">
        <v>2422.8155298092379</v>
      </c>
      <c r="I59" s="53">
        <v>2771.7259099946696</v>
      </c>
      <c r="J59" s="53">
        <v>3515.3341179259019</v>
      </c>
      <c r="K59" s="53">
        <v>3116.27838194588</v>
      </c>
      <c r="L59" s="53">
        <v>3580.3160083400007</v>
      </c>
      <c r="M59" s="53">
        <v>3169.0207193226224</v>
      </c>
      <c r="N59" s="53">
        <v>3594.7350650062417</v>
      </c>
      <c r="O59" s="53">
        <v>6676.7240015399975</v>
      </c>
      <c r="P59" s="52">
        <v>3688.2007843799993</v>
      </c>
      <c r="Q59" s="53">
        <v>4116.4299624100022</v>
      </c>
      <c r="R59" s="54">
        <v>4745.9426900300014</v>
      </c>
    </row>
    <row r="60" spans="1:18">
      <c r="A60" s="57" t="s">
        <v>105</v>
      </c>
      <c r="B60" s="61" t="s">
        <v>106</v>
      </c>
      <c r="C60" s="52">
        <v>2560.8560561603686</v>
      </c>
      <c r="D60" s="53">
        <v>1953.4170577557504</v>
      </c>
      <c r="E60" s="53">
        <v>1987.026798685748</v>
      </c>
      <c r="F60" s="53">
        <v>1946.6825623411332</v>
      </c>
      <c r="G60" s="53">
        <v>2438.8235795511591</v>
      </c>
      <c r="H60" s="53">
        <v>2313.0337199192377</v>
      </c>
      <c r="I60" s="53">
        <v>2600.2739724246694</v>
      </c>
      <c r="J60" s="53">
        <v>3054.0225605759024</v>
      </c>
      <c r="K60" s="53">
        <v>2878.7194711258803</v>
      </c>
      <c r="L60" s="53">
        <v>2862.4179321100009</v>
      </c>
      <c r="M60" s="53">
        <v>3146.5256579126217</v>
      </c>
      <c r="N60" s="53">
        <v>3325.1630542194962</v>
      </c>
      <c r="O60" s="53">
        <v>3448.1782522299982</v>
      </c>
      <c r="P60" s="52">
        <v>3401.0413025100002</v>
      </c>
      <c r="Q60" s="53">
        <v>3833.3210245400023</v>
      </c>
      <c r="R60" s="54">
        <v>4156.6390728400011</v>
      </c>
    </row>
    <row r="61" spans="1:18">
      <c r="A61" s="57" t="s">
        <v>107</v>
      </c>
      <c r="B61" s="59" t="s">
        <v>108</v>
      </c>
      <c r="C61" s="52">
        <v>143.88251807</v>
      </c>
      <c r="D61" s="53">
        <v>2.3998795599999996</v>
      </c>
      <c r="E61" s="53">
        <v>145.88675745999998</v>
      </c>
      <c r="F61" s="53">
        <v>15.1820111</v>
      </c>
      <c r="G61" s="53">
        <v>171.56305821000001</v>
      </c>
      <c r="H61" s="53">
        <v>23.136825010000006</v>
      </c>
      <c r="I61" s="53">
        <v>181.27354862999999</v>
      </c>
      <c r="J61" s="53">
        <v>32.016539970000004</v>
      </c>
      <c r="K61" s="53">
        <v>162.34604999999999</v>
      </c>
      <c r="L61" s="53">
        <v>9.1799999999999993E-2</v>
      </c>
      <c r="M61" s="53">
        <v>162.63654</v>
      </c>
      <c r="N61" s="53">
        <v>0.10786595</v>
      </c>
      <c r="O61" s="53">
        <v>172.65360000000001</v>
      </c>
      <c r="P61" s="52">
        <v>0</v>
      </c>
      <c r="Q61" s="53">
        <v>173.86670000000001</v>
      </c>
      <c r="R61" s="54">
        <v>0</v>
      </c>
    </row>
    <row r="62" spans="1:18">
      <c r="A62" s="57" t="s">
        <v>109</v>
      </c>
      <c r="B62" s="59" t="s">
        <v>110</v>
      </c>
      <c r="C62" s="52">
        <v>2416.9735380903685</v>
      </c>
      <c r="D62" s="53">
        <v>1951.0171781957504</v>
      </c>
      <c r="E62" s="53">
        <v>1841.140041225749</v>
      </c>
      <c r="F62" s="53">
        <v>1931.5005512411331</v>
      </c>
      <c r="G62" s="53">
        <v>2267.2605213411589</v>
      </c>
      <c r="H62" s="53">
        <v>2289.8968949092382</v>
      </c>
      <c r="I62" s="53">
        <v>2419.0004237946691</v>
      </c>
      <c r="J62" s="53">
        <v>3022.0060206059024</v>
      </c>
      <c r="K62" s="53">
        <v>2716.3734211258802</v>
      </c>
      <c r="L62" s="53">
        <v>2862.3261321100008</v>
      </c>
      <c r="M62" s="53">
        <v>2983.8891179126222</v>
      </c>
      <c r="N62" s="53">
        <v>3325.0551882694972</v>
      </c>
      <c r="O62" s="53">
        <v>3275.5246522299985</v>
      </c>
      <c r="P62" s="52">
        <v>3401.0413025100002</v>
      </c>
      <c r="Q62" s="53">
        <v>3659.4543245400027</v>
      </c>
      <c r="R62" s="54">
        <v>4156.6390728400011</v>
      </c>
    </row>
    <row r="63" spans="1:18">
      <c r="A63" s="57" t="s">
        <v>111</v>
      </c>
      <c r="B63" s="59" t="s">
        <v>98</v>
      </c>
      <c r="C63" s="52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2">
        <v>0</v>
      </c>
      <c r="Q63" s="53">
        <v>0</v>
      </c>
      <c r="R63" s="54">
        <v>0</v>
      </c>
    </row>
    <row r="64" spans="1:18">
      <c r="A64" s="57" t="s">
        <v>112</v>
      </c>
      <c r="B64" s="58" t="s">
        <v>113</v>
      </c>
      <c r="C64" s="52">
        <v>1000.92365</v>
      </c>
      <c r="D64" s="53">
        <v>38.235717010000002</v>
      </c>
      <c r="E64" s="53">
        <v>53.304807690000004</v>
      </c>
      <c r="F64" s="53">
        <v>533.63693956999998</v>
      </c>
      <c r="G64" s="53">
        <v>8.4603134999999998</v>
      </c>
      <c r="H64" s="53">
        <v>40.369355749999997</v>
      </c>
      <c r="I64" s="53">
        <v>34.762932399999997</v>
      </c>
      <c r="J64" s="53">
        <v>484.51906797999999</v>
      </c>
      <c r="K64" s="53">
        <v>7.6537448800000005</v>
      </c>
      <c r="L64" s="53">
        <v>525.34314758999994</v>
      </c>
      <c r="M64" s="53">
        <v>7.9841890900000001</v>
      </c>
      <c r="N64" s="53">
        <v>117.50206525</v>
      </c>
      <c r="O64" s="53">
        <v>3053.7308809299998</v>
      </c>
      <c r="P64" s="52">
        <v>102.80875383999999</v>
      </c>
      <c r="Q64" s="53">
        <v>163.66497741999999</v>
      </c>
      <c r="R64" s="54">
        <v>355.80923803999997</v>
      </c>
    </row>
    <row r="65" spans="1:18">
      <c r="A65" s="57" t="s">
        <v>114</v>
      </c>
      <c r="B65" s="58" t="s">
        <v>115</v>
      </c>
      <c r="C65" s="52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2">
        <v>0</v>
      </c>
      <c r="Q65" s="53">
        <v>0</v>
      </c>
      <c r="R65" s="54">
        <v>0</v>
      </c>
    </row>
    <row r="66" spans="1:18">
      <c r="A66" s="57" t="s">
        <v>116</v>
      </c>
      <c r="B66" s="58" t="s">
        <v>117</v>
      </c>
      <c r="C66" s="52">
        <v>0.16726974999999999</v>
      </c>
      <c r="D66" s="53">
        <v>5.985422E-2</v>
      </c>
      <c r="E66" s="53">
        <v>6.0511959999999976E-2</v>
      </c>
      <c r="F66" s="53">
        <v>0.33967556999999998</v>
      </c>
      <c r="G66" s="53">
        <v>9.5276890000000003E-2</v>
      </c>
      <c r="H66" s="53">
        <v>8.1028790000000003E-2</v>
      </c>
      <c r="I66" s="53">
        <v>6.6780809999999996E-2</v>
      </c>
      <c r="J66" s="53">
        <v>0.33530631</v>
      </c>
      <c r="K66" s="53">
        <v>6.516037999999999E-2</v>
      </c>
      <c r="L66" s="53">
        <v>6.3876719999999998E-2</v>
      </c>
      <c r="M66" s="53">
        <v>6.297432E-2</v>
      </c>
      <c r="N66" s="53">
        <v>0.33149982</v>
      </c>
      <c r="O66" s="53">
        <v>4.2214524500000001</v>
      </c>
      <c r="P66" s="52">
        <v>3.2971940900000005</v>
      </c>
      <c r="Q66" s="53">
        <v>3.3334270000000004</v>
      </c>
      <c r="R66" s="54">
        <v>22.93429905</v>
      </c>
    </row>
    <row r="67" spans="1:18">
      <c r="A67" s="57" t="s">
        <v>118</v>
      </c>
      <c r="B67" s="58" t="s">
        <v>119</v>
      </c>
      <c r="C67" s="52">
        <v>142.00763438999999</v>
      </c>
      <c r="D67" s="53">
        <v>143.89151688999996</v>
      </c>
      <c r="E67" s="53">
        <v>55.281912699999999</v>
      </c>
      <c r="F67" s="53">
        <v>83.093270059999981</v>
      </c>
      <c r="G67" s="53">
        <v>55.152262919999998</v>
      </c>
      <c r="H67" s="53">
        <v>69.331425350000032</v>
      </c>
      <c r="I67" s="53">
        <v>136.62222436000002</v>
      </c>
      <c r="J67" s="53">
        <v>-23.542816940000002</v>
      </c>
      <c r="K67" s="53">
        <v>229.84000556000001</v>
      </c>
      <c r="L67" s="53">
        <v>192.49105191999996</v>
      </c>
      <c r="M67" s="53">
        <v>14.447897999999995</v>
      </c>
      <c r="N67" s="53">
        <v>151.73844571674525</v>
      </c>
      <c r="O67" s="53">
        <v>170.59341592999999</v>
      </c>
      <c r="P67" s="52">
        <v>181.05353393999997</v>
      </c>
      <c r="Q67" s="53">
        <v>116.11053345000006</v>
      </c>
      <c r="R67" s="54">
        <v>210.56008010000002</v>
      </c>
    </row>
    <row r="68" spans="1:18">
      <c r="A68" s="57" t="s">
        <v>120</v>
      </c>
      <c r="B68" s="58" t="s">
        <v>121</v>
      </c>
      <c r="C68" s="52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2">
        <v>0</v>
      </c>
      <c r="Q68" s="53">
        <v>0</v>
      </c>
      <c r="R68" s="54">
        <v>0</v>
      </c>
    </row>
    <row r="69" spans="1:18">
      <c r="A69" s="55" t="s">
        <v>122</v>
      </c>
      <c r="B69" s="56" t="s">
        <v>123</v>
      </c>
      <c r="C69" s="52">
        <v>9014.8570116036317</v>
      </c>
      <c r="D69" s="53">
        <v>9403.1270775399971</v>
      </c>
      <c r="E69" s="53">
        <v>10147.962306210002</v>
      </c>
      <c r="F69" s="53">
        <v>11912.542105639213</v>
      </c>
      <c r="G69" s="53">
        <v>10824.411694629775</v>
      </c>
      <c r="H69" s="53">
        <v>10922.104783639048</v>
      </c>
      <c r="I69" s="53">
        <v>9912.5569966218645</v>
      </c>
      <c r="J69" s="53">
        <v>9268.944702243376</v>
      </c>
      <c r="K69" s="53">
        <v>10357.36532448139</v>
      </c>
      <c r="L69" s="53">
        <v>11377.202935657273</v>
      </c>
      <c r="M69" s="53">
        <v>11691.133085378133</v>
      </c>
      <c r="N69" s="53">
        <v>12647.735316149869</v>
      </c>
      <c r="O69" s="53">
        <v>11224.108608409129</v>
      </c>
      <c r="P69" s="52">
        <v>12887.512386265988</v>
      </c>
      <c r="Q69" s="53">
        <v>13078.861214057049</v>
      </c>
      <c r="R69" s="54">
        <v>12083.140413465288</v>
      </c>
    </row>
    <row r="70" spans="1:18">
      <c r="A70" s="57" t="s">
        <v>124</v>
      </c>
      <c r="B70" s="58" t="s">
        <v>125</v>
      </c>
      <c r="C70" s="52">
        <v>7762.5942281999987</v>
      </c>
      <c r="D70" s="53">
        <v>8434.3620446399964</v>
      </c>
      <c r="E70" s="53">
        <v>9216.102469290001</v>
      </c>
      <c r="F70" s="53">
        <v>8975.6889981799995</v>
      </c>
      <c r="G70" s="53">
        <v>9306.1060233699991</v>
      </c>
      <c r="H70" s="53">
        <v>9481.808710870002</v>
      </c>
      <c r="I70" s="53">
        <v>8564.71100424</v>
      </c>
      <c r="J70" s="53">
        <v>6882.8323912295073</v>
      </c>
      <c r="K70" s="53">
        <v>8571.9672364599992</v>
      </c>
      <c r="L70" s="53">
        <v>9675.1828412499981</v>
      </c>
      <c r="M70" s="53">
        <v>9591.7486017599986</v>
      </c>
      <c r="N70" s="53">
        <v>9677.4676241199995</v>
      </c>
      <c r="O70" s="53">
        <v>9153.5185986599972</v>
      </c>
      <c r="P70" s="52">
        <v>11274.191558560002</v>
      </c>
      <c r="Q70" s="53">
        <v>11054.783126300001</v>
      </c>
      <c r="R70" s="54">
        <v>10550.94227732</v>
      </c>
    </row>
    <row r="71" spans="1:18">
      <c r="A71" s="57" t="s">
        <v>126</v>
      </c>
      <c r="B71" s="58" t="s">
        <v>127</v>
      </c>
      <c r="C71" s="52">
        <v>485.99328235000007</v>
      </c>
      <c r="D71" s="53">
        <v>576.38871399000004</v>
      </c>
      <c r="E71" s="53">
        <v>599.44022140000004</v>
      </c>
      <c r="F71" s="53">
        <v>598.68464814000004</v>
      </c>
      <c r="G71" s="53">
        <v>611.36790700000006</v>
      </c>
      <c r="H71" s="53">
        <v>607.43807974999982</v>
      </c>
      <c r="I71" s="53">
        <v>567.65998245999981</v>
      </c>
      <c r="J71" s="53">
        <v>1052.1553338199999</v>
      </c>
      <c r="K71" s="53">
        <v>755.2839976500004</v>
      </c>
      <c r="L71" s="53">
        <v>800.36273100000005</v>
      </c>
      <c r="M71" s="53">
        <v>1362.5405747099996</v>
      </c>
      <c r="N71" s="53">
        <v>1495.0247062100002</v>
      </c>
      <c r="O71" s="53">
        <v>988.98119170000018</v>
      </c>
      <c r="P71" s="52">
        <v>1074.1270127499999</v>
      </c>
      <c r="Q71" s="53">
        <v>830.39103746999979</v>
      </c>
      <c r="R71" s="54">
        <v>1126.4446971433979</v>
      </c>
    </row>
    <row r="72" spans="1:18">
      <c r="A72" s="57" t="s">
        <v>128</v>
      </c>
      <c r="B72" s="58" t="s">
        <v>129</v>
      </c>
      <c r="C72" s="52">
        <v>624.01016367363297</v>
      </c>
      <c r="D72" s="53">
        <v>262.80890377999998</v>
      </c>
      <c r="E72" s="53">
        <v>170.36114877</v>
      </c>
      <c r="F72" s="53">
        <v>2197.4771100492139</v>
      </c>
      <c r="G72" s="53">
        <v>769.84783768977468</v>
      </c>
      <c r="H72" s="53">
        <v>718.90415342104768</v>
      </c>
      <c r="I72" s="53">
        <v>559.72060846186582</v>
      </c>
      <c r="J72" s="53">
        <v>1162.4196534574323</v>
      </c>
      <c r="K72" s="53">
        <v>846.48621062139102</v>
      </c>
      <c r="L72" s="53">
        <v>827.53336295727672</v>
      </c>
      <c r="M72" s="53">
        <v>551.09697977249868</v>
      </c>
      <c r="N72" s="53">
        <v>1262.877056726169</v>
      </c>
      <c r="O72" s="53">
        <v>1081.6088180491308</v>
      </c>
      <c r="P72" s="52">
        <v>539.19381495598691</v>
      </c>
      <c r="Q72" s="53">
        <v>1193.687050287049</v>
      </c>
      <c r="R72" s="54">
        <v>405.75343900189046</v>
      </c>
    </row>
    <row r="73" spans="1:18">
      <c r="A73" s="57" t="s">
        <v>130</v>
      </c>
      <c r="B73" s="58" t="s">
        <v>131</v>
      </c>
      <c r="C73" s="52">
        <v>142.25933738000003</v>
      </c>
      <c r="D73" s="53">
        <v>129.56741513</v>
      </c>
      <c r="E73" s="53">
        <v>162.05846675000001</v>
      </c>
      <c r="F73" s="53">
        <v>140.69134927000002</v>
      </c>
      <c r="G73" s="53">
        <v>137.08992657000002</v>
      </c>
      <c r="H73" s="53">
        <v>113.953839598</v>
      </c>
      <c r="I73" s="53">
        <v>220.46540145999998</v>
      </c>
      <c r="J73" s="53">
        <v>171.53732373643638</v>
      </c>
      <c r="K73" s="53">
        <v>183.62787974999998</v>
      </c>
      <c r="L73" s="53">
        <v>74.124000450000011</v>
      </c>
      <c r="M73" s="53">
        <v>185.74692913563501</v>
      </c>
      <c r="N73" s="53">
        <v>212.36592909369833</v>
      </c>
      <c r="O73" s="53">
        <v>0</v>
      </c>
      <c r="P73" s="52">
        <v>0</v>
      </c>
      <c r="Q73" s="53">
        <v>0</v>
      </c>
      <c r="R73" s="54">
        <v>0</v>
      </c>
    </row>
    <row r="74" spans="1:18">
      <c r="A74" s="55" t="s">
        <v>132</v>
      </c>
      <c r="B74" s="56" t="s">
        <v>133</v>
      </c>
      <c r="C74" s="52">
        <v>116.03534388000001</v>
      </c>
      <c r="D74" s="53">
        <v>113.21881150999999</v>
      </c>
      <c r="E74" s="53">
        <v>175.10301896999999</v>
      </c>
      <c r="F74" s="53">
        <v>128.46272168000002</v>
      </c>
      <c r="G74" s="53">
        <v>188.79407800000001</v>
      </c>
      <c r="H74" s="53">
        <v>284.72022405999996</v>
      </c>
      <c r="I74" s="53">
        <v>246.66689566000002</v>
      </c>
      <c r="J74" s="53">
        <v>175.52517018</v>
      </c>
      <c r="K74" s="53">
        <v>176.12466928000006</v>
      </c>
      <c r="L74" s="53">
        <v>223.38086443</v>
      </c>
      <c r="M74" s="53">
        <v>204.12685040000005</v>
      </c>
      <c r="N74" s="53">
        <v>252.02184821000006</v>
      </c>
      <c r="O74" s="53">
        <v>252.89980371999999</v>
      </c>
      <c r="P74" s="52">
        <v>244.28324139000003</v>
      </c>
      <c r="Q74" s="53">
        <v>224.15377683</v>
      </c>
      <c r="R74" s="54">
        <v>284.74552372000005</v>
      </c>
    </row>
    <row r="75" spans="1:18">
      <c r="A75" s="55" t="s">
        <v>134</v>
      </c>
      <c r="B75" s="56" t="s">
        <v>135</v>
      </c>
      <c r="C75" s="52">
        <v>395.75221652210695</v>
      </c>
      <c r="D75" s="53">
        <v>376.94781590589082</v>
      </c>
      <c r="E75" s="53">
        <v>449.40037939589081</v>
      </c>
      <c r="F75" s="53">
        <v>601.16492407804787</v>
      </c>
      <c r="G75" s="53">
        <v>774.7471780180598</v>
      </c>
      <c r="H75" s="53">
        <v>579.64924264689932</v>
      </c>
      <c r="I75" s="53">
        <v>954.09022019779775</v>
      </c>
      <c r="J75" s="53">
        <v>1103.0107781051522</v>
      </c>
      <c r="K75" s="53">
        <v>689.8153491354268</v>
      </c>
      <c r="L75" s="53">
        <v>530.79939068999988</v>
      </c>
      <c r="M75" s="53">
        <v>630.89758288140865</v>
      </c>
      <c r="N75" s="53">
        <v>831.13180100447073</v>
      </c>
      <c r="O75" s="53">
        <v>735.40341303398668</v>
      </c>
      <c r="P75" s="52">
        <v>734.2330741799999</v>
      </c>
      <c r="Q75" s="53">
        <v>373.26193761999969</v>
      </c>
      <c r="R75" s="54">
        <v>927.7425277600131</v>
      </c>
    </row>
    <row r="76" spans="1:18">
      <c r="A76" s="57" t="s">
        <v>136</v>
      </c>
      <c r="B76" s="61" t="s">
        <v>90</v>
      </c>
      <c r="C76" s="52">
        <v>295.49116830999998</v>
      </c>
      <c r="D76" s="53">
        <v>275.60364329999993</v>
      </c>
      <c r="E76" s="53">
        <v>347.08397395999998</v>
      </c>
      <c r="F76" s="53">
        <v>374.94691503604565</v>
      </c>
      <c r="G76" s="53">
        <v>482.37108042527103</v>
      </c>
      <c r="H76" s="53">
        <v>295.62249601999997</v>
      </c>
      <c r="I76" s="53">
        <v>656.7135580800001</v>
      </c>
      <c r="J76" s="53">
        <v>696.01422853763779</v>
      </c>
      <c r="K76" s="53">
        <v>341.9211814358506</v>
      </c>
      <c r="L76" s="53">
        <v>203.52792433999991</v>
      </c>
      <c r="M76" s="53">
        <v>267.5096202814089</v>
      </c>
      <c r="N76" s="53">
        <v>388.68337846184608</v>
      </c>
      <c r="O76" s="53">
        <v>387.81309432119184</v>
      </c>
      <c r="P76" s="52">
        <v>374.20573207999985</v>
      </c>
      <c r="Q76" s="53">
        <v>4.0237480699998258</v>
      </c>
      <c r="R76" s="54">
        <v>536.17166165280787</v>
      </c>
    </row>
    <row r="77" spans="1:18">
      <c r="A77" s="57" t="s">
        <v>326</v>
      </c>
      <c r="B77" s="61" t="s">
        <v>325</v>
      </c>
      <c r="C77" s="52">
        <v>0</v>
      </c>
      <c r="D77" s="53">
        <v>0</v>
      </c>
      <c r="E77" s="53">
        <v>28.958481360000007</v>
      </c>
      <c r="F77" s="53">
        <v>1.5085419299999998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0.16</v>
      </c>
      <c r="P77" s="52">
        <v>0.11</v>
      </c>
      <c r="Q77" s="53">
        <v>0</v>
      </c>
      <c r="R77" s="54">
        <v>7.0000000000000007E-2</v>
      </c>
    </row>
    <row r="78" spans="1:18">
      <c r="A78" s="57" t="s">
        <v>324</v>
      </c>
      <c r="B78" s="61" t="s">
        <v>323</v>
      </c>
      <c r="C78" s="52">
        <v>295.49116831000003</v>
      </c>
      <c r="D78" s="53">
        <v>275.60364329999999</v>
      </c>
      <c r="E78" s="53">
        <v>318.12549259999997</v>
      </c>
      <c r="F78" s="53">
        <v>373.43837310604556</v>
      </c>
      <c r="G78" s="53">
        <v>482.37108042527103</v>
      </c>
      <c r="H78" s="53">
        <v>295.62249601999997</v>
      </c>
      <c r="I78" s="53">
        <v>656.71355807999998</v>
      </c>
      <c r="J78" s="53">
        <v>696.0142285376379</v>
      </c>
      <c r="K78" s="53">
        <v>341.92118143585049</v>
      </c>
      <c r="L78" s="53">
        <v>203.52792434</v>
      </c>
      <c r="M78" s="53">
        <v>267.50962028140884</v>
      </c>
      <c r="N78" s="53">
        <v>388.68337846184596</v>
      </c>
      <c r="O78" s="53">
        <v>387.65309432119182</v>
      </c>
      <c r="P78" s="52">
        <v>374.09573207999995</v>
      </c>
      <c r="Q78" s="53">
        <v>4.0237480699999537</v>
      </c>
      <c r="R78" s="54">
        <v>536.10166165280816</v>
      </c>
    </row>
    <row r="79" spans="1:18">
      <c r="A79" s="57" t="s">
        <v>137</v>
      </c>
      <c r="B79" s="61" t="s">
        <v>92</v>
      </c>
      <c r="C79" s="52">
        <v>100.26104821210691</v>
      </c>
      <c r="D79" s="53">
        <v>101.34417260589092</v>
      </c>
      <c r="E79" s="53">
        <v>102.31640543589086</v>
      </c>
      <c r="F79" s="53">
        <v>226.21800904200211</v>
      </c>
      <c r="G79" s="53">
        <v>292.37609759278877</v>
      </c>
      <c r="H79" s="53">
        <v>284.0267466268993</v>
      </c>
      <c r="I79" s="53">
        <v>297.37666211779765</v>
      </c>
      <c r="J79" s="53">
        <v>406.99654956751436</v>
      </c>
      <c r="K79" s="53">
        <v>347.89416769957597</v>
      </c>
      <c r="L79" s="53">
        <v>327.27146635000003</v>
      </c>
      <c r="M79" s="53">
        <v>363.38796259999998</v>
      </c>
      <c r="N79" s="53">
        <v>442.4484225426242</v>
      </c>
      <c r="O79" s="53">
        <v>347.59031871279484</v>
      </c>
      <c r="P79" s="52">
        <v>360.02734209999994</v>
      </c>
      <c r="Q79" s="53">
        <v>369.23818954999984</v>
      </c>
      <c r="R79" s="54">
        <v>391.57086610720518</v>
      </c>
    </row>
    <row r="80" spans="1:18" ht="27">
      <c r="A80" s="55" t="s">
        <v>138</v>
      </c>
      <c r="B80" s="62" t="s">
        <v>139</v>
      </c>
      <c r="C80" s="52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1.8507029999999997E-2</v>
      </c>
      <c r="P80" s="52">
        <v>1.8507029999999997E-2</v>
      </c>
      <c r="Q80" s="53">
        <v>1.8507029999999997E-2</v>
      </c>
      <c r="R80" s="54">
        <v>61.915757030000002</v>
      </c>
    </row>
    <row r="81" spans="1:18">
      <c r="A81" s="57" t="s">
        <v>140</v>
      </c>
      <c r="B81" s="58" t="s">
        <v>141</v>
      </c>
      <c r="C81" s="52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2">
        <v>0</v>
      </c>
      <c r="Q81" s="53">
        <v>0</v>
      </c>
      <c r="R81" s="54">
        <v>61.89725</v>
      </c>
    </row>
    <row r="82" spans="1:18">
      <c r="A82" s="57" t="s">
        <v>142</v>
      </c>
      <c r="B82" s="59" t="s">
        <v>143</v>
      </c>
      <c r="C82" s="52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2">
        <v>0</v>
      </c>
      <c r="Q82" s="53">
        <v>0</v>
      </c>
      <c r="R82" s="54">
        <v>61.89725</v>
      </c>
    </row>
    <row r="83" spans="1:18">
      <c r="A83" s="57" t="s">
        <v>144</v>
      </c>
      <c r="B83" s="59" t="s">
        <v>145</v>
      </c>
      <c r="C83" s="52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2">
        <v>0</v>
      </c>
      <c r="Q83" s="53">
        <v>0</v>
      </c>
      <c r="R83" s="54">
        <v>0</v>
      </c>
    </row>
    <row r="84" spans="1:18">
      <c r="A84" s="57" t="s">
        <v>146</v>
      </c>
      <c r="B84" s="58" t="s">
        <v>147</v>
      </c>
      <c r="C84" s="52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2">
        <v>0</v>
      </c>
      <c r="Q84" s="53">
        <v>0</v>
      </c>
      <c r="R84" s="54">
        <v>0</v>
      </c>
    </row>
    <row r="85" spans="1:18">
      <c r="A85" s="57" t="s">
        <v>148</v>
      </c>
      <c r="B85" s="58" t="s">
        <v>149</v>
      </c>
      <c r="C85" s="52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1.8507029999999997E-2</v>
      </c>
      <c r="P85" s="52">
        <v>1.8507029999999997E-2</v>
      </c>
      <c r="Q85" s="53">
        <v>1.8507029999999997E-2</v>
      </c>
      <c r="R85" s="54">
        <v>1.8507029999999997E-2</v>
      </c>
    </row>
    <row r="86" spans="1:18">
      <c r="A86" s="5" t="s">
        <v>150</v>
      </c>
      <c r="B86" s="63" t="s">
        <v>151</v>
      </c>
      <c r="C86" s="64">
        <v>37110.453640896791</v>
      </c>
      <c r="D86" s="64">
        <v>49119.064482205082</v>
      </c>
      <c r="E86" s="64">
        <v>44451.377024980269</v>
      </c>
      <c r="F86" s="64">
        <v>72957.069985936323</v>
      </c>
      <c r="G86" s="64">
        <v>36149.595982276282</v>
      </c>
      <c r="H86" s="64">
        <v>51065.936812409054</v>
      </c>
      <c r="I86" s="64">
        <v>49847.71954571188</v>
      </c>
      <c r="J86" s="64">
        <v>70721.563605262752</v>
      </c>
      <c r="K86" s="64">
        <v>46624.455376648068</v>
      </c>
      <c r="L86" s="64">
        <v>56713.698787583453</v>
      </c>
      <c r="M86" s="64">
        <v>51926.558982095739</v>
      </c>
      <c r="N86" s="64">
        <v>70362.924857817517</v>
      </c>
      <c r="O86" s="64">
        <v>48738.439863189538</v>
      </c>
      <c r="P86" s="64">
        <v>67164.474536138339</v>
      </c>
      <c r="Q86" s="64">
        <v>53808.107840441866</v>
      </c>
      <c r="R86" s="65">
        <v>81911.267420228061</v>
      </c>
    </row>
    <row r="87" spans="1:18">
      <c r="A87" s="50" t="s">
        <v>152</v>
      </c>
      <c r="B87" s="51" t="s">
        <v>153</v>
      </c>
      <c r="C87" s="53">
        <v>17175.858377464399</v>
      </c>
      <c r="D87" s="53">
        <v>20820.821817480526</v>
      </c>
      <c r="E87" s="53">
        <v>17023.693741948653</v>
      </c>
      <c r="F87" s="53">
        <v>26416.2296532205</v>
      </c>
      <c r="G87" s="53">
        <v>15957.847816002813</v>
      </c>
      <c r="H87" s="53">
        <v>22963.144892523371</v>
      </c>
      <c r="I87" s="53">
        <v>19045.143289757994</v>
      </c>
      <c r="J87" s="53">
        <v>28066.987917518043</v>
      </c>
      <c r="K87" s="53">
        <v>21063.001862252386</v>
      </c>
      <c r="L87" s="53">
        <v>24093.574324861966</v>
      </c>
      <c r="M87" s="53">
        <v>21522.198843199287</v>
      </c>
      <c r="N87" s="53">
        <v>26884.780745</v>
      </c>
      <c r="O87" s="53">
        <v>24010.670725026423</v>
      </c>
      <c r="P87" s="53">
        <v>26199.641554182286</v>
      </c>
      <c r="Q87" s="53">
        <v>22428.737533833781</v>
      </c>
      <c r="R87" s="54">
        <v>29995.932060308882</v>
      </c>
    </row>
    <row r="88" spans="1:18">
      <c r="A88" s="57" t="s">
        <v>154</v>
      </c>
      <c r="B88" s="66" t="s">
        <v>155</v>
      </c>
      <c r="C88" s="53">
        <v>15385.212406315393</v>
      </c>
      <c r="D88" s="53">
        <v>18727.786166580525</v>
      </c>
      <c r="E88" s="53">
        <v>15027.148709028654</v>
      </c>
      <c r="F88" s="53">
        <v>24125.265655369505</v>
      </c>
      <c r="G88" s="53">
        <v>14233.301212012815</v>
      </c>
      <c r="H88" s="53">
        <v>20287.755573583374</v>
      </c>
      <c r="I88" s="53">
        <v>17068.967480197996</v>
      </c>
      <c r="J88" s="53">
        <v>24709.805360628041</v>
      </c>
      <c r="K88" s="53">
        <v>18948.289363012387</v>
      </c>
      <c r="L88" s="53">
        <v>21594.533685031969</v>
      </c>
      <c r="M88" s="53">
        <v>18858.333891889288</v>
      </c>
      <c r="N88" s="53">
        <v>23268.54341409</v>
      </c>
      <c r="O88" s="53">
        <v>21775.387955486422</v>
      </c>
      <c r="P88" s="53">
        <v>23400.773606002283</v>
      </c>
      <c r="Q88" s="53">
        <v>19679.963393223778</v>
      </c>
      <c r="R88" s="54">
        <v>26828.710209258876</v>
      </c>
    </row>
    <row r="89" spans="1:18">
      <c r="A89" s="57" t="s">
        <v>156</v>
      </c>
      <c r="B89" s="66" t="s">
        <v>157</v>
      </c>
      <c r="C89" s="53">
        <v>1790.6459711490043</v>
      </c>
      <c r="D89" s="53">
        <v>2093.0356509000003</v>
      </c>
      <c r="E89" s="53">
        <v>1996.54503292</v>
      </c>
      <c r="F89" s="53">
        <v>2290.9639978509958</v>
      </c>
      <c r="G89" s="53">
        <v>1724.5466039899995</v>
      </c>
      <c r="H89" s="53">
        <v>2675.3893189399996</v>
      </c>
      <c r="I89" s="53">
        <v>1976.1758095599998</v>
      </c>
      <c r="J89" s="53">
        <v>3357.1825568899999</v>
      </c>
      <c r="K89" s="53">
        <v>2114.7124992399995</v>
      </c>
      <c r="L89" s="53">
        <v>2499.0406398299997</v>
      </c>
      <c r="M89" s="53">
        <v>2663.8649513099999</v>
      </c>
      <c r="N89" s="53">
        <v>3616.2373309100003</v>
      </c>
      <c r="O89" s="53">
        <v>2235.2827695399997</v>
      </c>
      <c r="P89" s="53">
        <v>2798.86794818</v>
      </c>
      <c r="Q89" s="53">
        <v>2748.7741406100004</v>
      </c>
      <c r="R89" s="54">
        <v>3167.2218510499997</v>
      </c>
    </row>
    <row r="90" spans="1:18">
      <c r="A90" s="57" t="s">
        <v>158</v>
      </c>
      <c r="B90" s="58" t="s">
        <v>159</v>
      </c>
      <c r="C90" s="53">
        <v>1790.6459711490043</v>
      </c>
      <c r="D90" s="53">
        <v>2093.0356509000003</v>
      </c>
      <c r="E90" s="53">
        <v>1996.54503292</v>
      </c>
      <c r="F90" s="53">
        <v>2290.9639978509958</v>
      </c>
      <c r="G90" s="53">
        <v>1724.5466039899995</v>
      </c>
      <c r="H90" s="53">
        <v>2675.3893189399996</v>
      </c>
      <c r="I90" s="53">
        <v>1976.1758095599998</v>
      </c>
      <c r="J90" s="53">
        <v>3357.1825568899999</v>
      </c>
      <c r="K90" s="53">
        <v>2114.7124992399995</v>
      </c>
      <c r="L90" s="53">
        <v>2499.0406398299997</v>
      </c>
      <c r="M90" s="53">
        <v>2663.8649513099999</v>
      </c>
      <c r="N90" s="53">
        <v>3616.2373309100003</v>
      </c>
      <c r="O90" s="53">
        <v>2235.2827695399997</v>
      </c>
      <c r="P90" s="53">
        <v>2798.86794818</v>
      </c>
      <c r="Q90" s="53">
        <v>2748.7741406100004</v>
      </c>
      <c r="R90" s="54">
        <v>3167.2218510499997</v>
      </c>
    </row>
    <row r="91" spans="1:18">
      <c r="A91" s="57" t="s">
        <v>160</v>
      </c>
      <c r="B91" s="58" t="s">
        <v>161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4">
        <v>0</v>
      </c>
    </row>
    <row r="92" spans="1:18">
      <c r="A92" s="50" t="s">
        <v>162</v>
      </c>
      <c r="B92" s="51" t="s">
        <v>163</v>
      </c>
      <c r="C92" s="53">
        <v>11409.296839626733</v>
      </c>
      <c r="D92" s="53">
        <v>14562.361529923011</v>
      </c>
      <c r="E92" s="53">
        <v>14706.005635971211</v>
      </c>
      <c r="F92" s="53">
        <v>22580.203517881022</v>
      </c>
      <c r="G92" s="53">
        <v>11752.593438629494</v>
      </c>
      <c r="H92" s="53">
        <v>14906.121461394949</v>
      </c>
      <c r="I92" s="53">
        <v>14323.691658355187</v>
      </c>
      <c r="J92" s="53">
        <v>22148.108958170124</v>
      </c>
      <c r="K92" s="53">
        <v>14281.374117147812</v>
      </c>
      <c r="L92" s="53">
        <v>17553.944631811461</v>
      </c>
      <c r="M92" s="53">
        <v>16782.165140066383</v>
      </c>
      <c r="N92" s="53">
        <v>22619.778387763487</v>
      </c>
      <c r="O92" s="53">
        <v>13933.371363358325</v>
      </c>
      <c r="P92" s="53">
        <v>23234.209542971483</v>
      </c>
      <c r="Q92" s="53">
        <v>19196.531275665253</v>
      </c>
      <c r="R92" s="54">
        <v>25378.552439082952</v>
      </c>
    </row>
    <row r="93" spans="1:18">
      <c r="A93" s="50" t="s">
        <v>164</v>
      </c>
      <c r="B93" s="51" t="s">
        <v>165</v>
      </c>
      <c r="C93" s="53">
        <v>0.20651531000000004</v>
      </c>
      <c r="D93" s="53">
        <v>0.21550654</v>
      </c>
      <c r="E93" s="53">
        <v>0.22405689000000004</v>
      </c>
      <c r="F93" s="53">
        <v>0.23974913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4">
        <v>0</v>
      </c>
    </row>
    <row r="94" spans="1:18">
      <c r="A94" s="50" t="s">
        <v>166</v>
      </c>
      <c r="B94" s="51" t="s">
        <v>106</v>
      </c>
      <c r="C94" s="53">
        <v>3423.9583035193573</v>
      </c>
      <c r="D94" s="53">
        <v>4843.6377719875409</v>
      </c>
      <c r="E94" s="53">
        <v>3448.0766644164182</v>
      </c>
      <c r="F94" s="53">
        <v>6239.9608064594604</v>
      </c>
      <c r="G94" s="53">
        <v>3595.7898614679821</v>
      </c>
      <c r="H94" s="53">
        <v>6618.4529929117389</v>
      </c>
      <c r="I94" s="53">
        <v>4606.9126898845816</v>
      </c>
      <c r="J94" s="53">
        <v>6166.4647449369295</v>
      </c>
      <c r="K94" s="53">
        <v>3224.4655816010336</v>
      </c>
      <c r="L94" s="53">
        <v>7784.6126167700313</v>
      </c>
      <c r="M94" s="53">
        <v>4870.1612984207877</v>
      </c>
      <c r="N94" s="53">
        <v>9005.9222434464245</v>
      </c>
      <c r="O94" s="53">
        <v>4025.126030339005</v>
      </c>
      <c r="P94" s="53">
        <v>7535.2063686830115</v>
      </c>
      <c r="Q94" s="53">
        <v>4085.9655568392986</v>
      </c>
      <c r="R94" s="54">
        <v>10043.533688626007</v>
      </c>
    </row>
    <row r="95" spans="1:18">
      <c r="A95" s="57" t="s">
        <v>167</v>
      </c>
      <c r="B95" s="66" t="s">
        <v>168</v>
      </c>
      <c r="C95" s="53">
        <v>1443.9176215199998</v>
      </c>
      <c r="D95" s="53">
        <v>1495.2338334073609</v>
      </c>
      <c r="E95" s="53">
        <v>1388.3850054106372</v>
      </c>
      <c r="F95" s="53">
        <v>1521.5450685880173</v>
      </c>
      <c r="G95" s="53">
        <v>1401.6027776300002</v>
      </c>
      <c r="H95" s="53">
        <v>1545.1807146178792</v>
      </c>
      <c r="I95" s="53">
        <v>1307.2454775688852</v>
      </c>
      <c r="J95" s="53">
        <v>1957.0453695430101</v>
      </c>
      <c r="K95" s="53">
        <v>1395.3685124907454</v>
      </c>
      <c r="L95" s="53">
        <v>2907.635828412001</v>
      </c>
      <c r="M95" s="53">
        <v>1339.8310936000025</v>
      </c>
      <c r="N95" s="53">
        <v>3130.4500986521366</v>
      </c>
      <c r="O95" s="53">
        <v>1337.6831559300008</v>
      </c>
      <c r="P95" s="53">
        <v>2938.2493450099987</v>
      </c>
      <c r="Q95" s="53">
        <v>1194.0833803800017</v>
      </c>
      <c r="R95" s="54">
        <v>3368.712087769999</v>
      </c>
    </row>
    <row r="96" spans="1:18">
      <c r="A96" s="57" t="s">
        <v>169</v>
      </c>
      <c r="B96" s="66" t="s">
        <v>170</v>
      </c>
      <c r="C96" s="53">
        <v>1980.0406819993573</v>
      </c>
      <c r="D96" s="53">
        <v>3348.4039385801793</v>
      </c>
      <c r="E96" s="53">
        <v>2059.6916590057808</v>
      </c>
      <c r="F96" s="53">
        <v>4718.4157378714435</v>
      </c>
      <c r="G96" s="53">
        <v>2194.1870838379823</v>
      </c>
      <c r="H96" s="53">
        <v>5073.272278293859</v>
      </c>
      <c r="I96" s="53">
        <v>3299.6672123156968</v>
      </c>
      <c r="J96" s="53">
        <v>4209.4193753939198</v>
      </c>
      <c r="K96" s="53">
        <v>1829.0970691102875</v>
      </c>
      <c r="L96" s="53">
        <v>4876.9767883580298</v>
      </c>
      <c r="M96" s="53">
        <v>3530.3302048207847</v>
      </c>
      <c r="N96" s="53">
        <v>5875.4721447942884</v>
      </c>
      <c r="O96" s="53">
        <v>2687.4428744090042</v>
      </c>
      <c r="P96" s="53">
        <v>4596.9570236730124</v>
      </c>
      <c r="Q96" s="53">
        <v>2891.8821764592967</v>
      </c>
      <c r="R96" s="54">
        <v>6674.8216008560075</v>
      </c>
    </row>
    <row r="97" spans="1:18">
      <c r="A97" s="57" t="s">
        <v>171</v>
      </c>
      <c r="B97" s="66" t="s">
        <v>172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4">
        <v>0</v>
      </c>
    </row>
    <row r="98" spans="1:18">
      <c r="A98" s="50" t="s">
        <v>173</v>
      </c>
      <c r="B98" s="51" t="s">
        <v>174</v>
      </c>
      <c r="C98" s="53">
        <v>0</v>
      </c>
      <c r="D98" s="53">
        <v>0</v>
      </c>
      <c r="E98" s="53">
        <v>20</v>
      </c>
      <c r="F98" s="53">
        <v>1085.2408690699999</v>
      </c>
      <c r="G98" s="53">
        <v>0</v>
      </c>
      <c r="H98" s="53">
        <v>303.73667022000001</v>
      </c>
      <c r="I98" s="53">
        <v>165.29053351000005</v>
      </c>
      <c r="J98" s="53">
        <v>977.26611711999976</v>
      </c>
      <c r="K98" s="53">
        <v>11.236588080000047</v>
      </c>
      <c r="L98" s="53">
        <v>53.472368209999786</v>
      </c>
      <c r="M98" s="53">
        <v>319.92156740999985</v>
      </c>
      <c r="N98" s="53">
        <v>706.9830721899998</v>
      </c>
      <c r="O98" s="53">
        <v>40.920605330000058</v>
      </c>
      <c r="P98" s="53">
        <v>193.85531578999996</v>
      </c>
      <c r="Q98" s="53">
        <v>121.98127111000008</v>
      </c>
      <c r="R98" s="54">
        <v>478.2913458500002</v>
      </c>
    </row>
    <row r="99" spans="1:18">
      <c r="A99" s="57" t="s">
        <v>175</v>
      </c>
      <c r="B99" s="66" t="s">
        <v>176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4">
        <v>0</v>
      </c>
    </row>
    <row r="100" spans="1:18">
      <c r="A100" s="57" t="s">
        <v>177</v>
      </c>
      <c r="B100" s="66" t="s">
        <v>178</v>
      </c>
      <c r="C100" s="53">
        <v>0</v>
      </c>
      <c r="D100" s="53">
        <v>0</v>
      </c>
      <c r="E100" s="53">
        <v>20</v>
      </c>
      <c r="F100" s="53">
        <v>1085.2408690699999</v>
      </c>
      <c r="G100" s="53">
        <v>0</v>
      </c>
      <c r="H100" s="53">
        <v>303.73667022000001</v>
      </c>
      <c r="I100" s="53">
        <v>165.29053351000002</v>
      </c>
      <c r="J100" s="53">
        <v>977.26611711999999</v>
      </c>
      <c r="K100" s="53">
        <v>11.236588080000001</v>
      </c>
      <c r="L100" s="53">
        <v>53.472368209999999</v>
      </c>
      <c r="M100" s="53">
        <v>319.92156740999997</v>
      </c>
      <c r="N100" s="53">
        <v>706.98307218999992</v>
      </c>
      <c r="O100" s="53">
        <v>40.920605330000001</v>
      </c>
      <c r="P100" s="53">
        <v>193.85531578999999</v>
      </c>
      <c r="Q100" s="53">
        <v>121.98127110999999</v>
      </c>
      <c r="R100" s="54">
        <v>478.29134585000003</v>
      </c>
    </row>
    <row r="101" spans="1:18">
      <c r="A101" s="57" t="s">
        <v>179</v>
      </c>
      <c r="B101" s="66" t="s">
        <v>180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4">
        <v>0</v>
      </c>
    </row>
    <row r="102" spans="1:18">
      <c r="A102" s="50" t="s">
        <v>181</v>
      </c>
      <c r="B102" s="51" t="s">
        <v>86</v>
      </c>
      <c r="C102" s="53">
        <v>52.570753769999811</v>
      </c>
      <c r="D102" s="53">
        <v>149.94872401999996</v>
      </c>
      <c r="E102" s="53">
        <v>229.23080861999981</v>
      </c>
      <c r="F102" s="53">
        <v>231.4743191600005</v>
      </c>
      <c r="G102" s="53">
        <v>83.487614660000247</v>
      </c>
      <c r="H102" s="53">
        <v>72.601263670999103</v>
      </c>
      <c r="I102" s="53">
        <v>72.111000629999324</v>
      </c>
      <c r="J102" s="53">
        <v>376.2452939799997</v>
      </c>
      <c r="K102" s="53">
        <v>66.490320260000487</v>
      </c>
      <c r="L102" s="53">
        <v>241.51924590999894</v>
      </c>
      <c r="M102" s="53">
        <v>67.38547790000024</v>
      </c>
      <c r="N102" s="53">
        <v>59.406176770000272</v>
      </c>
      <c r="O102" s="53">
        <v>76.677818269999676</v>
      </c>
      <c r="P102" s="53">
        <v>123.11191578999917</v>
      </c>
      <c r="Q102" s="53">
        <v>45.241741340000424</v>
      </c>
      <c r="R102" s="54">
        <v>135.44750027000009</v>
      </c>
    </row>
    <row r="103" spans="1:18">
      <c r="A103" s="55" t="s">
        <v>182</v>
      </c>
      <c r="B103" s="56" t="s">
        <v>183</v>
      </c>
      <c r="C103" s="53">
        <v>0</v>
      </c>
      <c r="D103" s="53">
        <v>55.827658570000004</v>
      </c>
      <c r="E103" s="53">
        <v>17.461685079999999</v>
      </c>
      <c r="F103" s="53">
        <v>20.047589889999998</v>
      </c>
      <c r="G103" s="53">
        <v>21.796224909999999</v>
      </c>
      <c r="H103" s="53">
        <v>42.27029873</v>
      </c>
      <c r="I103" s="53">
        <v>18.286331209999997</v>
      </c>
      <c r="J103" s="53">
        <v>4.6346838799999972</v>
      </c>
      <c r="K103" s="53">
        <v>29.180259929999998</v>
      </c>
      <c r="L103" s="53">
        <v>13.445689010000002</v>
      </c>
      <c r="M103" s="53">
        <v>28.58104222</v>
      </c>
      <c r="N103" s="53">
        <v>13.022384520000003</v>
      </c>
      <c r="O103" s="53">
        <v>14.315784689999999</v>
      </c>
      <c r="P103" s="53">
        <v>0</v>
      </c>
      <c r="Q103" s="53">
        <v>15.97637918</v>
      </c>
      <c r="R103" s="54">
        <v>26.462668760000003</v>
      </c>
    </row>
    <row r="104" spans="1:18">
      <c r="A104" s="57" t="s">
        <v>184</v>
      </c>
      <c r="B104" s="58" t="s">
        <v>90</v>
      </c>
      <c r="C104" s="53">
        <v>0</v>
      </c>
      <c r="D104" s="53">
        <v>55.827658570000004</v>
      </c>
      <c r="E104" s="53">
        <v>17.461685079999999</v>
      </c>
      <c r="F104" s="53">
        <v>20.047589889999998</v>
      </c>
      <c r="G104" s="53">
        <v>21.796224909999999</v>
      </c>
      <c r="H104" s="53">
        <v>42.27029873</v>
      </c>
      <c r="I104" s="53">
        <v>18.286331209999997</v>
      </c>
      <c r="J104" s="53">
        <v>4.6346838799999972</v>
      </c>
      <c r="K104" s="53">
        <v>29.180259929999998</v>
      </c>
      <c r="L104" s="53">
        <v>13.445689010000002</v>
      </c>
      <c r="M104" s="53">
        <v>28.58104222</v>
      </c>
      <c r="N104" s="53">
        <v>13.022384520000003</v>
      </c>
      <c r="O104" s="53">
        <v>14.315784689999999</v>
      </c>
      <c r="P104" s="53">
        <v>0</v>
      </c>
      <c r="Q104" s="53">
        <v>15.97637918</v>
      </c>
      <c r="R104" s="54">
        <v>26.462668760000003</v>
      </c>
    </row>
    <row r="105" spans="1:18">
      <c r="A105" s="57" t="s">
        <v>185</v>
      </c>
      <c r="B105" s="58" t="s">
        <v>92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4">
        <v>0</v>
      </c>
    </row>
    <row r="106" spans="1:18">
      <c r="A106" s="55" t="s">
        <v>186</v>
      </c>
      <c r="B106" s="56" t="s">
        <v>187</v>
      </c>
      <c r="C106" s="53">
        <v>52.570753769999996</v>
      </c>
      <c r="D106" s="53">
        <v>94.121065449999989</v>
      </c>
      <c r="E106" s="53">
        <v>211.76912354000004</v>
      </c>
      <c r="F106" s="53">
        <v>211.42672926999998</v>
      </c>
      <c r="G106" s="53">
        <v>61.691389749999992</v>
      </c>
      <c r="H106" s="53">
        <v>30.330964941000001</v>
      </c>
      <c r="I106" s="53">
        <v>53.824669419999999</v>
      </c>
      <c r="J106" s="53">
        <v>371.61061009999997</v>
      </c>
      <c r="K106" s="53">
        <v>37.310060329999999</v>
      </c>
      <c r="L106" s="53">
        <v>228.07355690000003</v>
      </c>
      <c r="M106" s="53">
        <v>38.804435679999997</v>
      </c>
      <c r="N106" s="53">
        <v>46.383792250000006</v>
      </c>
      <c r="O106" s="53">
        <v>62.362033580000002</v>
      </c>
      <c r="P106" s="53">
        <v>123.11191579</v>
      </c>
      <c r="Q106" s="53">
        <v>29.265362160000002</v>
      </c>
      <c r="R106" s="54">
        <v>108.98483150999999</v>
      </c>
    </row>
    <row r="107" spans="1:18">
      <c r="A107" s="57" t="s">
        <v>188</v>
      </c>
      <c r="B107" s="58" t="s">
        <v>90</v>
      </c>
      <c r="C107" s="53">
        <v>52.473235029999998</v>
      </c>
      <c r="D107" s="53">
        <v>94.121065449999989</v>
      </c>
      <c r="E107" s="53">
        <v>211.76912354000004</v>
      </c>
      <c r="F107" s="53">
        <v>211.42672926999998</v>
      </c>
      <c r="G107" s="53">
        <v>61.691389749999992</v>
      </c>
      <c r="H107" s="53">
        <v>30.330964941000001</v>
      </c>
      <c r="I107" s="53">
        <v>53.725780970000002</v>
      </c>
      <c r="J107" s="53">
        <v>371.61061009999997</v>
      </c>
      <c r="K107" s="53">
        <v>37.210621889999999</v>
      </c>
      <c r="L107" s="53">
        <v>228.07355690000003</v>
      </c>
      <c r="M107" s="53">
        <v>38.804435679999997</v>
      </c>
      <c r="N107" s="53">
        <v>46.383792250000006</v>
      </c>
      <c r="O107" s="53">
        <v>62.26219176</v>
      </c>
      <c r="P107" s="53">
        <v>123.11191579</v>
      </c>
      <c r="Q107" s="53">
        <v>29.265362160000002</v>
      </c>
      <c r="R107" s="54">
        <v>108.98483150999999</v>
      </c>
    </row>
    <row r="108" spans="1:18">
      <c r="A108" s="57" t="s">
        <v>189</v>
      </c>
      <c r="B108" s="58" t="s">
        <v>92</v>
      </c>
      <c r="C108" s="53">
        <v>9.7518740000000007E-2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9.8888450000000003E-2</v>
      </c>
      <c r="J108" s="53">
        <v>0</v>
      </c>
      <c r="K108" s="53">
        <v>9.9438440000000003E-2</v>
      </c>
      <c r="L108" s="53">
        <v>0</v>
      </c>
      <c r="M108" s="53">
        <v>0</v>
      </c>
      <c r="N108" s="53">
        <v>0</v>
      </c>
      <c r="O108" s="53">
        <v>9.9841820000000012E-2</v>
      </c>
      <c r="P108" s="53">
        <v>0</v>
      </c>
      <c r="Q108" s="53">
        <v>0</v>
      </c>
      <c r="R108" s="54">
        <v>0</v>
      </c>
    </row>
    <row r="109" spans="1:18">
      <c r="A109" s="55" t="s">
        <v>190</v>
      </c>
      <c r="B109" s="56" t="s">
        <v>172</v>
      </c>
      <c r="C109" s="53">
        <v>-2.7711166694643907E-13</v>
      </c>
      <c r="D109" s="53">
        <v>6.0396132539608516E-14</v>
      </c>
      <c r="E109" s="53">
        <v>-3.3040237212844659E-13</v>
      </c>
      <c r="F109" s="53">
        <v>7.496225862269057E-13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7.1054273576010019E-15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4">
        <v>0</v>
      </c>
    </row>
    <row r="110" spans="1:18">
      <c r="A110" s="57" t="s">
        <v>191</v>
      </c>
      <c r="B110" s="58" t="s">
        <v>90</v>
      </c>
      <c r="C110" s="53">
        <v>-1.6342482922482304E-13</v>
      </c>
      <c r="D110" s="53">
        <v>-5.3290705182007514E-14</v>
      </c>
      <c r="E110" s="53">
        <v>-2.1671553440683056E-13</v>
      </c>
      <c r="F110" s="53">
        <v>-4.6185277824406512E-14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7.1054273576010019E-15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4">
        <v>0</v>
      </c>
    </row>
    <row r="111" spans="1:18">
      <c r="A111" s="57" t="s">
        <v>192</v>
      </c>
      <c r="B111" s="58" t="s">
        <v>92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4">
        <v>0</v>
      </c>
    </row>
    <row r="112" spans="1:18">
      <c r="A112" s="50" t="s">
        <v>193</v>
      </c>
      <c r="B112" s="51" t="s">
        <v>194</v>
      </c>
      <c r="C112" s="53">
        <v>4017.2838880299978</v>
      </c>
      <c r="D112" s="53">
        <v>4317.8895231899987</v>
      </c>
      <c r="E112" s="53">
        <v>4295.7990716599979</v>
      </c>
      <c r="F112" s="53">
        <v>4470.7486963499996</v>
      </c>
      <c r="G112" s="53">
        <v>4254.4030591999999</v>
      </c>
      <c r="H112" s="53">
        <v>4858.2166128500003</v>
      </c>
      <c r="I112" s="53">
        <v>4853.3692682299979</v>
      </c>
      <c r="J112" s="53">
        <v>5167.039872700002</v>
      </c>
      <c r="K112" s="53">
        <v>5019.4085196600017</v>
      </c>
      <c r="L112" s="53">
        <v>5461.656246139999</v>
      </c>
      <c r="M112" s="53">
        <v>5351.12632037</v>
      </c>
      <c r="N112" s="53">
        <v>5466.5017068899988</v>
      </c>
      <c r="O112" s="53">
        <v>5516.6340234499921</v>
      </c>
      <c r="P112" s="53">
        <v>6312.4641456899935</v>
      </c>
      <c r="Q112" s="53">
        <v>5825.0777711599967</v>
      </c>
      <c r="R112" s="54">
        <v>7358.8523706199958</v>
      </c>
    </row>
    <row r="113" spans="1:18">
      <c r="A113" s="57" t="s">
        <v>195</v>
      </c>
      <c r="B113" s="66" t="s">
        <v>196</v>
      </c>
      <c r="C113" s="53">
        <v>578.59327726000004</v>
      </c>
      <c r="D113" s="53">
        <v>760.11317563999989</v>
      </c>
      <c r="E113" s="53">
        <v>641.28567194000004</v>
      </c>
      <c r="F113" s="53">
        <v>807.28101533999973</v>
      </c>
      <c r="G113" s="53">
        <v>659.84837905999984</v>
      </c>
      <c r="H113" s="53">
        <v>845.29180415999986</v>
      </c>
      <c r="I113" s="53">
        <v>712.65034148000007</v>
      </c>
      <c r="J113" s="53">
        <v>937.67965736999997</v>
      </c>
      <c r="K113" s="53">
        <v>757.29394509999997</v>
      </c>
      <c r="L113" s="53">
        <v>985.75035751999974</v>
      </c>
      <c r="M113" s="53">
        <v>941.88182783000002</v>
      </c>
      <c r="N113" s="53">
        <v>706.22168531999989</v>
      </c>
      <c r="O113" s="53">
        <v>801.53693553000016</v>
      </c>
      <c r="P113" s="53">
        <v>1032.1603561999991</v>
      </c>
      <c r="Q113" s="53">
        <v>880.7881069299998</v>
      </c>
      <c r="R113" s="54">
        <v>1164.45038729</v>
      </c>
    </row>
    <row r="114" spans="1:18">
      <c r="A114" s="57" t="s">
        <v>197</v>
      </c>
      <c r="B114" s="66" t="s">
        <v>198</v>
      </c>
      <c r="C114" s="53">
        <v>160.89321591000001</v>
      </c>
      <c r="D114" s="53">
        <v>179.82548464000001</v>
      </c>
      <c r="E114" s="53">
        <v>171.78860449999999</v>
      </c>
      <c r="F114" s="53">
        <v>127.96574953000001</v>
      </c>
      <c r="G114" s="53">
        <v>158.93818383999997</v>
      </c>
      <c r="H114" s="53">
        <v>114.45387645</v>
      </c>
      <c r="I114" s="53">
        <v>210.30015546000001</v>
      </c>
      <c r="J114" s="53">
        <v>168.38455733000001</v>
      </c>
      <c r="K114" s="53">
        <v>159.11441414999999</v>
      </c>
      <c r="L114" s="53">
        <v>162.78292190000002</v>
      </c>
      <c r="M114" s="53">
        <v>136.94355579</v>
      </c>
      <c r="N114" s="53">
        <v>279.15066039000004</v>
      </c>
      <c r="O114" s="53">
        <v>228.76292774999999</v>
      </c>
      <c r="P114" s="53">
        <v>222.20082323</v>
      </c>
      <c r="Q114" s="53">
        <v>229.41660049999999</v>
      </c>
      <c r="R114" s="54">
        <v>243.97848304999999</v>
      </c>
    </row>
    <row r="115" spans="1:18">
      <c r="A115" s="57" t="s">
        <v>199</v>
      </c>
      <c r="B115" s="66" t="s">
        <v>200</v>
      </c>
      <c r="C115" s="53">
        <v>3277.7973948599979</v>
      </c>
      <c r="D115" s="53">
        <v>3377.9508629099987</v>
      </c>
      <c r="E115" s="53">
        <v>3482.7247952199987</v>
      </c>
      <c r="F115" s="53">
        <v>3535.5019314800002</v>
      </c>
      <c r="G115" s="53">
        <v>3435.6164963000001</v>
      </c>
      <c r="H115" s="53">
        <v>3898.4709322399999</v>
      </c>
      <c r="I115" s="53">
        <v>3930.418771289997</v>
      </c>
      <c r="J115" s="53">
        <v>4060.9756580000012</v>
      </c>
      <c r="K115" s="53">
        <v>4103.0001604100016</v>
      </c>
      <c r="L115" s="53">
        <v>4313.1229667199987</v>
      </c>
      <c r="M115" s="53">
        <v>4272.3009367499999</v>
      </c>
      <c r="N115" s="53">
        <v>4481.1293611799993</v>
      </c>
      <c r="O115" s="53">
        <v>4486.3341601699922</v>
      </c>
      <c r="P115" s="53">
        <v>5058.102966259994</v>
      </c>
      <c r="Q115" s="53">
        <v>4714.8730637299968</v>
      </c>
      <c r="R115" s="54">
        <v>5950.423500279996</v>
      </c>
    </row>
    <row r="116" spans="1:18">
      <c r="A116" s="50" t="s">
        <v>201</v>
      </c>
      <c r="B116" s="51" t="s">
        <v>202</v>
      </c>
      <c r="C116" s="53">
        <v>1031.2789631763007</v>
      </c>
      <c r="D116" s="53">
        <v>4424.1896090640003</v>
      </c>
      <c r="E116" s="53">
        <v>4728.3470454740009</v>
      </c>
      <c r="F116" s="53">
        <v>11932.972374665345</v>
      </c>
      <c r="G116" s="53">
        <v>505.47419231599127</v>
      </c>
      <c r="H116" s="53">
        <v>1343.662918838</v>
      </c>
      <c r="I116" s="53">
        <v>6781.2011053441129</v>
      </c>
      <c r="J116" s="53">
        <v>7819.4507008376459</v>
      </c>
      <c r="K116" s="53">
        <v>2958.47838764684</v>
      </c>
      <c r="L116" s="53">
        <v>1524.91935388</v>
      </c>
      <c r="M116" s="53">
        <v>3013.6003347292722</v>
      </c>
      <c r="N116" s="53">
        <v>5619.552525757601</v>
      </c>
      <c r="O116" s="53">
        <v>1135.0392974157994</v>
      </c>
      <c r="P116" s="53">
        <v>3565.9856930315764</v>
      </c>
      <c r="Q116" s="53">
        <v>2104.5726904935318</v>
      </c>
      <c r="R116" s="54">
        <v>8520.6580154702388</v>
      </c>
    </row>
    <row r="117" spans="1:18">
      <c r="A117" s="57" t="s">
        <v>203</v>
      </c>
      <c r="B117" s="66" t="s">
        <v>204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4">
        <v>0</v>
      </c>
    </row>
    <row r="118" spans="1:18">
      <c r="A118" s="57" t="s">
        <v>205</v>
      </c>
      <c r="B118" s="58" t="s">
        <v>206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4">
        <v>0</v>
      </c>
    </row>
    <row r="119" spans="1:18">
      <c r="A119" s="57" t="s">
        <v>207</v>
      </c>
      <c r="B119" s="58" t="s">
        <v>115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4">
        <v>0</v>
      </c>
    </row>
    <row r="120" spans="1:18">
      <c r="A120" s="57" t="s">
        <v>208</v>
      </c>
      <c r="B120" s="58" t="s">
        <v>117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4">
        <v>0</v>
      </c>
    </row>
    <row r="121" spans="1:18">
      <c r="A121" s="57" t="s">
        <v>209</v>
      </c>
      <c r="B121" s="58" t="s">
        <v>119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4">
        <v>0</v>
      </c>
    </row>
    <row r="122" spans="1:18">
      <c r="A122" s="57" t="s">
        <v>210</v>
      </c>
      <c r="B122" s="58" t="s">
        <v>121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4">
        <v>0</v>
      </c>
    </row>
    <row r="123" spans="1:18">
      <c r="A123" s="55" t="s">
        <v>211</v>
      </c>
      <c r="B123" s="56" t="s">
        <v>135</v>
      </c>
      <c r="C123" s="53">
        <v>1147.5793142463008</v>
      </c>
      <c r="D123" s="53">
        <v>4592.8950592480714</v>
      </c>
      <c r="E123" s="53">
        <v>5066.0489790640013</v>
      </c>
      <c r="F123" s="53">
        <v>12824.445285361273</v>
      </c>
      <c r="G123" s="53">
        <v>505.47419231599127</v>
      </c>
      <c r="H123" s="53">
        <v>1343.662918838</v>
      </c>
      <c r="I123" s="53">
        <v>6781.2011053441129</v>
      </c>
      <c r="J123" s="53">
        <v>7819.4507008376459</v>
      </c>
      <c r="K123" s="53">
        <v>2958.47838764684</v>
      </c>
      <c r="L123" s="53">
        <v>1524.91935388</v>
      </c>
      <c r="M123" s="53">
        <v>3013.6003347292722</v>
      </c>
      <c r="N123" s="53">
        <v>5619.552525757601</v>
      </c>
      <c r="O123" s="53">
        <v>1135.0392974157994</v>
      </c>
      <c r="P123" s="53">
        <v>3565.9856930315764</v>
      </c>
      <c r="Q123" s="53">
        <v>2104.5726904935318</v>
      </c>
      <c r="R123" s="54">
        <v>8520.6580154702388</v>
      </c>
    </row>
    <row r="124" spans="1:18">
      <c r="A124" s="57" t="s">
        <v>212</v>
      </c>
      <c r="B124" s="58" t="s">
        <v>90</v>
      </c>
      <c r="C124" s="53">
        <v>780.54392915630092</v>
      </c>
      <c r="D124" s="53">
        <v>2044.570470094</v>
      </c>
      <c r="E124" s="53">
        <v>3507.9615520540001</v>
      </c>
      <c r="F124" s="53">
        <v>6014.7032507853437</v>
      </c>
      <c r="G124" s="53">
        <v>502.21044164932465</v>
      </c>
      <c r="H124" s="53">
        <v>1341.1903901380001</v>
      </c>
      <c r="I124" s="53">
        <v>2107.7653971241139</v>
      </c>
      <c r="J124" s="53">
        <v>6172.7878188021086</v>
      </c>
      <c r="K124" s="53">
        <v>939.10935391332953</v>
      </c>
      <c r="L124" s="53">
        <v>1325.60569506</v>
      </c>
      <c r="M124" s="53">
        <v>2164.4137456892722</v>
      </c>
      <c r="N124" s="53">
        <v>4287.8430105376019</v>
      </c>
      <c r="O124" s="53">
        <v>853.27958662579954</v>
      </c>
      <c r="P124" s="53">
        <v>2391.9987626915758</v>
      </c>
      <c r="Q124" s="53">
        <v>1755.9984423835319</v>
      </c>
      <c r="R124" s="54">
        <v>4974.6543638902367</v>
      </c>
    </row>
    <row r="125" spans="1:18">
      <c r="A125" s="57" t="s">
        <v>213</v>
      </c>
      <c r="B125" s="58" t="s">
        <v>92</v>
      </c>
      <c r="C125" s="53">
        <v>249.46430024000003</v>
      </c>
      <c r="D125" s="53">
        <v>2377.9592742899999</v>
      </c>
      <c r="E125" s="53">
        <v>1218.9470222800001</v>
      </c>
      <c r="F125" s="53">
        <v>5916.8141352899993</v>
      </c>
      <c r="G125" s="53">
        <v>3.2637506666666667</v>
      </c>
      <c r="H125" s="53">
        <v>2.4725287000000002</v>
      </c>
      <c r="I125" s="53">
        <v>4673.4357082199995</v>
      </c>
      <c r="J125" s="53">
        <v>1646.6628820355372</v>
      </c>
      <c r="K125" s="53">
        <v>2019.3690337335106</v>
      </c>
      <c r="L125" s="53">
        <v>199.31365882</v>
      </c>
      <c r="M125" s="53">
        <v>849.18658903999994</v>
      </c>
      <c r="N125" s="53">
        <v>1331.70951522</v>
      </c>
      <c r="O125" s="53">
        <v>281.75971078999999</v>
      </c>
      <c r="P125" s="53">
        <v>1173.9869303399998</v>
      </c>
      <c r="Q125" s="53">
        <v>348.57424810999998</v>
      </c>
      <c r="R125" s="54">
        <v>3546.0036515800002</v>
      </c>
    </row>
    <row r="126" spans="1:18" ht="27">
      <c r="A126" s="55" t="s">
        <v>214</v>
      </c>
      <c r="B126" s="62" t="s">
        <v>215</v>
      </c>
      <c r="C126" s="53">
        <v>1.2707337799999998</v>
      </c>
      <c r="D126" s="53">
        <v>1.6598646800000001</v>
      </c>
      <c r="E126" s="53">
        <v>1.4384711400000001</v>
      </c>
      <c r="F126" s="53">
        <v>1.4549885900000001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4">
        <v>0</v>
      </c>
    </row>
    <row r="127" spans="1:18">
      <c r="A127" s="57" t="s">
        <v>216</v>
      </c>
      <c r="B127" s="58" t="s">
        <v>141</v>
      </c>
      <c r="C127" s="53">
        <v>1.2707337799999998</v>
      </c>
      <c r="D127" s="53">
        <v>1.6598646800000001</v>
      </c>
      <c r="E127" s="53">
        <v>1.4384711400000001</v>
      </c>
      <c r="F127" s="53">
        <v>1.4549885900000001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4">
        <v>0</v>
      </c>
    </row>
    <row r="128" spans="1:18">
      <c r="A128" s="57" t="s">
        <v>217</v>
      </c>
      <c r="B128" s="58" t="s">
        <v>143</v>
      </c>
      <c r="C128" s="53">
        <v>1.2707337799999998</v>
      </c>
      <c r="D128" s="53">
        <v>1.6598646800000001</v>
      </c>
      <c r="E128" s="53">
        <v>1.4384711400000001</v>
      </c>
      <c r="F128" s="53">
        <v>1.4549885900000001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4">
        <v>0</v>
      </c>
    </row>
    <row r="129" spans="1:18">
      <c r="A129" s="57" t="s">
        <v>218</v>
      </c>
      <c r="B129" s="58" t="s">
        <v>145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4">
        <v>0</v>
      </c>
    </row>
    <row r="130" spans="1:18">
      <c r="A130" s="57" t="s">
        <v>219</v>
      </c>
      <c r="B130" s="58" t="s">
        <v>147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4">
        <v>0</v>
      </c>
    </row>
    <row r="131" spans="1:18">
      <c r="A131" s="57" t="s">
        <v>220</v>
      </c>
      <c r="B131" s="58" t="s">
        <v>221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4">
        <v>0</v>
      </c>
    </row>
    <row r="132" spans="1:18">
      <c r="A132" s="67" t="s">
        <v>222</v>
      </c>
      <c r="B132" s="68" t="s">
        <v>223</v>
      </c>
      <c r="C132" s="69"/>
      <c r="D132" s="69"/>
      <c r="E132" s="69"/>
      <c r="F132" s="69"/>
      <c r="G132" s="69">
        <f t="shared" ref="G132:R132" si="0">+G4-G86+G93</f>
        <v>11503.656374898157</v>
      </c>
      <c r="H132" s="69">
        <f t="shared" si="0"/>
        <v>15516.021665056745</v>
      </c>
      <c r="I132" s="69">
        <f t="shared" si="0"/>
        <v>4856.8372208657311</v>
      </c>
      <c r="J132" s="69">
        <f t="shared" si="0"/>
        <v>-11705.909467045429</v>
      </c>
      <c r="K132" s="69">
        <f t="shared" si="0"/>
        <v>4052.1850939874057</v>
      </c>
      <c r="L132" s="69">
        <f t="shared" si="0"/>
        <v>12986.763986386599</v>
      </c>
      <c r="M132" s="69">
        <f t="shared" si="0"/>
        <v>8481.7639585217403</v>
      </c>
      <c r="N132" s="69">
        <f t="shared" si="0"/>
        <v>-3643.5615330666769</v>
      </c>
      <c r="O132" s="69">
        <f t="shared" si="0"/>
        <v>9561.9394289706106</v>
      </c>
      <c r="P132" s="69">
        <f t="shared" ref="P132" si="1">+P4-P86+P93</f>
        <v>6266.6077920302778</v>
      </c>
      <c r="Q132" s="69">
        <f t="shared" si="0"/>
        <v>17165.71917137361</v>
      </c>
      <c r="R132" s="70">
        <f t="shared" si="0"/>
        <v>-11590.668477484185</v>
      </c>
    </row>
    <row r="133" spans="1:18">
      <c r="A133" s="67" t="s">
        <v>224</v>
      </c>
      <c r="B133" s="68" t="s">
        <v>225</v>
      </c>
      <c r="C133" s="69"/>
      <c r="D133" s="69"/>
      <c r="E133" s="69"/>
      <c r="F133" s="69"/>
      <c r="G133" s="69">
        <f t="shared" ref="G133:R133" si="2">+G4-G86</f>
        <v>11503.656374898157</v>
      </c>
      <c r="H133" s="69">
        <f t="shared" si="2"/>
        <v>15516.021665056745</v>
      </c>
      <c r="I133" s="69">
        <f t="shared" si="2"/>
        <v>4856.8372208657311</v>
      </c>
      <c r="J133" s="69">
        <f t="shared" si="2"/>
        <v>-11705.909467045429</v>
      </c>
      <c r="K133" s="69">
        <f t="shared" si="2"/>
        <v>4052.1850939874057</v>
      </c>
      <c r="L133" s="69">
        <f t="shared" si="2"/>
        <v>12986.763986386599</v>
      </c>
      <c r="M133" s="69">
        <f t="shared" si="2"/>
        <v>8481.7639585217403</v>
      </c>
      <c r="N133" s="69">
        <f t="shared" si="2"/>
        <v>-3643.5615330666769</v>
      </c>
      <c r="O133" s="69">
        <f t="shared" si="2"/>
        <v>9561.9394289706106</v>
      </c>
      <c r="P133" s="69">
        <f t="shared" ref="P133" si="3">+P4-P86</f>
        <v>6266.6077920302778</v>
      </c>
      <c r="Q133" s="69">
        <f t="shared" si="2"/>
        <v>17165.71917137361</v>
      </c>
      <c r="R133" s="70">
        <f t="shared" si="2"/>
        <v>-11590.668477484185</v>
      </c>
    </row>
    <row r="134" spans="1:18" s="1" customFormat="1" ht="13.2">
      <c r="A134" s="71"/>
      <c r="B134" s="1" t="s">
        <v>226</v>
      </c>
      <c r="R134" s="72"/>
    </row>
    <row r="135" spans="1:18">
      <c r="A135" s="5" t="s">
        <v>227</v>
      </c>
      <c r="B135" s="63" t="s">
        <v>228</v>
      </c>
      <c r="C135" s="73">
        <v>3445.3949150705612</v>
      </c>
      <c r="D135" s="73">
        <v>4430.6799882119776</v>
      </c>
      <c r="E135" s="73">
        <v>7282.0764939091414</v>
      </c>
      <c r="F135" s="73">
        <v>10862.484410608966</v>
      </c>
      <c r="G135" s="73">
        <v>984.71171576652262</v>
      </c>
      <c r="H135" s="73">
        <v>2760.6977585857499</v>
      </c>
      <c r="I135" s="73">
        <v>3562.3083363450487</v>
      </c>
      <c r="J135" s="73">
        <v>14704.837278802375</v>
      </c>
      <c r="K135" s="73">
        <v>3210.8846818182792</v>
      </c>
      <c r="L135" s="73">
        <v>4503.6872997545124</v>
      </c>
      <c r="M135" s="73">
        <v>6125.5226205098343</v>
      </c>
      <c r="N135" s="73">
        <v>19093.791183415702</v>
      </c>
      <c r="O135" s="73">
        <v>2407.0294672976675</v>
      </c>
      <c r="P135" s="73">
        <v>4417.8292227306674</v>
      </c>
      <c r="Q135" s="73">
        <v>6054.3324130966657</v>
      </c>
      <c r="R135" s="74">
        <v>17849.604759784761</v>
      </c>
    </row>
    <row r="136" spans="1:18">
      <c r="A136" s="55" t="s">
        <v>229</v>
      </c>
      <c r="B136" s="75" t="s">
        <v>230</v>
      </c>
      <c r="C136" s="53">
        <v>3761.548652740561</v>
      </c>
      <c r="D136" s="53">
        <v>4544.3914855119774</v>
      </c>
      <c r="E136" s="53">
        <v>7219.9049566291405</v>
      </c>
      <c r="F136" s="53">
        <v>10815.477864348964</v>
      </c>
      <c r="G136" s="53">
        <v>1438.8805307765224</v>
      </c>
      <c r="H136" s="53">
        <v>2808.2362392857494</v>
      </c>
      <c r="I136" s="53">
        <v>3630.1550467150491</v>
      </c>
      <c r="J136" s="53">
        <v>14691.046579332375</v>
      </c>
      <c r="K136" s="53">
        <v>4031.3370477782792</v>
      </c>
      <c r="L136" s="53">
        <v>4703.1783715445126</v>
      </c>
      <c r="M136" s="53">
        <v>5999.4606755998348</v>
      </c>
      <c r="N136" s="53">
        <v>18709.044099165701</v>
      </c>
      <c r="O136" s="53">
        <v>2685.1060301276666</v>
      </c>
      <c r="P136" s="53">
        <v>4607.6995953206679</v>
      </c>
      <c r="Q136" s="53">
        <v>6621.7712061666662</v>
      </c>
      <c r="R136" s="54">
        <v>17325.443515454761</v>
      </c>
    </row>
    <row r="137" spans="1:18">
      <c r="A137" s="57" t="s">
        <v>231</v>
      </c>
      <c r="B137" s="58" t="s">
        <v>232</v>
      </c>
      <c r="C137" s="53">
        <v>2563.7006665135932</v>
      </c>
      <c r="D137" s="53">
        <v>2155.9588745630836</v>
      </c>
      <c r="E137" s="53">
        <v>4272.2203624191407</v>
      </c>
      <c r="F137" s="53">
        <v>6463.713068120931</v>
      </c>
      <c r="G137" s="53">
        <v>693.11688670599983</v>
      </c>
      <c r="H137" s="53">
        <v>1838.4330809319995</v>
      </c>
      <c r="I137" s="53">
        <v>2540.8034400799993</v>
      </c>
      <c r="J137" s="53">
        <v>9744.5958162340012</v>
      </c>
      <c r="K137" s="53">
        <v>2119.2523033400003</v>
      </c>
      <c r="L137" s="53">
        <v>2151.7449010300002</v>
      </c>
      <c r="M137" s="53">
        <v>3661.2651042100001</v>
      </c>
      <c r="N137" s="53">
        <v>6961.0474580706677</v>
      </c>
      <c r="O137" s="53">
        <v>1884.90521081</v>
      </c>
      <c r="P137" s="53">
        <v>2219.2771426899999</v>
      </c>
      <c r="Q137" s="53">
        <v>2544.3243783799999</v>
      </c>
      <c r="R137" s="54">
        <v>7657.6703163966667</v>
      </c>
    </row>
    <row r="138" spans="1:18">
      <c r="A138" s="57" t="s">
        <v>233</v>
      </c>
      <c r="B138" s="58" t="s">
        <v>234</v>
      </c>
      <c r="C138" s="53">
        <v>1121.6760364169679</v>
      </c>
      <c r="D138" s="53">
        <v>2264.290218918894</v>
      </c>
      <c r="E138" s="53">
        <v>2850.5054443099998</v>
      </c>
      <c r="F138" s="53">
        <v>4020.1538048980337</v>
      </c>
      <c r="G138" s="53">
        <v>743.76734183052247</v>
      </c>
      <c r="H138" s="53">
        <v>813.67701724375024</v>
      </c>
      <c r="I138" s="53">
        <v>1117.8594322250494</v>
      </c>
      <c r="J138" s="53">
        <v>4466.8747948283763</v>
      </c>
      <c r="K138" s="53">
        <v>1894.1147012282793</v>
      </c>
      <c r="L138" s="53">
        <v>2218.926644354513</v>
      </c>
      <c r="M138" s="53">
        <v>2179.4340549098351</v>
      </c>
      <c r="N138" s="53">
        <v>10153.369468515037</v>
      </c>
      <c r="O138" s="53">
        <v>663.94375866766688</v>
      </c>
      <c r="P138" s="53">
        <v>2138.5725597206679</v>
      </c>
      <c r="Q138" s="53">
        <v>4014.9736095566668</v>
      </c>
      <c r="R138" s="54">
        <v>8512.7533641380942</v>
      </c>
    </row>
    <row r="139" spans="1:18">
      <c r="A139" s="57" t="s">
        <v>235</v>
      </c>
      <c r="B139" s="58" t="s">
        <v>236</v>
      </c>
      <c r="C139" s="53">
        <v>76.171949810000001</v>
      </c>
      <c r="D139" s="53">
        <v>75.33416625000001</v>
      </c>
      <c r="E139" s="53">
        <v>44.332925059999994</v>
      </c>
      <c r="F139" s="53">
        <v>331.35030845</v>
      </c>
      <c r="G139" s="53">
        <v>1.9963022400000001</v>
      </c>
      <c r="H139" s="53">
        <v>104.05714028999999</v>
      </c>
      <c r="I139" s="53">
        <v>-29.173631329999999</v>
      </c>
      <c r="J139" s="53">
        <v>324.85161767</v>
      </c>
      <c r="K139" s="53">
        <v>15.830043210000001</v>
      </c>
      <c r="L139" s="53">
        <v>114.27877631999998</v>
      </c>
      <c r="M139" s="53">
        <v>159.84499371000001</v>
      </c>
      <c r="N139" s="53">
        <v>463.20546833999992</v>
      </c>
      <c r="O139" s="53">
        <v>42.561084430000001</v>
      </c>
      <c r="P139" s="53">
        <v>161.72975175999997</v>
      </c>
      <c r="Q139" s="53">
        <v>62.296022189999995</v>
      </c>
      <c r="R139" s="54">
        <v>961.09327797000003</v>
      </c>
    </row>
    <row r="140" spans="1:18">
      <c r="A140" s="57" t="s">
        <v>237</v>
      </c>
      <c r="B140" s="58" t="s">
        <v>238</v>
      </c>
      <c r="C140" s="53">
        <v>0</v>
      </c>
      <c r="D140" s="53">
        <v>48.808225780000001</v>
      </c>
      <c r="E140" s="53">
        <v>52.846224840000005</v>
      </c>
      <c r="F140" s="53">
        <v>0.26068287999999989</v>
      </c>
      <c r="G140" s="53">
        <v>0</v>
      </c>
      <c r="H140" s="53">
        <v>52.069000819999999</v>
      </c>
      <c r="I140" s="53">
        <v>0.66580574000000003</v>
      </c>
      <c r="J140" s="53">
        <v>154.72435059999998</v>
      </c>
      <c r="K140" s="53">
        <v>2.14</v>
      </c>
      <c r="L140" s="53">
        <v>218.22804983999998</v>
      </c>
      <c r="M140" s="53">
        <v>-1.0834772300000002</v>
      </c>
      <c r="N140" s="53">
        <v>1131.4217042399998</v>
      </c>
      <c r="O140" s="53">
        <v>93.695976220000006</v>
      </c>
      <c r="P140" s="53">
        <v>88.120141149999995</v>
      </c>
      <c r="Q140" s="53">
        <v>0.17719604</v>
      </c>
      <c r="R140" s="54">
        <v>193.92655694999999</v>
      </c>
    </row>
    <row r="141" spans="1:18">
      <c r="A141" s="55" t="s">
        <v>239</v>
      </c>
      <c r="B141" s="75" t="s">
        <v>240</v>
      </c>
      <c r="C141" s="53">
        <v>-42.309999999999988</v>
      </c>
      <c r="D141" s="53">
        <v>-37.550000000000168</v>
      </c>
      <c r="E141" s="53">
        <v>140.59052264000024</v>
      </c>
      <c r="F141" s="53">
        <v>59.34515142999998</v>
      </c>
      <c r="G141" s="53">
        <v>-117.45661014</v>
      </c>
      <c r="H141" s="53">
        <v>40.699999999999967</v>
      </c>
      <c r="I141" s="53">
        <v>24.756909989999965</v>
      </c>
      <c r="J141" s="53">
        <v>142.53334988999984</v>
      </c>
      <c r="K141" s="53">
        <v>212.85973432999992</v>
      </c>
      <c r="L141" s="53">
        <v>-44.238328159999767</v>
      </c>
      <c r="M141" s="53">
        <v>238.53612520999968</v>
      </c>
      <c r="N141" s="53">
        <v>297.58534687000008</v>
      </c>
      <c r="O141" s="53">
        <v>-134.88085485999946</v>
      </c>
      <c r="P141" s="53">
        <v>-39.663665240000327</v>
      </c>
      <c r="Q141" s="53">
        <v>-294.37140999000002</v>
      </c>
      <c r="R141" s="54">
        <v>552.91820236000035</v>
      </c>
    </row>
    <row r="142" spans="1:18">
      <c r="A142" s="55" t="s">
        <v>241</v>
      </c>
      <c r="B142" s="75" t="s">
        <v>242</v>
      </c>
      <c r="C142" s="53">
        <v>0</v>
      </c>
      <c r="D142" s="53">
        <v>0</v>
      </c>
      <c r="E142" s="53">
        <v>0</v>
      </c>
      <c r="F142" s="53">
        <v>0.12</v>
      </c>
      <c r="G142" s="53">
        <v>0</v>
      </c>
      <c r="H142" s="53">
        <v>0</v>
      </c>
      <c r="I142" s="53">
        <v>0</v>
      </c>
      <c r="J142" s="53">
        <v>8.5500000000000007E-2</v>
      </c>
      <c r="K142" s="53">
        <v>3.5000000000000003E-2</v>
      </c>
      <c r="L142" s="53">
        <v>2.3E-2</v>
      </c>
      <c r="M142" s="53">
        <v>3.5000000000000003E-2</v>
      </c>
      <c r="N142" s="53">
        <v>0.17504999999999998</v>
      </c>
      <c r="O142" s="53">
        <v>0</v>
      </c>
      <c r="P142" s="53">
        <v>1.3396E-2</v>
      </c>
      <c r="Q142" s="53">
        <v>0.39</v>
      </c>
      <c r="R142" s="54">
        <v>0.28500000000000003</v>
      </c>
    </row>
    <row r="143" spans="1:18">
      <c r="A143" s="55" t="s">
        <v>243</v>
      </c>
      <c r="B143" s="75" t="s">
        <v>244</v>
      </c>
      <c r="C143" s="53">
        <v>-273.84373767</v>
      </c>
      <c r="D143" s="53">
        <v>-76.161497300000008</v>
      </c>
      <c r="E143" s="53">
        <v>-78.418985360000022</v>
      </c>
      <c r="F143" s="53">
        <v>-12.458605170000004</v>
      </c>
      <c r="G143" s="53">
        <v>-336.71220486999994</v>
      </c>
      <c r="H143" s="53">
        <v>-88.238480700000011</v>
      </c>
      <c r="I143" s="53">
        <v>-92.603620359999994</v>
      </c>
      <c r="J143" s="53">
        <v>-128.82815042000001</v>
      </c>
      <c r="K143" s="53">
        <v>-1033.3471002899998</v>
      </c>
      <c r="L143" s="53">
        <v>-155.27574362999997</v>
      </c>
      <c r="M143" s="53">
        <v>-112.5091803</v>
      </c>
      <c r="N143" s="53">
        <v>86.986687380000049</v>
      </c>
      <c r="O143" s="53">
        <v>-143.19570797</v>
      </c>
      <c r="P143" s="53">
        <v>-150.22010335000002</v>
      </c>
      <c r="Q143" s="53">
        <v>-273.45738308</v>
      </c>
      <c r="R143" s="54">
        <v>-29.041958029999996</v>
      </c>
    </row>
    <row r="144" spans="1:18">
      <c r="A144" s="57" t="s">
        <v>245</v>
      </c>
      <c r="B144" s="58" t="s">
        <v>246</v>
      </c>
      <c r="C144" s="53">
        <v>0</v>
      </c>
      <c r="D144" s="53">
        <v>27.511331599999998</v>
      </c>
      <c r="E144" s="53">
        <v>29.33979553</v>
      </c>
      <c r="F144" s="53">
        <v>79.44243216000001</v>
      </c>
      <c r="G144" s="53">
        <v>0</v>
      </c>
      <c r="H144" s="53">
        <v>4.2730174099999996</v>
      </c>
      <c r="I144" s="53">
        <v>0</v>
      </c>
      <c r="J144" s="53">
        <v>8.3935405999999997</v>
      </c>
      <c r="K144" s="53">
        <v>17.527701880000002</v>
      </c>
      <c r="L144" s="53">
        <v>95.845718849999997</v>
      </c>
      <c r="M144" s="53">
        <v>53</v>
      </c>
      <c r="N144" s="53">
        <v>258.75190832000004</v>
      </c>
      <c r="O144" s="53">
        <v>27.79059985</v>
      </c>
      <c r="P144" s="53">
        <v>25.14386623</v>
      </c>
      <c r="Q144" s="53">
        <v>88.417672859999996</v>
      </c>
      <c r="R144" s="54">
        <v>166.77032396000001</v>
      </c>
    </row>
    <row r="145" spans="1:18">
      <c r="A145" s="57" t="s">
        <v>247</v>
      </c>
      <c r="B145" s="58" t="s">
        <v>248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4">
        <v>0</v>
      </c>
    </row>
    <row r="146" spans="1:18">
      <c r="A146" s="57" t="s">
        <v>249</v>
      </c>
      <c r="B146" s="58" t="s">
        <v>250</v>
      </c>
      <c r="C146" s="53">
        <v>-273.84373767</v>
      </c>
      <c r="D146" s="53">
        <v>-103.6728289</v>
      </c>
      <c r="E146" s="53">
        <v>-107.75878089000001</v>
      </c>
      <c r="F146" s="53">
        <v>-91.901037330000008</v>
      </c>
      <c r="G146" s="53">
        <v>-336.71220486999994</v>
      </c>
      <c r="H146" s="53">
        <v>-92.511498110000005</v>
      </c>
      <c r="I146" s="53">
        <v>-92.603620359999994</v>
      </c>
      <c r="J146" s="53">
        <v>-137.22169102000001</v>
      </c>
      <c r="K146" s="53">
        <v>-1050.8748021699998</v>
      </c>
      <c r="L146" s="53">
        <v>-251.12146247999999</v>
      </c>
      <c r="M146" s="53">
        <v>-165.5091803</v>
      </c>
      <c r="N146" s="53">
        <v>-171.76522094000001</v>
      </c>
      <c r="O146" s="53">
        <v>-170.98630782000001</v>
      </c>
      <c r="P146" s="53">
        <v>-175.36396958</v>
      </c>
      <c r="Q146" s="53">
        <v>-361.87505593999998</v>
      </c>
      <c r="R146" s="54">
        <v>-195.81228199</v>
      </c>
    </row>
    <row r="147" spans="1:18">
      <c r="A147" s="57" t="s">
        <v>251</v>
      </c>
      <c r="B147" s="58" t="s">
        <v>252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4">
        <v>0</v>
      </c>
    </row>
    <row r="148" spans="1:18">
      <c r="A148" s="67" t="s">
        <v>253</v>
      </c>
      <c r="B148" s="68" t="s">
        <v>254</v>
      </c>
      <c r="C148" s="76">
        <f t="shared" ref="C148:R148" si="4">+C86+C135</f>
        <v>40555.84855596735</v>
      </c>
      <c r="D148" s="76">
        <f t="shared" si="4"/>
        <v>53549.744470417063</v>
      </c>
      <c r="E148" s="76">
        <f t="shared" si="4"/>
        <v>51733.453518889408</v>
      </c>
      <c r="F148" s="76">
        <f t="shared" si="4"/>
        <v>83819.554396545282</v>
      </c>
      <c r="G148" s="76">
        <f t="shared" si="4"/>
        <v>37134.307698042801</v>
      </c>
      <c r="H148" s="76">
        <f t="shared" si="4"/>
        <v>53826.634570994807</v>
      </c>
      <c r="I148" s="76">
        <f t="shared" si="4"/>
        <v>53410.027882056929</v>
      </c>
      <c r="J148" s="76">
        <f t="shared" si="4"/>
        <v>85426.400884065122</v>
      </c>
      <c r="K148" s="76">
        <f t="shared" si="4"/>
        <v>49835.340058466347</v>
      </c>
      <c r="L148" s="76">
        <f t="shared" si="4"/>
        <v>61217.386087337967</v>
      </c>
      <c r="M148" s="76">
        <f t="shared" si="4"/>
        <v>58052.081602605576</v>
      </c>
      <c r="N148" s="76">
        <f t="shared" si="4"/>
        <v>89456.716041233216</v>
      </c>
      <c r="O148" s="76">
        <f t="shared" si="4"/>
        <v>51145.469330487205</v>
      </c>
      <c r="P148" s="76">
        <f t="shared" ref="P148" si="5">+P86+P135</f>
        <v>71582.303758869006</v>
      </c>
      <c r="Q148" s="76">
        <f t="shared" si="4"/>
        <v>59862.440253538531</v>
      </c>
      <c r="R148" s="77">
        <f t="shared" si="4"/>
        <v>99760.872180012826</v>
      </c>
    </row>
    <row r="149" spans="1:18">
      <c r="A149" s="67" t="s">
        <v>255</v>
      </c>
      <c r="B149" s="68" t="s">
        <v>256</v>
      </c>
      <c r="C149" s="76">
        <f t="shared" ref="C149:R149" si="6">+C4-C148</f>
        <v>4933.2985575586717</v>
      </c>
      <c r="D149" s="76">
        <f t="shared" si="6"/>
        <v>-815.15529634541599</v>
      </c>
      <c r="E149" s="76">
        <f t="shared" si="6"/>
        <v>-2956.4819509277731</v>
      </c>
      <c r="F149" s="76">
        <f t="shared" si="6"/>
        <v>-26241.963132851444</v>
      </c>
      <c r="G149" s="76">
        <f t="shared" si="6"/>
        <v>10518.944659131637</v>
      </c>
      <c r="H149" s="76">
        <f t="shared" si="6"/>
        <v>12755.323906470992</v>
      </c>
      <c r="I149" s="76">
        <f t="shared" si="6"/>
        <v>1294.5288845206815</v>
      </c>
      <c r="J149" s="76">
        <f t="shared" si="6"/>
        <v>-26410.746745847799</v>
      </c>
      <c r="K149" s="76">
        <f t="shared" si="6"/>
        <v>841.3004121691265</v>
      </c>
      <c r="L149" s="76">
        <f t="shared" si="6"/>
        <v>8483.0766866320846</v>
      </c>
      <c r="M149" s="76">
        <f t="shared" si="6"/>
        <v>2356.2413380119033</v>
      </c>
      <c r="N149" s="76">
        <f t="shared" si="6"/>
        <v>-22737.352716482375</v>
      </c>
      <c r="O149" s="76">
        <f t="shared" si="6"/>
        <v>7154.9099616729436</v>
      </c>
      <c r="P149" s="76">
        <f t="shared" si="6"/>
        <v>1848.7785692996113</v>
      </c>
      <c r="Q149" s="76">
        <f t="shared" si="6"/>
        <v>11111.386758276945</v>
      </c>
      <c r="R149" s="77">
        <f t="shared" si="6"/>
        <v>-29440.27323726895</v>
      </c>
    </row>
    <row r="150" spans="1:18">
      <c r="A150" s="78"/>
      <c r="B150" s="79" t="s">
        <v>257</v>
      </c>
      <c r="R150" s="80"/>
    </row>
    <row r="151" spans="1:18">
      <c r="A151" s="5" t="s">
        <v>258</v>
      </c>
      <c r="B151" s="63" t="s">
        <v>259</v>
      </c>
      <c r="R151" s="80"/>
    </row>
    <row r="152" spans="1:18">
      <c r="A152" s="81">
        <v>321</v>
      </c>
      <c r="B152" s="82" t="s">
        <v>260</v>
      </c>
      <c r="R152" s="80"/>
    </row>
    <row r="153" spans="1:18">
      <c r="A153" s="81">
        <v>3211</v>
      </c>
      <c r="B153" s="83" t="s">
        <v>261</v>
      </c>
      <c r="R153" s="80"/>
    </row>
    <row r="154" spans="1:18">
      <c r="A154" s="81">
        <v>3212</v>
      </c>
      <c r="B154" s="83" t="s">
        <v>262</v>
      </c>
      <c r="R154" s="80"/>
    </row>
    <row r="155" spans="1:18">
      <c r="A155" s="81">
        <v>3213</v>
      </c>
      <c r="B155" s="83" t="s">
        <v>263</v>
      </c>
      <c r="R155" s="80"/>
    </row>
    <row r="156" spans="1:18">
      <c r="A156" s="81">
        <v>3214</v>
      </c>
      <c r="B156" s="83" t="s">
        <v>264</v>
      </c>
      <c r="R156" s="80"/>
    </row>
    <row r="157" spans="1:18">
      <c r="A157" s="81">
        <v>3215</v>
      </c>
      <c r="B157" s="83" t="s">
        <v>265</v>
      </c>
      <c r="R157" s="80"/>
    </row>
    <row r="158" spans="1:18">
      <c r="A158" s="81">
        <v>3216</v>
      </c>
      <c r="B158" s="83" t="s">
        <v>266</v>
      </c>
      <c r="R158" s="80"/>
    </row>
    <row r="159" spans="1:18">
      <c r="A159" s="81">
        <v>3217</v>
      </c>
      <c r="B159" s="83" t="s">
        <v>267</v>
      </c>
      <c r="R159" s="80"/>
    </row>
    <row r="160" spans="1:18">
      <c r="A160" s="81">
        <v>3218</v>
      </c>
      <c r="B160" s="83" t="s">
        <v>268</v>
      </c>
      <c r="R160" s="80"/>
    </row>
    <row r="161" spans="1:18">
      <c r="A161" s="84" t="s">
        <v>269</v>
      </c>
      <c r="B161" s="82" t="s">
        <v>270</v>
      </c>
      <c r="R161" s="80"/>
    </row>
    <row r="162" spans="1:18">
      <c r="A162" s="81">
        <v>3221</v>
      </c>
      <c r="B162" s="83" t="s">
        <v>261</v>
      </c>
      <c r="R162" s="80"/>
    </row>
    <row r="163" spans="1:18">
      <c r="A163" s="81">
        <v>3222</v>
      </c>
      <c r="B163" s="83" t="s">
        <v>262</v>
      </c>
      <c r="R163" s="80"/>
    </row>
    <row r="164" spans="1:18">
      <c r="A164" s="81">
        <v>3223</v>
      </c>
      <c r="B164" s="83" t="s">
        <v>263</v>
      </c>
      <c r="R164" s="80"/>
    </row>
    <row r="165" spans="1:18">
      <c r="A165" s="81">
        <v>3224</v>
      </c>
      <c r="B165" s="83" t="s">
        <v>264</v>
      </c>
      <c r="R165" s="80"/>
    </row>
    <row r="166" spans="1:18">
      <c r="A166" s="81">
        <v>3225</v>
      </c>
      <c r="B166" s="83" t="s">
        <v>265</v>
      </c>
      <c r="R166" s="80"/>
    </row>
    <row r="167" spans="1:18">
      <c r="A167" s="81">
        <v>3226</v>
      </c>
      <c r="B167" s="83" t="s">
        <v>266</v>
      </c>
      <c r="R167" s="80"/>
    </row>
    <row r="168" spans="1:18">
      <c r="A168" s="81">
        <v>3227</v>
      </c>
      <c r="B168" s="83" t="s">
        <v>267</v>
      </c>
      <c r="R168" s="80"/>
    </row>
    <row r="169" spans="1:18">
      <c r="A169" s="81">
        <v>3228</v>
      </c>
      <c r="B169" s="83" t="s">
        <v>268</v>
      </c>
      <c r="R169" s="80"/>
    </row>
    <row r="170" spans="1:18">
      <c r="A170" s="81"/>
      <c r="B170" s="83"/>
      <c r="R170" s="80"/>
    </row>
    <row r="171" spans="1:18">
      <c r="A171" s="50" t="s">
        <v>271</v>
      </c>
      <c r="B171" s="51" t="s">
        <v>272</v>
      </c>
      <c r="R171" s="80"/>
    </row>
    <row r="172" spans="1:18">
      <c r="A172" s="84" t="s">
        <v>273</v>
      </c>
      <c r="B172" s="82" t="s">
        <v>274</v>
      </c>
      <c r="R172" s="80"/>
    </row>
    <row r="173" spans="1:18">
      <c r="A173" s="81">
        <v>3312</v>
      </c>
      <c r="B173" s="83" t="s">
        <v>262</v>
      </c>
      <c r="R173" s="80"/>
    </row>
    <row r="174" spans="1:18">
      <c r="A174" s="81" t="s">
        <v>275</v>
      </c>
      <c r="B174" s="83" t="s">
        <v>276</v>
      </c>
      <c r="R174" s="80"/>
    </row>
    <row r="175" spans="1:18">
      <c r="A175" s="81" t="s">
        <v>277</v>
      </c>
      <c r="B175" s="83" t="s">
        <v>264</v>
      </c>
      <c r="R175" s="80"/>
    </row>
    <row r="176" spans="1:18">
      <c r="A176" s="81" t="s">
        <v>278</v>
      </c>
      <c r="B176" s="83" t="s">
        <v>265</v>
      </c>
      <c r="R176" s="80"/>
    </row>
    <row r="177" spans="1:18">
      <c r="A177" s="81" t="s">
        <v>279</v>
      </c>
      <c r="B177" s="83" t="s">
        <v>266</v>
      </c>
      <c r="R177" s="80"/>
    </row>
    <row r="178" spans="1:18">
      <c r="A178" s="81" t="s">
        <v>280</v>
      </c>
      <c r="B178" s="83" t="s">
        <v>267</v>
      </c>
      <c r="R178" s="80"/>
    </row>
    <row r="179" spans="1:18">
      <c r="A179" s="81" t="s">
        <v>281</v>
      </c>
      <c r="B179" s="83" t="s">
        <v>282</v>
      </c>
      <c r="R179" s="80"/>
    </row>
    <row r="180" spans="1:18">
      <c r="A180" s="84" t="s">
        <v>283</v>
      </c>
      <c r="B180" s="82" t="s">
        <v>284</v>
      </c>
      <c r="R180" s="80"/>
    </row>
    <row r="181" spans="1:18">
      <c r="A181" s="81">
        <v>3321</v>
      </c>
      <c r="B181" s="83" t="s">
        <v>285</v>
      </c>
      <c r="R181" s="80"/>
    </row>
    <row r="182" spans="1:18">
      <c r="A182" s="81">
        <v>3322</v>
      </c>
      <c r="B182" s="83" t="s">
        <v>262</v>
      </c>
      <c r="R182" s="80"/>
    </row>
    <row r="183" spans="1:18">
      <c r="A183" s="81">
        <v>3323</v>
      </c>
      <c r="B183" s="83" t="s">
        <v>276</v>
      </c>
      <c r="R183" s="80"/>
    </row>
    <row r="184" spans="1:18">
      <c r="A184" s="81">
        <v>3324</v>
      </c>
      <c r="B184" s="83" t="s">
        <v>264</v>
      </c>
      <c r="R184" s="80"/>
    </row>
    <row r="185" spans="1:18">
      <c r="A185" s="81">
        <v>3325</v>
      </c>
      <c r="B185" s="83" t="s">
        <v>265</v>
      </c>
      <c r="R185" s="80"/>
    </row>
    <row r="186" spans="1:18">
      <c r="A186" s="81">
        <v>3326</v>
      </c>
      <c r="B186" s="83" t="s">
        <v>266</v>
      </c>
      <c r="R186" s="80"/>
    </row>
    <row r="187" spans="1:18">
      <c r="A187" s="81">
        <v>3327</v>
      </c>
      <c r="B187" s="83" t="s">
        <v>267</v>
      </c>
      <c r="R187" s="80"/>
    </row>
    <row r="188" spans="1:18">
      <c r="A188" s="81">
        <v>3328</v>
      </c>
      <c r="B188" s="83" t="s">
        <v>282</v>
      </c>
      <c r="R188" s="80"/>
    </row>
    <row r="189" spans="1:18">
      <c r="A189" s="81"/>
      <c r="B189" s="83"/>
      <c r="R189" s="80"/>
    </row>
    <row r="190" spans="1:18">
      <c r="A190" s="85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86"/>
    </row>
  </sheetData>
  <mergeCells count="5">
    <mergeCell ref="C2:F2"/>
    <mergeCell ref="G2:J2"/>
    <mergeCell ref="K2:N2"/>
    <mergeCell ref="O2:R2"/>
    <mergeCell ref="A2:B3"/>
  </mergeCells>
  <phoneticPr fontId="20" type="noConversion"/>
  <pageMargins left="0.7" right="0.7" top="0.75" bottom="0.75" header="0.3" footer="0.3"/>
  <ignoredErrors>
    <ignoredError sqref="A79:A169 A5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2025-09-12T21:26:32Z</dcterms:modified>
</cp:coreProperties>
</file>