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fin1-my.sharepoint.com/personal/mmduron_sefin_gob_hn/Documents/Imágenes/Escritorio/EFP SEFIN/"/>
    </mc:Choice>
  </mc:AlternateContent>
  <xr:revisionPtr revIDLastSave="55" documentId="8_{13BC8F49-D614-48CF-8933-28BE0D14E4C4}" xr6:coauthVersionLast="47" xr6:coauthVersionMax="47" xr10:uidLastSave="{FBDA4FB4-2E51-41FC-AB7D-3A7BE2F34A67}"/>
  <bookViews>
    <workbookView xWindow="-108" yWindow="-108" windowWidth="23256" windowHeight="12456" activeTab="1" xr2:uid="{31D80B11-87C8-48FB-AC19-665EF8E8AA0B}"/>
  </bookViews>
  <sheets>
    <sheet name="Resumen Transacciones" sheetId="4" r:id="rId1"/>
    <sheet name="Transacciones" sheetId="1" r:id="rId2"/>
  </sheets>
  <externalReferences>
    <externalReference r:id="rId3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22" i="4" s="1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3" i="4"/>
  <c r="E25" i="4"/>
  <c r="E26" i="4"/>
  <c r="E27" i="4"/>
  <c r="E28" i="4"/>
  <c r="E29" i="4"/>
  <c r="E33" i="4"/>
  <c r="E34" i="4"/>
  <c r="E35" i="4"/>
  <c r="E36" i="4"/>
  <c r="E37" i="4"/>
  <c r="E38" i="4"/>
  <c r="C132" i="1"/>
  <c r="D132" i="1"/>
  <c r="E132" i="1"/>
  <c r="F132" i="1"/>
  <c r="C133" i="1"/>
  <c r="D133" i="1"/>
  <c r="E133" i="1"/>
  <c r="F133" i="1"/>
  <c r="E30" i="4" l="1"/>
  <c r="E31" i="4"/>
  <c r="F33" i="4"/>
  <c r="G33" i="4"/>
  <c r="H33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25" i="4"/>
  <c r="G25" i="4"/>
  <c r="H25" i="4"/>
  <c r="F26" i="4"/>
  <c r="G26" i="4"/>
  <c r="H26" i="4"/>
  <c r="F27" i="4"/>
  <c r="G27" i="4"/>
  <c r="H27" i="4"/>
  <c r="F28" i="4"/>
  <c r="G28" i="4"/>
  <c r="H28" i="4"/>
  <c r="F29" i="4"/>
  <c r="G29" i="4"/>
  <c r="H29" i="4"/>
  <c r="F8" i="4"/>
  <c r="G8" i="4"/>
  <c r="H8" i="4"/>
  <c r="F9" i="4"/>
  <c r="G9" i="4"/>
  <c r="H9" i="4"/>
  <c r="F10" i="4"/>
  <c r="G10" i="4"/>
  <c r="H10" i="4"/>
  <c r="F11" i="4"/>
  <c r="G11" i="4"/>
  <c r="H11" i="4"/>
  <c r="F12" i="4"/>
  <c r="G12" i="4"/>
  <c r="H12" i="4"/>
  <c r="F13" i="4"/>
  <c r="G13" i="4"/>
  <c r="H13" i="4"/>
  <c r="F14" i="4"/>
  <c r="G14" i="4"/>
  <c r="H14" i="4"/>
  <c r="F15" i="4"/>
  <c r="G15" i="4"/>
  <c r="H15" i="4"/>
  <c r="F16" i="4"/>
  <c r="G16" i="4"/>
  <c r="H16" i="4"/>
  <c r="F17" i="4"/>
  <c r="G17" i="4"/>
  <c r="H17" i="4"/>
  <c r="F18" i="4"/>
  <c r="G18" i="4"/>
  <c r="H18" i="4"/>
  <c r="F19" i="4"/>
  <c r="G19" i="4"/>
  <c r="H19" i="4"/>
  <c r="F20" i="4"/>
  <c r="G20" i="4"/>
  <c r="H20" i="4"/>
  <c r="F21" i="4"/>
  <c r="G21" i="4"/>
  <c r="H21" i="4"/>
  <c r="D148" i="1"/>
  <c r="D149" i="1" s="1"/>
  <c r="E148" i="1"/>
  <c r="E149" i="1" s="1"/>
  <c r="F148" i="1"/>
  <c r="F149" i="1" s="1"/>
  <c r="C148" i="1"/>
  <c r="H30" i="4" l="1"/>
  <c r="H31" i="4" s="1"/>
  <c r="F30" i="4"/>
  <c r="F31" i="4" s="1"/>
  <c r="G30" i="4"/>
  <c r="G31" i="4" s="1"/>
  <c r="C149" i="1"/>
  <c r="F23" i="4"/>
  <c r="G23" i="4"/>
  <c r="H23" i="4"/>
  <c r="F22" i="4"/>
  <c r="G22" i="4"/>
  <c r="H22" i="4"/>
</calcChain>
</file>

<file path=xl/sharedStrings.xml><?xml version="1.0" encoding="utf-8"?>
<sst xmlns="http://schemas.openxmlformats.org/spreadsheetml/2006/main" count="443" uniqueCount="330">
  <si>
    <t>1</t>
  </si>
  <si>
    <t xml:space="preserve">INGRESO </t>
  </si>
  <si>
    <t>11</t>
  </si>
  <si>
    <t xml:space="preserve">Impuestos </t>
  </si>
  <si>
    <t>111</t>
  </si>
  <si>
    <t>Impuestos sobre el ingreso, las utilidades y las ganancias de capital</t>
  </si>
  <si>
    <t>1111</t>
  </si>
  <si>
    <t xml:space="preserve">Pagaderos por personas físicas </t>
  </si>
  <si>
    <t>1112</t>
  </si>
  <si>
    <t xml:space="preserve">Pagaderos por sociedades y otras empresas </t>
  </si>
  <si>
    <t>1113</t>
  </si>
  <si>
    <t xml:space="preserve">Otros </t>
  </si>
  <si>
    <t>112</t>
  </si>
  <si>
    <t xml:space="preserve">Impuestos sobre la nómina y la fuerza de trabajo </t>
  </si>
  <si>
    <t>113</t>
  </si>
  <si>
    <t xml:space="preserve">Impuestos sobre la propiedad </t>
  </si>
  <si>
    <t>1131</t>
  </si>
  <si>
    <t xml:space="preserve">Impuestos recurrentes sobre la propiedad inmueble </t>
  </si>
  <si>
    <t>1132</t>
  </si>
  <si>
    <t xml:space="preserve">Impuestos recurrentes sobre el patrimonio neto </t>
  </si>
  <si>
    <t>1133</t>
  </si>
  <si>
    <t xml:space="preserve">Impuestos sobre sucesiones, herencia y regalos </t>
  </si>
  <si>
    <t>1135</t>
  </si>
  <si>
    <t xml:space="preserve">Gravámenes sobre el capital </t>
  </si>
  <si>
    <t>1136</t>
  </si>
  <si>
    <t xml:space="preserve">Otros impuestos recurrentes sobre la propiedad </t>
  </si>
  <si>
    <t>114</t>
  </si>
  <si>
    <t xml:space="preserve">Impuestos sobre los bienes y servicios </t>
  </si>
  <si>
    <t>1141</t>
  </si>
  <si>
    <t xml:space="preserve">Impuestos generales sobre los bienes y servicios </t>
  </si>
  <si>
    <t>11411</t>
  </si>
  <si>
    <t xml:space="preserve">Impuestos sobre el valor agregado </t>
  </si>
  <si>
    <t>11412</t>
  </si>
  <si>
    <t xml:space="preserve">Impuestos sobre las ventas </t>
  </si>
  <si>
    <t>11413</t>
  </si>
  <si>
    <t xml:space="preserve">Impuestos sobre el volumen de ventas y otros impuestos generales sobre los bienes y servicios </t>
  </si>
  <si>
    <t>11414</t>
  </si>
  <si>
    <t xml:space="preserve">Impuestos sobre transacciones financieras y de capital </t>
  </si>
  <si>
    <t>1142</t>
  </si>
  <si>
    <t xml:space="preserve">Impuestos selectivos </t>
  </si>
  <si>
    <t>1143</t>
  </si>
  <si>
    <t xml:space="preserve">Utilidades de los monopolios fiscales </t>
  </si>
  <si>
    <t>1144</t>
  </si>
  <si>
    <t xml:space="preserve">Impuestos sobre servicios específicos </t>
  </si>
  <si>
    <t>1145</t>
  </si>
  <si>
    <t xml:space="preserve">Impuestos sobre el uso de bienes y sobre el permiso para usar bienes o realizar actividades </t>
  </si>
  <si>
    <t>11451</t>
  </si>
  <si>
    <t xml:space="preserve"> Impuestos sobre los vehículos automotores </t>
  </si>
  <si>
    <t>11452</t>
  </si>
  <si>
    <t>1146</t>
  </si>
  <si>
    <t xml:space="preserve">Otros impuestos sobre los bienes y servicios </t>
  </si>
  <si>
    <t>115</t>
  </si>
  <si>
    <t xml:space="preserve">Impuestos sobre el comercio y las transacciones internacionales </t>
  </si>
  <si>
    <t>1151</t>
  </si>
  <si>
    <t xml:space="preserve">Derechos de aduana y otros derechos de importación </t>
  </si>
  <si>
    <t>1152</t>
  </si>
  <si>
    <t xml:space="preserve">Impuestos sobre las exportaciones </t>
  </si>
  <si>
    <t>1153</t>
  </si>
  <si>
    <t xml:space="preserve">Utilidades de los monopolios de exportación o de importación </t>
  </si>
  <si>
    <t>1154</t>
  </si>
  <si>
    <t xml:space="preserve">Utilidades de operaciones cambiarias </t>
  </si>
  <si>
    <t>1155</t>
  </si>
  <si>
    <t xml:space="preserve">Impuestos sobre las operaciones cambiarias </t>
  </si>
  <si>
    <t>1156</t>
  </si>
  <si>
    <t xml:space="preserve">Otros impuestos sobre el comercio y las transacciones internacionales </t>
  </si>
  <si>
    <t>116</t>
  </si>
  <si>
    <t xml:space="preserve">Otros impuestos </t>
  </si>
  <si>
    <t>12</t>
  </si>
  <si>
    <t xml:space="preserve">Contribuciones sociales </t>
  </si>
  <si>
    <t>121</t>
  </si>
  <si>
    <t xml:space="preserve">Contribuciones a la seguridad social </t>
  </si>
  <si>
    <t>1211</t>
  </si>
  <si>
    <t xml:space="preserve">Contribuciones de los empleados </t>
  </si>
  <si>
    <t>1212</t>
  </si>
  <si>
    <t xml:space="preserve">Contribuciones de los empleadores </t>
  </si>
  <si>
    <t>1213</t>
  </si>
  <si>
    <t xml:space="preserve">Contribuciones de los trabajadores por cuenta propia o no empleados </t>
  </si>
  <si>
    <t>1214</t>
  </si>
  <si>
    <t xml:space="preserve">Contribuciones no clasificables </t>
  </si>
  <si>
    <t>122</t>
  </si>
  <si>
    <t xml:space="preserve">Otras contribuciones sociales </t>
  </si>
  <si>
    <t>1221</t>
  </si>
  <si>
    <t>1222</t>
  </si>
  <si>
    <t>1223</t>
  </si>
  <si>
    <t xml:space="preserve">Contribuciones imputadas </t>
  </si>
  <si>
    <t>13</t>
  </si>
  <si>
    <t xml:space="preserve">Donaciones </t>
  </si>
  <si>
    <t>131</t>
  </si>
  <si>
    <t xml:space="preserve">De gobiernos extranjeros </t>
  </si>
  <si>
    <t>1311</t>
  </si>
  <si>
    <t xml:space="preserve">Corrientes </t>
  </si>
  <si>
    <t>1312</t>
  </si>
  <si>
    <t xml:space="preserve">Capital </t>
  </si>
  <si>
    <t>132</t>
  </si>
  <si>
    <t>De organismos internacionales</t>
  </si>
  <si>
    <t>1321</t>
  </si>
  <si>
    <t>1322</t>
  </si>
  <si>
    <t>133</t>
  </si>
  <si>
    <t xml:space="preserve">De otras unidades del gobierno general </t>
  </si>
  <si>
    <t>1331</t>
  </si>
  <si>
    <t>1332</t>
  </si>
  <si>
    <t>14</t>
  </si>
  <si>
    <t xml:space="preserve">Otros ingresos </t>
  </si>
  <si>
    <t>141</t>
  </si>
  <si>
    <t xml:space="preserve">Rentas de la propiedad </t>
  </si>
  <si>
    <t>1411</t>
  </si>
  <si>
    <t xml:space="preserve">Intereses </t>
  </si>
  <si>
    <t>14111</t>
  </si>
  <si>
    <t>De no residentes</t>
  </si>
  <si>
    <t>14112</t>
  </si>
  <si>
    <t xml:space="preserve">De residentes distintos del gobierno general </t>
  </si>
  <si>
    <t>14113</t>
  </si>
  <si>
    <t>1412</t>
  </si>
  <si>
    <t xml:space="preserve">Dividendos  </t>
  </si>
  <si>
    <t>1413</t>
  </si>
  <si>
    <t xml:space="preserve">Retiros de los ingresos de las cuasisociedades </t>
  </si>
  <si>
    <t>1414</t>
  </si>
  <si>
    <t xml:space="preserve">Rentas de la propiedad relac con distribución de rentas de la inversión </t>
  </si>
  <si>
    <t>1415</t>
  </si>
  <si>
    <t xml:space="preserve">Arriendo de activos públicos naturales </t>
  </si>
  <si>
    <t>1416</t>
  </si>
  <si>
    <t xml:space="preserve">Utilidades reinvertidas en inversión extranjera directa </t>
  </si>
  <si>
    <t>142</t>
  </si>
  <si>
    <t xml:space="preserve">Venta de bienes y servicios  </t>
  </si>
  <si>
    <t>1421</t>
  </si>
  <si>
    <t xml:space="preserve">Ventas de establecimientos de mercado </t>
  </si>
  <si>
    <t>1422</t>
  </si>
  <si>
    <t xml:space="preserve">Derechos administrativos </t>
  </si>
  <si>
    <t>1423</t>
  </si>
  <si>
    <t xml:space="preserve">Ventas incidentales de establecimientos no de mercado </t>
  </si>
  <si>
    <t>1424</t>
  </si>
  <si>
    <t xml:space="preserve">Ventas imputadas de bienes y servicios </t>
  </si>
  <si>
    <t>143</t>
  </si>
  <si>
    <t xml:space="preserve">Multas, sanciones pecuniarias y depósitos en caución transferidos </t>
  </si>
  <si>
    <t>144</t>
  </si>
  <si>
    <t xml:space="preserve">Transferencias no clasificadas en otra parte </t>
  </si>
  <si>
    <t>1441</t>
  </si>
  <si>
    <t>1442</t>
  </si>
  <si>
    <t>145</t>
  </si>
  <si>
    <t xml:space="preserve">Primas, tasas y acreencias relacionadas con seguros no de vida y sistemas de garantías estandarizadas </t>
  </si>
  <si>
    <t>1451</t>
  </si>
  <si>
    <t xml:space="preserve">Primas, tasas y derechos corrientes </t>
  </si>
  <si>
    <t>14511</t>
  </si>
  <si>
    <t xml:space="preserve">Primas </t>
  </si>
  <si>
    <t>14512</t>
  </si>
  <si>
    <t xml:space="preserve">Tasas para sistemas de garantías estandarizadas  </t>
  </si>
  <si>
    <t>14513</t>
  </si>
  <si>
    <t xml:space="preserve">Derechos corrientes </t>
  </si>
  <si>
    <t>1452</t>
  </si>
  <si>
    <t xml:space="preserve">Indemnizaciones de capital </t>
  </si>
  <si>
    <t>2</t>
  </si>
  <si>
    <t xml:space="preserve">GASTO </t>
  </si>
  <si>
    <t>21</t>
  </si>
  <si>
    <t xml:space="preserve">Remuneración a los empleados </t>
  </si>
  <si>
    <t>211</t>
  </si>
  <si>
    <t xml:space="preserve">Sueldos y salarios </t>
  </si>
  <si>
    <t>212</t>
  </si>
  <si>
    <t xml:space="preserve">Contribuciones sociales de empleadores </t>
  </si>
  <si>
    <t>2121</t>
  </si>
  <si>
    <t xml:space="preserve">Contribuciones sociales efectivas de empleadores </t>
  </si>
  <si>
    <t>2122</t>
  </si>
  <si>
    <t xml:space="preserve">Contribuciones sociales imputadas de empleadores </t>
  </si>
  <si>
    <t>22</t>
  </si>
  <si>
    <t xml:space="preserve">Uso de bienes y servicios  </t>
  </si>
  <si>
    <t>23</t>
  </si>
  <si>
    <t>Consumo de capital fijo (Nota 1)</t>
  </si>
  <si>
    <t>24</t>
  </si>
  <si>
    <t>241</t>
  </si>
  <si>
    <t xml:space="preserve">A no residentes </t>
  </si>
  <si>
    <t>242</t>
  </si>
  <si>
    <t xml:space="preserve">A residentes distintos del gobierno general </t>
  </si>
  <si>
    <t>243</t>
  </si>
  <si>
    <t xml:space="preserve">A otras unidades del gobierno general </t>
  </si>
  <si>
    <t>25</t>
  </si>
  <si>
    <t xml:space="preserve">Subsidios </t>
  </si>
  <si>
    <t>251</t>
  </si>
  <si>
    <t xml:space="preserve">A corporaciones públicas </t>
  </si>
  <si>
    <t>252</t>
  </si>
  <si>
    <t xml:space="preserve">A empresas privadas </t>
  </si>
  <si>
    <t>253</t>
  </si>
  <si>
    <t xml:space="preserve">A otros sectores </t>
  </si>
  <si>
    <t>26</t>
  </si>
  <si>
    <t>261</t>
  </si>
  <si>
    <t xml:space="preserve">A gobiernos extranjeros </t>
  </si>
  <si>
    <t>2611</t>
  </si>
  <si>
    <t>2612</t>
  </si>
  <si>
    <t>262</t>
  </si>
  <si>
    <t xml:space="preserve">A organismos internacionales </t>
  </si>
  <si>
    <t>2621</t>
  </si>
  <si>
    <t>2622</t>
  </si>
  <si>
    <t>263</t>
  </si>
  <si>
    <t>2631</t>
  </si>
  <si>
    <t>2632</t>
  </si>
  <si>
    <t>27</t>
  </si>
  <si>
    <t xml:space="preserve">Prestaciones sociales </t>
  </si>
  <si>
    <t>271</t>
  </si>
  <si>
    <t xml:space="preserve">Prestaciones de la seguridad social </t>
  </si>
  <si>
    <t>272</t>
  </si>
  <si>
    <t xml:space="preserve">Prestaciones de asistencia social </t>
  </si>
  <si>
    <t>273</t>
  </si>
  <si>
    <t xml:space="preserve">Prestaciones sociales relacionadas al empleo </t>
  </si>
  <si>
    <t>28</t>
  </si>
  <si>
    <t xml:space="preserve">Otros gastos </t>
  </si>
  <si>
    <t>281</t>
  </si>
  <si>
    <t xml:space="preserve">Gasto de la propiedad distinto de intereses </t>
  </si>
  <si>
    <t>2811</t>
  </si>
  <si>
    <t xml:space="preserve">Dividendos </t>
  </si>
  <si>
    <t>2812</t>
  </si>
  <si>
    <t>2813</t>
  </si>
  <si>
    <t>2814</t>
  </si>
  <si>
    <t>2815</t>
  </si>
  <si>
    <t>282</t>
  </si>
  <si>
    <t>2821</t>
  </si>
  <si>
    <t>2822</t>
  </si>
  <si>
    <t>283</t>
  </si>
  <si>
    <t xml:space="preserve">Primas, tasas y derechos relacionados con seguros no de vida y sistemas de garantías estandarizadas </t>
  </si>
  <si>
    <t>2831</t>
  </si>
  <si>
    <t>28311</t>
  </si>
  <si>
    <t>28312</t>
  </si>
  <si>
    <t>28313</t>
  </si>
  <si>
    <t>2832</t>
  </si>
  <si>
    <t xml:space="preserve">Derechos de capital </t>
  </si>
  <si>
    <t>GOB</t>
  </si>
  <si>
    <t xml:space="preserve">Resultado operativo bruto   (1-2+23) </t>
  </si>
  <si>
    <t>NOB</t>
  </si>
  <si>
    <t xml:space="preserve">Resultado operativo neto       (1-2) </t>
  </si>
  <si>
    <t>TRANSACCIONES EN ACTIVOS NO FINANCIEROS:</t>
  </si>
  <si>
    <t>31</t>
  </si>
  <si>
    <t xml:space="preserve">Inversión neta/bruta en activos no financieros </t>
  </si>
  <si>
    <t>311</t>
  </si>
  <si>
    <t>Activos fijos (Nota 2)</t>
  </si>
  <si>
    <t>3111</t>
  </si>
  <si>
    <t xml:space="preserve">Edificios y estructuras </t>
  </si>
  <si>
    <t>3112</t>
  </si>
  <si>
    <t xml:space="preserve">Maquinaria y equipo </t>
  </si>
  <si>
    <t>3113</t>
  </si>
  <si>
    <t xml:space="preserve">Otros activos fijos </t>
  </si>
  <si>
    <t>3114</t>
  </si>
  <si>
    <t xml:space="preserve">Sistemas de armamentos </t>
  </si>
  <si>
    <t>312</t>
  </si>
  <si>
    <t xml:space="preserve">Existencias </t>
  </si>
  <si>
    <t>313</t>
  </si>
  <si>
    <t xml:space="preserve">Objetos de valor </t>
  </si>
  <si>
    <t>314</t>
  </si>
  <si>
    <t xml:space="preserve">Activos no producidos </t>
  </si>
  <si>
    <t>3141</t>
  </si>
  <si>
    <t xml:space="preserve">Tierras y terrenos </t>
  </si>
  <si>
    <t>3142</t>
  </si>
  <si>
    <t xml:space="preserve">Recursos minerales y energéticos </t>
  </si>
  <si>
    <t>3143</t>
  </si>
  <si>
    <t xml:space="preserve">Otros activos de origen natural </t>
  </si>
  <si>
    <t>3144</t>
  </si>
  <si>
    <t xml:space="preserve">Activos intangibles no producidos </t>
  </si>
  <si>
    <t>2M</t>
  </si>
  <si>
    <t xml:space="preserve">Erogación (2+31) </t>
  </si>
  <si>
    <t>NLB</t>
  </si>
  <si>
    <t xml:space="preserve">Préstamo neto (+) / endeudamiento neto (-) (1-2-31) o (1-2M) </t>
  </si>
  <si>
    <t>TRANSACCIONES EN ACTIVOS Y PASIVOS FINANCIEROS (FINANCIAMIENTO):</t>
  </si>
  <si>
    <t>32</t>
  </si>
  <si>
    <t xml:space="preserve">Adquisición neta de activos financieros </t>
  </si>
  <si>
    <t xml:space="preserve">Deudores internos </t>
  </si>
  <si>
    <t xml:space="preserve">   Oro monetario y Deg</t>
  </si>
  <si>
    <t xml:space="preserve">   Dinero legal y Depósitos</t>
  </si>
  <si>
    <t xml:space="preserve">   Títulos de Deuda</t>
  </si>
  <si>
    <t xml:space="preserve">   Préstamos</t>
  </si>
  <si>
    <t xml:space="preserve">   Participaciones de capital y en fondos de inversion</t>
  </si>
  <si>
    <t xml:space="preserve">   Seguros, pensiones y sistemas de garantias estandarizadas</t>
  </si>
  <si>
    <t xml:space="preserve">   Derivados fin. Y opciones de compra de acciones por parte de empleados</t>
  </si>
  <si>
    <t xml:space="preserve">   Otras cuentas por cobrar</t>
  </si>
  <si>
    <t>322</t>
  </si>
  <si>
    <t xml:space="preserve">Deudores externos </t>
  </si>
  <si>
    <t>33</t>
  </si>
  <si>
    <t xml:space="preserve">Incurrimiento neto de pasivos </t>
  </si>
  <si>
    <t>331</t>
  </si>
  <si>
    <t>Acreedores internos</t>
  </si>
  <si>
    <t>3313</t>
  </si>
  <si>
    <t xml:space="preserve">   Títulos de deuda </t>
  </si>
  <si>
    <t>3314</t>
  </si>
  <si>
    <t>3315</t>
  </si>
  <si>
    <t>3316</t>
  </si>
  <si>
    <t>3317</t>
  </si>
  <si>
    <t>3318</t>
  </si>
  <si>
    <t xml:space="preserve">   Otras cuentas por pagar </t>
  </si>
  <si>
    <t>332</t>
  </si>
  <si>
    <t xml:space="preserve">Acreedores externos </t>
  </si>
  <si>
    <t xml:space="preserve">   Derechos especiales de giro</t>
  </si>
  <si>
    <t>NLBz</t>
  </si>
  <si>
    <t>Discrepancia estadística global: Diferencia entre préstamo/endeudam neto y financiamiento (32-33-NLB)</t>
  </si>
  <si>
    <t xml:space="preserve">Estado de Operaciones </t>
  </si>
  <si>
    <t>ESTADO DE OPERACIONES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</si>
  <si>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</si>
  <si>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</si>
  <si>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</si>
  <si>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Impuestos .................................................................................................................................................................. </t>
  </si>
  <si>
    <t>Contribuciones sociales ...........................................................................................................................................</t>
  </si>
  <si>
    <t xml:space="preserve">Donaciones ............................................................................................................................................................ </t>
  </si>
  <si>
    <t>Otros ingresos..........................................................................................................................................................</t>
  </si>
  <si>
    <t>Gasto....................................................................................................................................................................................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</si>
  <si>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</si>
  <si>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Uso de bienes y servicios ............................................................................................................................................................ </t>
  </si>
  <si>
    <t xml:space="preserve">Consumo de capital fijo ............................................................................................................................................................ </t>
  </si>
  <si>
    <t xml:space="preserve">Intereses ............................................................................................................................................................ </t>
  </si>
  <si>
    <t xml:space="preserve">Subsidios ............................................................................................................................................................ </t>
  </si>
  <si>
    <t xml:space="preserve">Prestaciones sociales ............................................................................................................................................................. </t>
  </si>
  <si>
    <t xml:space="preserve">Otros gastos ............................................................................................................................................................ </t>
  </si>
  <si>
    <t>Resultado operativo bruto   (1-2+23) ..................................................................................................................................</t>
  </si>
  <si>
    <t>Resultado operativo neto       (1-2) ...............................................................................................................................................</t>
  </si>
  <si>
    <t>x</t>
  </si>
  <si>
    <t>Inversión neta/bruta en activos no financieros 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</si>
  <si>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</si>
  <si>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</si>
  <si>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</si>
  <si>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..............................................................................................................................................................................</t>
  </si>
  <si>
    <t>Erogación (2+31) .........................................................................................................................................</t>
  </si>
  <si>
    <t>Préstamo neto (+) / endeudamiento neto (-) (1-2-31) o (1-2M) 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</si>
  <si>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</si>
  <si>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</si>
  <si>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</si>
  <si>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</si>
  <si>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</si>
  <si>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....................................................................................................................................................................................</t>
  </si>
  <si>
    <t>Acreedores externos ...................................................................................................................................................................................</t>
  </si>
  <si>
    <t>Discrepancia estadística global: Diferencia entre préstamo/endeudam. neto y financiamiento (32-33-NLB) ..................................................................................................................</t>
  </si>
  <si>
    <t>Otros .............................................................................................................................................................</t>
  </si>
  <si>
    <t>14412</t>
  </si>
  <si>
    <t>Subsidios .............................................................................................................................................................</t>
  </si>
  <si>
    <t>14411</t>
  </si>
  <si>
    <t>Millones de Lempiras</t>
  </si>
  <si>
    <t>Sector Público No Financiero Consolidado Anual</t>
  </si>
  <si>
    <t>Sector Público No Financiero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</si>
</sst>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_-&quot;₡&quot;* #,##0.00_-;\-&quot;₡&quot;* #,##0.00_-;_-&quot;₡&quot;* &quot;-&quot;??_-;_-@_-"/>
    <numFmt numFmtId="166" formatCode="#,##0.00_ ;[Red]\-#,##0.00\ "/>
    <numFmt numFmtId="167" formatCode="_-* #,##0.0_-;\-* #,##0.0_-;_-* &quot;-&quot;??_-;_-@_-"/>
    <numFmt numFmtId="168" formatCode="#,##0.0"/>
  </numFmts>
  <fonts count="3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theme="1"/>
      <name val="Aptos Narrow"/>
      <family val="2"/>
      <charset val="204"/>
      <scheme val="minor"/>
    </font>
    <font>
      <u/>
      <sz val="10"/>
      <color theme="10"/>
      <name val="Times New Roman"/>
      <family val="1"/>
    </font>
    <font>
      <b/>
      <sz val="14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0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b/>
      <sz val="12"/>
      <color theme="0"/>
      <name val="Futura Lt BT"/>
      <family val="2"/>
    </font>
    <font>
      <b/>
      <sz val="7.5"/>
      <name val="Futura Lt BT"/>
      <family val="2"/>
    </font>
    <font>
      <sz val="7.5"/>
      <name val="Futura Lt BT"/>
      <family val="2"/>
    </font>
    <font>
      <b/>
      <sz val="7.5"/>
      <color theme="1"/>
      <name val="Futura Lt BT"/>
    </font>
    <font>
      <sz val="7.5"/>
      <name val="Segoe Print"/>
      <family val="2"/>
    </font>
    <font>
      <b/>
      <sz val="11"/>
      <name val="Arial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Futura Lt BT"/>
    </font>
    <font>
      <b/>
      <sz val="10"/>
      <color theme="0"/>
      <name val="Futura Lt BT"/>
      <family val="2"/>
    </font>
    <font>
      <b/>
      <sz val="10"/>
      <color theme="0"/>
      <name val="Futura Lt BT"/>
    </font>
    <font>
      <b/>
      <sz val="7.5"/>
      <name val="Futura Lt BT"/>
    </font>
    <font>
      <b/>
      <i/>
      <sz val="7.5"/>
      <color theme="1"/>
      <name val="Futura Lt BT"/>
    </font>
    <font>
      <b/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83838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CECECE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4" fillId="0" borderId="0" xfId="1" applyFont="1" applyAlignment="1">
      <alignment horizontal="left" vertical="center"/>
    </xf>
    <xf numFmtId="166" fontId="5" fillId="0" borderId="1" xfId="1" applyNumberFormat="1" applyFont="1" applyBorder="1"/>
    <xf numFmtId="0" fontId="8" fillId="0" borderId="0" xfId="0" applyFont="1"/>
    <xf numFmtId="164" fontId="0" fillId="0" borderId="0" xfId="0" applyNumberFormat="1"/>
    <xf numFmtId="49" fontId="10" fillId="4" borderId="0" xfId="0" applyNumberFormat="1" applyFont="1" applyFill="1" applyAlignment="1">
      <alignment horizontal="left"/>
    </xf>
    <xf numFmtId="0" fontId="12" fillId="4" borderId="0" xfId="0" applyFont="1" applyFill="1"/>
    <xf numFmtId="0" fontId="13" fillId="4" borderId="0" xfId="0" applyFont="1" applyFill="1"/>
    <xf numFmtId="0" fontId="11" fillId="5" borderId="0" xfId="0" applyFont="1" applyFill="1"/>
    <xf numFmtId="0" fontId="14" fillId="5" borderId="0" xfId="0" applyFont="1" applyFill="1" applyAlignment="1">
      <alignment vertical="center"/>
    </xf>
    <xf numFmtId="0" fontId="25" fillId="5" borderId="7" xfId="0" applyFont="1" applyFill="1" applyBorder="1" applyAlignment="1">
      <alignment horizontal="center"/>
    </xf>
    <xf numFmtId="168" fontId="16" fillId="6" borderId="7" xfId="0" applyNumberFormat="1" applyFont="1" applyFill="1" applyBorder="1" applyAlignment="1">
      <alignment horizontal="right"/>
    </xf>
    <xf numFmtId="0" fontId="15" fillId="3" borderId="4" xfId="0" applyFont="1" applyFill="1" applyBorder="1" applyAlignment="1">
      <alignment horizontal="left"/>
    </xf>
    <xf numFmtId="0" fontId="15" fillId="3" borderId="0" xfId="0" applyFont="1" applyFill="1"/>
    <xf numFmtId="0" fontId="16" fillId="3" borderId="0" xfId="0" applyFont="1" applyFill="1"/>
    <xf numFmtId="168" fontId="26" fillId="3" borderId="7" xfId="0" applyNumberFormat="1" applyFont="1" applyFill="1" applyBorder="1" applyAlignment="1">
      <alignment horizontal="right"/>
    </xf>
    <xf numFmtId="0" fontId="16" fillId="3" borderId="0" xfId="0" applyFont="1" applyFill="1" applyAlignment="1">
      <alignment horizontal="left" indent="1"/>
    </xf>
    <xf numFmtId="168" fontId="16" fillId="3" borderId="7" xfId="0" applyNumberFormat="1" applyFont="1" applyFill="1" applyBorder="1" applyAlignment="1">
      <alignment horizontal="right"/>
    </xf>
    <xf numFmtId="0" fontId="16" fillId="3" borderId="9" xfId="0" applyFont="1" applyFill="1" applyBorder="1" applyAlignment="1">
      <alignment horizontal="left" indent="1"/>
    </xf>
    <xf numFmtId="0" fontId="16" fillId="3" borderId="9" xfId="0" applyFont="1" applyFill="1" applyBorder="1"/>
    <xf numFmtId="49" fontId="27" fillId="6" borderId="4" xfId="0" applyNumberFormat="1" applyFont="1" applyFill="1" applyBorder="1" applyAlignment="1">
      <alignment horizontal="left"/>
    </xf>
    <xf numFmtId="0" fontId="27" fillId="6" borderId="0" xfId="0" applyFont="1" applyFill="1"/>
    <xf numFmtId="0" fontId="17" fillId="6" borderId="0" xfId="0" applyFont="1" applyFill="1"/>
    <xf numFmtId="168" fontId="26" fillId="6" borderId="7" xfId="0" applyNumberFormat="1" applyFont="1" applyFill="1" applyBorder="1" applyAlignment="1">
      <alignment horizontal="right"/>
    </xf>
    <xf numFmtId="49" fontId="27" fillId="6" borderId="10" xfId="0" applyNumberFormat="1" applyFont="1" applyFill="1" applyBorder="1" applyAlignment="1">
      <alignment horizontal="left"/>
    </xf>
    <xf numFmtId="0" fontId="27" fillId="6" borderId="11" xfId="0" applyFont="1" applyFill="1" applyBorder="1"/>
    <xf numFmtId="0" fontId="17" fillId="6" borderId="11" xfId="0" applyFont="1" applyFill="1" applyBorder="1"/>
    <xf numFmtId="49" fontId="15" fillId="0" borderId="4" xfId="0" applyNumberFormat="1" applyFont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16" fillId="0" borderId="0" xfId="0" applyFont="1"/>
    <xf numFmtId="0" fontId="15" fillId="0" borderId="0" xfId="0" applyFont="1"/>
    <xf numFmtId="49" fontId="16" fillId="0" borderId="4" xfId="0" applyNumberFormat="1" applyFont="1" applyBorder="1" applyAlignment="1">
      <alignment horizontal="left"/>
    </xf>
    <xf numFmtId="0" fontId="16" fillId="0" borderId="0" xfId="0" applyFont="1" applyAlignment="1">
      <alignment horizontal="left" indent="1"/>
    </xf>
    <xf numFmtId="49" fontId="16" fillId="0" borderId="12" xfId="0" applyNumberFormat="1" applyFont="1" applyBorder="1" applyAlignment="1">
      <alignment horizontal="left"/>
    </xf>
    <xf numFmtId="0" fontId="16" fillId="0" borderId="9" xfId="0" applyFont="1" applyBorder="1" applyAlignment="1">
      <alignment horizontal="left" indent="1"/>
    </xf>
    <xf numFmtId="0" fontId="16" fillId="0" borderId="9" xfId="0" applyFont="1" applyBorder="1"/>
    <xf numFmtId="49" fontId="27" fillId="6" borderId="12" xfId="0" applyNumberFormat="1" applyFont="1" applyFill="1" applyBorder="1" applyAlignment="1">
      <alignment horizontal="left"/>
    </xf>
    <xf numFmtId="0" fontId="27" fillId="6" borderId="9" xfId="0" applyFont="1" applyFill="1" applyBorder="1"/>
    <xf numFmtId="0" fontId="17" fillId="6" borderId="9" xfId="0" applyFont="1" applyFill="1" applyBorder="1"/>
    <xf numFmtId="49" fontId="17" fillId="6" borderId="13" xfId="0" applyNumberFormat="1" applyFont="1" applyFill="1" applyBorder="1" applyAlignment="1">
      <alignment vertical="top" wrapText="1"/>
    </xf>
    <xf numFmtId="0" fontId="17" fillId="6" borderId="14" xfId="0" applyFont="1" applyFill="1" applyBorder="1" applyAlignment="1">
      <alignment vertical="center"/>
    </xf>
    <xf numFmtId="0" fontId="18" fillId="0" borderId="0" xfId="0" applyFont="1" applyAlignment="1">
      <alignment horizontal="right"/>
    </xf>
    <xf numFmtId="0" fontId="29" fillId="4" borderId="2" xfId="0" applyFont="1" applyFill="1" applyBorder="1"/>
    <xf numFmtId="0" fontId="22" fillId="5" borderId="3" xfId="0" applyFont="1" applyFill="1" applyBorder="1"/>
    <xf numFmtId="0" fontId="29" fillId="5" borderId="3" xfId="0" applyFont="1" applyFill="1" applyBorder="1"/>
    <xf numFmtId="0" fontId="29" fillId="5" borderId="8" xfId="0" applyFont="1" applyFill="1" applyBorder="1"/>
    <xf numFmtId="49" fontId="19" fillId="2" borderId="4" xfId="1" applyNumberFormat="1" applyFont="1" applyFill="1" applyBorder="1" applyAlignment="1">
      <alignment horizontal="left"/>
    </xf>
    <xf numFmtId="0" fontId="19" fillId="2" borderId="0" xfId="1" applyFont="1" applyFill="1"/>
    <xf numFmtId="167" fontId="28" fillId="2" borderId="0" xfId="0" applyNumberFormat="1" applyFont="1" applyFill="1" applyAlignment="1">
      <alignment horizontal="center"/>
    </xf>
    <xf numFmtId="167" fontId="28" fillId="2" borderId="0" xfId="22" applyNumberFormat="1" applyFont="1" applyFill="1" applyBorder="1" applyAlignment="1">
      <alignment horizontal="center"/>
    </xf>
    <xf numFmtId="167" fontId="28" fillId="2" borderId="15" xfId="22" applyNumberFormat="1" applyFont="1" applyFill="1" applyBorder="1" applyAlignment="1">
      <alignment horizontal="center"/>
    </xf>
    <xf numFmtId="49" fontId="4" fillId="0" borderId="4" xfId="1" applyNumberFormat="1" applyFont="1" applyBorder="1" applyAlignment="1">
      <alignment horizontal="left"/>
    </xf>
    <xf numFmtId="0" fontId="4" fillId="0" borderId="0" xfId="1" applyFont="1"/>
    <xf numFmtId="167" fontId="0" fillId="0" borderId="0" xfId="0" applyNumberFormat="1"/>
    <xf numFmtId="167" fontId="0" fillId="0" borderId="0" xfId="22" applyNumberFormat="1" applyFont="1" applyBorder="1"/>
    <xf numFmtId="167" fontId="0" fillId="0" borderId="15" xfId="22" applyNumberFormat="1" applyFont="1" applyBorder="1"/>
    <xf numFmtId="2" fontId="4" fillId="0" borderId="4" xfId="1" applyNumberFormat="1" applyFont="1" applyBorder="1" applyAlignment="1">
      <alignment horizontal="left"/>
    </xf>
    <xf numFmtId="0" fontId="4" fillId="0" borderId="0" xfId="1" applyFont="1" applyAlignment="1">
      <alignment horizontal="left" indent="1"/>
    </xf>
    <xf numFmtId="2" fontId="3" fillId="0" borderId="4" xfId="1" applyNumberFormat="1" applyFont="1" applyBorder="1" applyAlignment="1">
      <alignment horizontal="left"/>
    </xf>
    <xf numFmtId="0" fontId="3" fillId="0" borderId="0" xfId="1" applyFont="1" applyAlignment="1">
      <alignment horizontal="left" indent="2"/>
    </xf>
    <xf numFmtId="0" fontId="3" fillId="0" borderId="0" xfId="1" applyFont="1" applyAlignment="1">
      <alignment horizontal="left" indent="3"/>
    </xf>
    <xf numFmtId="0" fontId="3" fillId="0" borderId="0" xfId="1" applyFont="1" applyAlignment="1">
      <alignment horizontal="left" wrapText="1" indent="3"/>
    </xf>
    <xf numFmtId="0" fontId="3" fillId="0" borderId="0" xfId="1" applyFont="1"/>
    <xf numFmtId="0" fontId="4" fillId="0" borderId="0" xfId="1" applyFont="1" applyAlignment="1">
      <alignment horizontal="left" wrapText="1" indent="1"/>
    </xf>
    <xf numFmtId="49" fontId="4" fillId="2" borderId="4" xfId="1" applyNumberFormat="1" applyFont="1" applyFill="1" applyBorder="1" applyAlignment="1">
      <alignment horizontal="left"/>
    </xf>
    <xf numFmtId="0" fontId="4" fillId="2" borderId="0" xfId="1" applyFont="1" applyFill="1"/>
    <xf numFmtId="167" fontId="4" fillId="2" borderId="0" xfId="22" applyNumberFormat="1" applyFont="1" applyFill="1" applyBorder="1"/>
    <xf numFmtId="167" fontId="4" fillId="2" borderId="15" xfId="22" applyNumberFormat="1" applyFont="1" applyFill="1" applyBorder="1"/>
    <xf numFmtId="0" fontId="3" fillId="0" borderId="0" xfId="1" applyFont="1" applyAlignment="1">
      <alignment horizontal="left" indent="1"/>
    </xf>
    <xf numFmtId="2" fontId="5" fillId="2" borderId="4" xfId="1" applyNumberFormat="1" applyFont="1" applyFill="1" applyBorder="1" applyAlignment="1">
      <alignment horizontal="left"/>
    </xf>
    <xf numFmtId="0" fontId="5" fillId="2" borderId="0" xfId="1" applyFont="1" applyFill="1"/>
    <xf numFmtId="43" fontId="5" fillId="2" borderId="0" xfId="1" applyNumberFormat="1" applyFont="1" applyFill="1"/>
    <xf numFmtId="43" fontId="5" fillId="2" borderId="15" xfId="1" applyNumberFormat="1" applyFont="1" applyFill="1" applyBorder="1"/>
    <xf numFmtId="0" fontId="4" fillId="0" borderId="4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167" fontId="0" fillId="2" borderId="0" xfId="22" applyNumberFormat="1" applyFont="1" applyFill="1" applyBorder="1"/>
    <xf numFmtId="167" fontId="0" fillId="2" borderId="15" xfId="22" applyNumberFormat="1" applyFont="1" applyFill="1" applyBorder="1"/>
    <xf numFmtId="0" fontId="4" fillId="0" borderId="0" xfId="1" applyFont="1" applyAlignment="1">
      <alignment horizontal="left" indent="2"/>
    </xf>
    <xf numFmtId="43" fontId="21" fillId="2" borderId="0" xfId="0" applyNumberFormat="1" applyFont="1" applyFill="1"/>
    <xf numFmtId="43" fontId="21" fillId="2" borderId="15" xfId="0" applyNumberFormat="1" applyFont="1" applyFill="1" applyBorder="1"/>
    <xf numFmtId="0" fontId="4" fillId="2" borderId="4" xfId="1" applyFont="1" applyFill="1" applyBorder="1" applyAlignment="1">
      <alignment horizontal="left"/>
    </xf>
    <xf numFmtId="166" fontId="4" fillId="2" borderId="0" xfId="1" applyNumberFormat="1" applyFont="1" applyFill="1" applyAlignment="1">
      <alignment horizontal="left" vertical="center"/>
    </xf>
    <xf numFmtId="0" fontId="0" fillId="0" borderId="15" xfId="0" applyBorder="1"/>
    <xf numFmtId="0" fontId="3" fillId="0" borderId="4" xfId="1" applyFont="1" applyBorder="1" applyAlignment="1">
      <alignment horizontal="left"/>
    </xf>
    <xf numFmtId="166" fontId="4" fillId="0" borderId="0" xfId="1" applyNumberFormat="1" applyFont="1" applyAlignment="1">
      <alignment horizontal="left"/>
    </xf>
    <xf numFmtId="166" fontId="3" fillId="0" borderId="0" xfId="1" applyNumberFormat="1" applyFont="1" applyAlignment="1">
      <alignment horizontal="left"/>
    </xf>
    <xf numFmtId="0" fontId="4" fillId="0" borderId="4" xfId="1" applyFont="1" applyBorder="1" applyAlignment="1">
      <alignment horizontal="left"/>
    </xf>
    <xf numFmtId="0" fontId="5" fillId="0" borderId="16" xfId="1" applyFont="1" applyBorder="1" applyAlignment="1">
      <alignment horizontal="left"/>
    </xf>
    <xf numFmtId="166" fontId="5" fillId="0" borderId="17" xfId="1" applyNumberFormat="1" applyFont="1" applyBorder="1"/>
    <xf numFmtId="0" fontId="15" fillId="6" borderId="16" xfId="0" applyFont="1" applyFill="1" applyBorder="1" applyAlignment="1">
      <alignment horizontal="left"/>
    </xf>
    <xf numFmtId="0" fontId="16" fillId="6" borderId="1" xfId="0" applyFont="1" applyFill="1" applyBorder="1" applyAlignment="1">
      <alignment horizontal="left" indent="1"/>
    </xf>
    <xf numFmtId="0" fontId="16" fillId="6" borderId="17" xfId="0" applyFont="1" applyFill="1" applyBorder="1"/>
    <xf numFmtId="0" fontId="15" fillId="6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wrapText="1"/>
    </xf>
    <xf numFmtId="0" fontId="23" fillId="4" borderId="0" xfId="0" applyFont="1" applyFill="1" applyAlignment="1">
      <alignment horizontal="center" wrapText="1"/>
    </xf>
    <xf numFmtId="0" fontId="14" fillId="4" borderId="0" xfId="0" applyFont="1" applyFill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</cellXfs>
  <cellStyles count="26">
    <cellStyle name="Comma 2" xfId="6" xr:uid="{AA1CB812-7094-4DD0-8165-D8AB75B44CD3}"/>
    <cellStyle name="Comma 2 2" xfId="7" xr:uid="{AE6C2C78-B502-4C70-884D-EF87CFC66F03}"/>
    <cellStyle name="Comma 3" xfId="2" xr:uid="{05D31044-734B-4673-9CE0-1B83FB852796}"/>
    <cellStyle name="Hipervínculo 2" xfId="23" xr:uid="{2B0F55D5-8555-47FF-8430-23CB9E6A6B7C}"/>
    <cellStyle name="Hipervínculo 2 2" xfId="25" xr:uid="{EBCC8D8B-4C82-4FB3-898A-34571E48B563}"/>
    <cellStyle name="Hyperlink" xfId="11" xr:uid="{9E0E508E-F691-4482-8278-53202121929C}"/>
    <cellStyle name="Millares" xfId="22" builtinId="3"/>
    <cellStyle name="Millares 2" xfId="20" xr:uid="{97086AA4-135D-4948-9876-9CEB94BCA3D7}"/>
    <cellStyle name="Millares 3" xfId="16" xr:uid="{B1CE7A20-3A32-42A5-9CA8-4ACC87EA1B36}"/>
    <cellStyle name="Millares 3 2" xfId="19" xr:uid="{A47A8B67-9BB4-4FDB-9004-50D3873D0F90}"/>
    <cellStyle name="Millares 4" xfId="12" xr:uid="{D5618F2E-2B4F-4FB0-8B40-F432F68CB561}"/>
    <cellStyle name="Millares 5" xfId="24" xr:uid="{3AA858CC-D599-496F-BF2B-042596BC5D46}"/>
    <cellStyle name="Moneda 2" xfId="13" xr:uid="{A747BA92-020E-451E-8BA2-38E7D27E3107}"/>
    <cellStyle name="Normal" xfId="0" builtinId="0"/>
    <cellStyle name="Normal 2" xfId="3" xr:uid="{3482AE13-8E3C-4E51-8A1C-9ABC2FDB9222}"/>
    <cellStyle name="Normal 3" xfId="5" xr:uid="{56DD9254-0976-4138-B79D-1590BEE3026B}"/>
    <cellStyle name="Normal 3 2" xfId="8" xr:uid="{31B41CCC-8A45-410D-BA5E-548761AA62E6}"/>
    <cellStyle name="Normal 3 3" xfId="17" xr:uid="{54C55E3A-DFC4-4C20-82F1-196DFDA92A11}"/>
    <cellStyle name="Normal 4" xfId="9" xr:uid="{05AC9B56-55FC-4DD1-BA8A-B6A32E30FF68}"/>
    <cellStyle name="Normal 4 2" xfId="18" xr:uid="{4BD21A52-8EBD-47E3-888B-1567D72602DA}"/>
    <cellStyle name="Normal 5" xfId="10" xr:uid="{83B00EA8-572D-4533-AC79-DEF7AE2FC7BF}"/>
    <cellStyle name="Normal 6" xfId="14" xr:uid="{058D3B81-F922-485E-AB42-9D117F1E78C4}"/>
    <cellStyle name="Normal 7" xfId="15" xr:uid="{31C6BDAD-5760-456E-B0C8-8EF4E0B05EC0}"/>
    <cellStyle name="Normal 8" xfId="1" xr:uid="{A9796D78-60B2-4A66-B0C6-F31254A1AAA5}"/>
    <cellStyle name="Percent 2" xfId="4" xr:uid="{08B37D03-FAED-42BF-9951-87E77F961F91}"/>
    <cellStyle name="Porcentaje 2" xfId="21" xr:uid="{2843B48B-541C-40F8-95EA-6F3998DB515E}"/>
  </cellStyles>
  <dxfs count="0"/>
  <tableStyles count="1" defaultTableStyle="TableStyleMedium2" defaultPivotStyle="PivotStyleLight16">
    <tableStyle name="Invisible" pivot="0" table="0" count="0" xr9:uid="{E762F64D-18F1-471A-B0F9-948A4D7F447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rera/Desktop/Trabajo/FMI/EFP/MEFP2014/Cuadros%20para%20entrega/Reuni&#243;n%20GTEFP%20marzo%202019/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>
        <row r="8">
          <cell r="I8" t="str">
            <v>Guatemala</v>
          </cell>
        </row>
        <row r="9">
          <cell r="I9" t="str">
            <v>258</v>
          </cell>
        </row>
        <row r="10">
          <cell r="I10" t="str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B932E-B494-4E6A-9223-122E4BE76253}">
  <dimension ref="B2:H44"/>
  <sheetViews>
    <sheetView showGridLines="0" zoomScale="106" zoomScaleNormal="106" workbookViewId="0">
      <pane xSplit="4" ySplit="1" topLeftCell="E32" activePane="bottomRight" state="frozen"/>
      <selection activeCell="E8" sqref="E8:BW1048576"/>
      <selection pane="topRight" activeCell="E8" sqref="E8:BW1048576"/>
      <selection pane="bottomLeft" activeCell="E8" sqref="E8:BW1048576"/>
      <selection pane="bottomRight" activeCell="E8" sqref="E8:E135"/>
    </sheetView>
  </sheetViews>
  <sheetFormatPr baseColWidth="10" defaultRowHeight="14.4"/>
  <cols>
    <col min="2" max="2" width="8.5546875" customWidth="1"/>
    <col min="3" max="3" width="76.5546875" customWidth="1"/>
    <col min="4" max="4" width="7.33203125" customWidth="1"/>
  </cols>
  <sheetData>
    <row r="2" spans="2:8" ht="15.6">
      <c r="B2" s="5"/>
      <c r="C2" s="6"/>
      <c r="D2" s="7"/>
      <c r="E2" s="8"/>
      <c r="F2" s="8"/>
      <c r="G2" s="8"/>
      <c r="H2" s="8"/>
    </row>
    <row r="3" spans="2:8" ht="15" customHeight="1">
      <c r="B3" s="95" t="s">
        <v>328</v>
      </c>
      <c r="C3" s="96"/>
      <c r="D3" s="96"/>
      <c r="E3" s="9"/>
      <c r="F3" s="9"/>
      <c r="G3" s="9"/>
      <c r="H3" s="9"/>
    </row>
    <row r="4" spans="2:8" ht="15" customHeight="1">
      <c r="B4" s="97" t="s">
        <v>327</v>
      </c>
      <c r="C4" s="97"/>
      <c r="D4" s="97"/>
      <c r="E4" s="8"/>
      <c r="F4" s="8"/>
      <c r="G4" s="8"/>
      <c r="H4" s="8"/>
    </row>
    <row r="5" spans="2:8" ht="14.4" customHeight="1">
      <c r="B5" s="98" t="s">
        <v>289</v>
      </c>
      <c r="C5" s="99"/>
      <c r="D5" s="99"/>
      <c r="E5" s="8"/>
      <c r="F5" s="8"/>
      <c r="G5" s="8"/>
      <c r="H5" s="8"/>
    </row>
    <row r="6" spans="2:8">
      <c r="B6" s="100"/>
      <c r="C6" s="101"/>
      <c r="D6" s="101"/>
      <c r="E6" s="10">
        <v>2021</v>
      </c>
      <c r="F6" s="10">
        <v>2022</v>
      </c>
      <c r="G6" s="10">
        <v>2023</v>
      </c>
      <c r="H6" s="10">
        <v>2024</v>
      </c>
    </row>
    <row r="7" spans="2:8" ht="32.25" customHeight="1">
      <c r="B7" s="92" t="s">
        <v>290</v>
      </c>
      <c r="C7" s="93"/>
      <c r="D7" s="94"/>
      <c r="E7" s="11"/>
      <c r="F7" s="11"/>
      <c r="G7" s="11"/>
      <c r="H7" s="11"/>
    </row>
    <row r="8" spans="2:8">
      <c r="B8" s="12">
        <v>1</v>
      </c>
      <c r="C8" s="13" t="s">
        <v>291</v>
      </c>
      <c r="D8" s="14" t="s">
        <v>292</v>
      </c>
      <c r="E8" s="15">
        <f>+Transacciones!C4</f>
        <v>204578.29885725313</v>
      </c>
      <c r="F8" s="15">
        <f>+Transacciones!D4</f>
        <v>227955.4217394352</v>
      </c>
      <c r="G8" s="15">
        <f>+Transacciones!E4</f>
        <v>247504.7895099739</v>
      </c>
      <c r="H8" s="15">
        <f>+Transacciones!F4</f>
        <v>273025.83205379813</v>
      </c>
    </row>
    <row r="9" spans="2:8">
      <c r="B9" s="12" t="s">
        <v>2</v>
      </c>
      <c r="C9" s="16" t="s">
        <v>293</v>
      </c>
      <c r="D9" s="14" t="s">
        <v>292</v>
      </c>
      <c r="E9" s="17">
        <f>+Transacciones!C5</f>
        <v>124035.74903611535</v>
      </c>
      <c r="F9" s="17">
        <f>+Transacciones!D5</f>
        <v>143988.62803559151</v>
      </c>
      <c r="G9" s="17">
        <f>+Transacciones!E5</f>
        <v>155996.07559347118</v>
      </c>
      <c r="H9" s="17">
        <f>+Transacciones!F5</f>
        <v>169403.45347602665</v>
      </c>
    </row>
    <row r="10" spans="2:8">
      <c r="B10" s="12" t="s">
        <v>67</v>
      </c>
      <c r="C10" s="16" t="s">
        <v>294</v>
      </c>
      <c r="D10" s="14" t="s">
        <v>292</v>
      </c>
      <c r="E10" s="17">
        <f>+Transacciones!C38</f>
        <v>23452.988023979997</v>
      </c>
      <c r="F10" s="17">
        <f>+Transacciones!D38</f>
        <v>24795.711675480721</v>
      </c>
      <c r="G10" s="17">
        <f>+Transacciones!E38</f>
        <v>25300.495452290004</v>
      </c>
      <c r="H10" s="17">
        <f>+Transacciones!F38</f>
        <v>28723.896672020026</v>
      </c>
    </row>
    <row r="11" spans="2:8">
      <c r="B11" s="12" t="s">
        <v>85</v>
      </c>
      <c r="C11" s="16" t="s">
        <v>295</v>
      </c>
      <c r="D11" s="14" t="s">
        <v>292</v>
      </c>
      <c r="E11" s="17">
        <f>+Transacciones!C48</f>
        <v>3756.0030914700042</v>
      </c>
      <c r="F11" s="17">
        <f>+Transacciones!D48</f>
        <v>2723.4530737700002</v>
      </c>
      <c r="G11" s="17">
        <f>+Transacciones!E48</f>
        <v>3136.1332719000002</v>
      </c>
      <c r="H11" s="17">
        <f>+Transacciones!F48</f>
        <v>2558.9227899100015</v>
      </c>
    </row>
    <row r="12" spans="2:8">
      <c r="B12" s="12" t="s">
        <v>101</v>
      </c>
      <c r="C12" s="16" t="s">
        <v>296</v>
      </c>
      <c r="D12" s="14" t="s">
        <v>292</v>
      </c>
      <c r="E12" s="17">
        <f>+Transacciones!C58</f>
        <v>53333.55870568777</v>
      </c>
      <c r="F12" s="17">
        <f>+Transacciones!D58</f>
        <v>56447.628954592961</v>
      </c>
      <c r="G12" s="17">
        <f>+Transacciones!E58</f>
        <v>63072.085192312719</v>
      </c>
      <c r="H12" s="17">
        <f>+Transacciones!F58</f>
        <v>72339.559115841432</v>
      </c>
    </row>
    <row r="13" spans="2:8">
      <c r="B13" s="12" t="s">
        <v>150</v>
      </c>
      <c r="C13" s="13" t="s">
        <v>297</v>
      </c>
      <c r="D13" s="14" t="s">
        <v>292</v>
      </c>
      <c r="E13" s="17">
        <f>+Transacciones!C86</f>
        <v>203637.96513401845</v>
      </c>
      <c r="F13" s="17">
        <f>+Transacciones!D86</f>
        <v>207784.81594566</v>
      </c>
      <c r="G13" s="17">
        <f>+Transacciones!E86</f>
        <v>225627.63800414474</v>
      </c>
      <c r="H13" s="17">
        <f>+Transacciones!F86</f>
        <v>251622.28965999788</v>
      </c>
    </row>
    <row r="14" spans="2:8">
      <c r="B14" s="12" t="s">
        <v>152</v>
      </c>
      <c r="C14" s="16" t="s">
        <v>298</v>
      </c>
      <c r="D14" s="14" t="s">
        <v>292</v>
      </c>
      <c r="E14" s="15">
        <f>+Transacciones!C87</f>
        <v>81436.603590114057</v>
      </c>
      <c r="F14" s="15">
        <f>+Transacciones!D87</f>
        <v>86033.123915802265</v>
      </c>
      <c r="G14" s="15">
        <f>+Transacciones!E87</f>
        <v>93563.55577531358</v>
      </c>
      <c r="H14" s="15">
        <f>+Transacciones!F87</f>
        <v>102634.9818733514</v>
      </c>
    </row>
    <row r="15" spans="2:8">
      <c r="B15" s="12" t="s">
        <v>162</v>
      </c>
      <c r="C15" s="16" t="s">
        <v>299</v>
      </c>
      <c r="D15" s="14" t="s">
        <v>292</v>
      </c>
      <c r="E15" s="17">
        <f>+Transacciones!C92</f>
        <v>63257.867523401947</v>
      </c>
      <c r="F15" s="17">
        <f>+Transacciones!D92</f>
        <v>63130.515516549756</v>
      </c>
      <c r="G15" s="17">
        <f>+Transacciones!E92</f>
        <v>71237.262276789115</v>
      </c>
      <c r="H15" s="17">
        <f>+Transacciones!F92</f>
        <v>81742.664621078016</v>
      </c>
    </row>
    <row r="16" spans="2:8">
      <c r="B16" s="12" t="s">
        <v>164</v>
      </c>
      <c r="C16" s="16" t="s">
        <v>300</v>
      </c>
      <c r="D16" s="14" t="s">
        <v>292</v>
      </c>
      <c r="E16" s="17">
        <f>+Transacciones!C93</f>
        <v>0.88582787000000029</v>
      </c>
      <c r="F16" s="17">
        <f>+Transacciones!D93</f>
        <v>0</v>
      </c>
      <c r="G16" s="17">
        <f>+Transacciones!E93</f>
        <v>0</v>
      </c>
      <c r="H16" s="17">
        <f>+Transacciones!F93</f>
        <v>0</v>
      </c>
    </row>
    <row r="17" spans="2:8">
      <c r="B17" s="12" t="s">
        <v>166</v>
      </c>
      <c r="C17" s="16" t="s">
        <v>301</v>
      </c>
      <c r="D17" s="14" t="s">
        <v>292</v>
      </c>
      <c r="E17" s="17">
        <f>+Transacciones!C94</f>
        <v>17955.633546382771</v>
      </c>
      <c r="F17" s="17">
        <f>+Transacciones!D94</f>
        <v>20987.62028920123</v>
      </c>
      <c r="G17" s="17">
        <f>+Transacciones!E94</f>
        <v>24885.161740238276</v>
      </c>
      <c r="H17" s="17">
        <f>+Transacciones!F94</f>
        <v>25689.831644487324</v>
      </c>
    </row>
    <row r="18" spans="2:8">
      <c r="B18" s="12" t="s">
        <v>173</v>
      </c>
      <c r="C18" s="16" t="s">
        <v>302</v>
      </c>
      <c r="D18" s="14" t="s">
        <v>292</v>
      </c>
      <c r="E18" s="17">
        <f>+Transacciones!C98</f>
        <v>1105.2408690699999</v>
      </c>
      <c r="F18" s="17">
        <f>+Transacciones!D98</f>
        <v>1446.2933208500003</v>
      </c>
      <c r="G18" s="17">
        <f>+Transacciones!E98</f>
        <v>1091.6135958899995</v>
      </c>
      <c r="H18" s="17">
        <f>+Transacciones!F98</f>
        <v>835.04853808000007</v>
      </c>
    </row>
    <row r="19" spans="2:8">
      <c r="B19" s="12" t="s">
        <v>181</v>
      </c>
      <c r="C19" s="16" t="s">
        <v>295</v>
      </c>
      <c r="D19" s="14" t="s">
        <v>292</v>
      </c>
      <c r="E19" s="17">
        <f>+Transacciones!C102</f>
        <v>663.22460557000034</v>
      </c>
      <c r="F19" s="17">
        <f>+Transacciones!D102</f>
        <v>604.44517294099705</v>
      </c>
      <c r="G19" s="17">
        <f>+Transacciones!E102</f>
        <v>434.80122084000106</v>
      </c>
      <c r="H19" s="17">
        <f>+Transacciones!F102</f>
        <v>380.47897566999916</v>
      </c>
    </row>
    <row r="20" spans="2:8">
      <c r="B20" s="12" t="s">
        <v>193</v>
      </c>
      <c r="C20" s="16" t="s">
        <v>303</v>
      </c>
      <c r="D20" s="14" t="s">
        <v>292</v>
      </c>
      <c r="E20" s="17">
        <f>+Transacciones!C112</f>
        <v>17101.721179230004</v>
      </c>
      <c r="F20" s="17">
        <f>+Transacciones!D112</f>
        <v>19133.02881298001</v>
      </c>
      <c r="G20" s="17">
        <f>+Transacciones!E112</f>
        <v>21298.692793060003</v>
      </c>
      <c r="H20" s="17">
        <f>+Transacciones!F112</f>
        <v>25013.028310920021</v>
      </c>
    </row>
    <row r="21" spans="2:8">
      <c r="B21" s="12" t="s">
        <v>201</v>
      </c>
      <c r="C21" s="18" t="s">
        <v>304</v>
      </c>
      <c r="D21" s="19" t="s">
        <v>292</v>
      </c>
      <c r="E21" s="17">
        <f>+Transacciones!C116</f>
        <v>22116.78799237965</v>
      </c>
      <c r="F21" s="17">
        <f>+Transacciones!D116</f>
        <v>16449.788917335751</v>
      </c>
      <c r="G21" s="17">
        <f>+Transacciones!E116</f>
        <v>13116.550602013713</v>
      </c>
      <c r="H21" s="17">
        <f>+Transacciones!F116</f>
        <v>15326.255696411145</v>
      </c>
    </row>
    <row r="22" spans="2:8">
      <c r="B22" s="20" t="s">
        <v>222</v>
      </c>
      <c r="C22" s="21" t="s">
        <v>305</v>
      </c>
      <c r="D22" s="22" t="s">
        <v>292</v>
      </c>
      <c r="E22" s="23">
        <f t="shared" ref="E22:H22" si="0">+E8-E13+E16</f>
        <v>941.21955110468207</v>
      </c>
      <c r="F22" s="23">
        <f t="shared" si="0"/>
        <v>20170.605793775205</v>
      </c>
      <c r="G22" s="23">
        <f t="shared" si="0"/>
        <v>21877.151505829155</v>
      </c>
      <c r="H22" s="23">
        <f t="shared" si="0"/>
        <v>21403.54239380025</v>
      </c>
    </row>
    <row r="23" spans="2:8">
      <c r="B23" s="24" t="s">
        <v>224</v>
      </c>
      <c r="C23" s="25" t="s">
        <v>306</v>
      </c>
      <c r="D23" s="26" t="s">
        <v>292</v>
      </c>
      <c r="E23" s="23">
        <f t="shared" ref="E23:H23" si="1">+E8-E13</f>
        <v>940.33372323468211</v>
      </c>
      <c r="F23" s="23">
        <f t="shared" si="1"/>
        <v>20170.605793775205</v>
      </c>
      <c r="G23" s="23">
        <f t="shared" si="1"/>
        <v>21877.151505829155</v>
      </c>
      <c r="H23" s="23">
        <f t="shared" si="1"/>
        <v>21403.54239380025</v>
      </c>
    </row>
    <row r="24" spans="2:8">
      <c r="B24" s="27" t="s">
        <v>307</v>
      </c>
      <c r="C24" s="28" t="s">
        <v>226</v>
      </c>
      <c r="D24" s="29" t="s">
        <v>292</v>
      </c>
      <c r="E24" s="17"/>
      <c r="F24" s="17"/>
      <c r="G24" s="17"/>
      <c r="H24" s="17"/>
    </row>
    <row r="25" spans="2:8">
      <c r="B25" s="27" t="s">
        <v>227</v>
      </c>
      <c r="C25" s="30" t="s">
        <v>308</v>
      </c>
      <c r="D25" s="29" t="s">
        <v>292</v>
      </c>
      <c r="E25" s="17">
        <f>+Transacciones!C135</f>
        <v>26020.635807800645</v>
      </c>
      <c r="F25" s="17">
        <f>+Transacciones!D135</f>
        <v>22012.5550894997</v>
      </c>
      <c r="G25" s="17">
        <f>+Transacciones!E135</f>
        <v>32933.885785498329</v>
      </c>
      <c r="H25" s="17">
        <f>+Transacciones!F135</f>
        <v>30728.795862909763</v>
      </c>
    </row>
    <row r="26" spans="2:8">
      <c r="B26" s="31" t="s">
        <v>229</v>
      </c>
      <c r="C26" s="32" t="s">
        <v>309</v>
      </c>
      <c r="D26" s="29" t="s">
        <v>292</v>
      </c>
      <c r="E26" s="17">
        <f>+Transacciones!C136</f>
        <v>26341.322959230649</v>
      </c>
      <c r="F26" s="17">
        <f>+Transacciones!D136</f>
        <v>22568.318396109702</v>
      </c>
      <c r="G26" s="17">
        <f>+Transacciones!E136</f>
        <v>33443.020194088327</v>
      </c>
      <c r="H26" s="17">
        <f>+Transacciones!F136</f>
        <v>31240.020347069763</v>
      </c>
    </row>
    <row r="27" spans="2:8">
      <c r="B27" s="31" t="s">
        <v>239</v>
      </c>
      <c r="C27" s="32" t="s">
        <v>310</v>
      </c>
      <c r="D27" s="29" t="s">
        <v>292</v>
      </c>
      <c r="E27" s="17">
        <f>+Transacciones!C141</f>
        <v>120.0756740700001</v>
      </c>
      <c r="F27" s="17">
        <f>+Transacciones!D141</f>
        <v>90.533649739999788</v>
      </c>
      <c r="G27" s="17">
        <f>+Transacciones!E141</f>
        <v>704.74287824999988</v>
      </c>
      <c r="H27" s="17">
        <f>+Transacciones!F141</f>
        <v>84.002272270000503</v>
      </c>
    </row>
    <row r="28" spans="2:8">
      <c r="B28" s="31" t="s">
        <v>241</v>
      </c>
      <c r="C28" s="32" t="s">
        <v>311</v>
      </c>
      <c r="D28" s="29" t="s">
        <v>292</v>
      </c>
      <c r="E28" s="17">
        <f>+Transacciones!C142</f>
        <v>0.12</v>
      </c>
      <c r="F28" s="17">
        <f>+Transacciones!D142</f>
        <v>8.5500000000000007E-2</v>
      </c>
      <c r="G28" s="17">
        <f>+Transacciones!E142</f>
        <v>0.26805000000000001</v>
      </c>
      <c r="H28" s="17">
        <f>+Transacciones!F142</f>
        <v>0.68839600000000001</v>
      </c>
    </row>
    <row r="29" spans="2:8">
      <c r="B29" s="33" t="s">
        <v>243</v>
      </c>
      <c r="C29" s="34" t="s">
        <v>312</v>
      </c>
      <c r="D29" s="35" t="s">
        <v>292</v>
      </c>
      <c r="E29" s="17">
        <f>+Transacciones!C143</f>
        <v>-440.88282550000008</v>
      </c>
      <c r="F29" s="17">
        <f>+Transacciones!D143</f>
        <v>-646.38245634999987</v>
      </c>
      <c r="G29" s="17">
        <f>+Transacciones!E143</f>
        <v>-1214.1453368399996</v>
      </c>
      <c r="H29" s="17">
        <f>+Transacciones!F143</f>
        <v>-595.91515243000015</v>
      </c>
    </row>
    <row r="30" spans="2:8">
      <c r="B30" s="36" t="s">
        <v>253</v>
      </c>
      <c r="C30" s="37" t="s">
        <v>313</v>
      </c>
      <c r="D30" s="38" t="s">
        <v>292</v>
      </c>
      <c r="E30" s="23">
        <f t="shared" ref="E30:H30" si="2">+E13+E25</f>
        <v>229658.60094181908</v>
      </c>
      <c r="F30" s="23">
        <f t="shared" si="2"/>
        <v>229797.37103515968</v>
      </c>
      <c r="G30" s="23">
        <f t="shared" si="2"/>
        <v>258561.52378964308</v>
      </c>
      <c r="H30" s="23">
        <f t="shared" si="2"/>
        <v>282351.08552290767</v>
      </c>
    </row>
    <row r="31" spans="2:8">
      <c r="B31" s="36" t="s">
        <v>255</v>
      </c>
      <c r="C31" s="37" t="s">
        <v>314</v>
      </c>
      <c r="D31" s="38" t="s">
        <v>292</v>
      </c>
      <c r="E31" s="23">
        <f t="shared" ref="E31:H31" si="3">+E8-E30</f>
        <v>-25080.302084565948</v>
      </c>
      <c r="F31" s="23">
        <f t="shared" si="3"/>
        <v>-1841.9492957244802</v>
      </c>
      <c r="G31" s="23">
        <f t="shared" si="3"/>
        <v>-11056.734279669181</v>
      </c>
      <c r="H31" s="23">
        <f t="shared" si="3"/>
        <v>-9325.2534691095352</v>
      </c>
    </row>
    <row r="32" spans="2:8">
      <c r="B32" s="39" t="s">
        <v>307</v>
      </c>
      <c r="C32" s="40" t="s">
        <v>257</v>
      </c>
      <c r="D32" s="22" t="s">
        <v>292</v>
      </c>
      <c r="E32" s="23"/>
      <c r="F32" s="23"/>
      <c r="G32" s="23"/>
      <c r="H32" s="23"/>
    </row>
    <row r="33" spans="2:8">
      <c r="B33" s="27" t="s">
        <v>258</v>
      </c>
      <c r="C33" s="30" t="s">
        <v>315</v>
      </c>
      <c r="D33" s="29" t="s">
        <v>292</v>
      </c>
      <c r="E33" s="15">
        <f>+Transacciones!C151</f>
        <v>0</v>
      </c>
      <c r="F33" s="15">
        <f>+Transacciones!D151</f>
        <v>0</v>
      </c>
      <c r="G33" s="15">
        <f>+Transacciones!E151</f>
        <v>0</v>
      </c>
      <c r="H33" s="15">
        <f>+Transacciones!F151</f>
        <v>0</v>
      </c>
    </row>
    <row r="34" spans="2:8">
      <c r="B34" s="31" t="s">
        <v>316</v>
      </c>
      <c r="C34" s="32" t="s">
        <v>317</v>
      </c>
      <c r="D34" s="29" t="s">
        <v>292</v>
      </c>
      <c r="E34" s="17">
        <f>+Transacciones!C152</f>
        <v>0</v>
      </c>
      <c r="F34" s="17">
        <f>+Transacciones!D152</f>
        <v>0</v>
      </c>
      <c r="G34" s="17">
        <f>+Transacciones!E152</f>
        <v>0</v>
      </c>
      <c r="H34" s="17">
        <f>+Transacciones!F152</f>
        <v>0</v>
      </c>
    </row>
    <row r="35" spans="2:8">
      <c r="B35" s="31" t="s">
        <v>269</v>
      </c>
      <c r="C35" s="32" t="s">
        <v>318</v>
      </c>
      <c r="D35" s="29" t="s">
        <v>292</v>
      </c>
      <c r="E35" s="17">
        <f>+Transacciones!C161</f>
        <v>0</v>
      </c>
      <c r="F35" s="17">
        <f>+Transacciones!D161</f>
        <v>0</v>
      </c>
      <c r="G35" s="17">
        <f>+Transacciones!E161</f>
        <v>0</v>
      </c>
      <c r="H35" s="17">
        <f>+Transacciones!F161</f>
        <v>0</v>
      </c>
    </row>
    <row r="36" spans="2:8">
      <c r="B36" s="27" t="s">
        <v>271</v>
      </c>
      <c r="C36" s="30" t="s">
        <v>319</v>
      </c>
      <c r="D36" s="29" t="s">
        <v>292</v>
      </c>
      <c r="E36" s="15">
        <f>+Transacciones!C171</f>
        <v>0</v>
      </c>
      <c r="F36" s="15">
        <f>+Transacciones!D171</f>
        <v>0</v>
      </c>
      <c r="G36" s="15">
        <f>+Transacciones!E171</f>
        <v>0</v>
      </c>
      <c r="H36" s="15">
        <f>+Transacciones!F171</f>
        <v>0</v>
      </c>
    </row>
    <row r="37" spans="2:8">
      <c r="B37" s="31" t="s">
        <v>273</v>
      </c>
      <c r="C37" s="32" t="s">
        <v>320</v>
      </c>
      <c r="D37" s="29" t="s">
        <v>292</v>
      </c>
      <c r="E37" s="17">
        <f>+Transacciones!C172</f>
        <v>0</v>
      </c>
      <c r="F37" s="17">
        <f>+Transacciones!D172</f>
        <v>0</v>
      </c>
      <c r="G37" s="17">
        <f>+Transacciones!E172</f>
        <v>0</v>
      </c>
      <c r="H37" s="17">
        <f>+Transacciones!F172</f>
        <v>0</v>
      </c>
    </row>
    <row r="38" spans="2:8">
      <c r="B38" s="31" t="s">
        <v>283</v>
      </c>
      <c r="C38" s="32" t="s">
        <v>321</v>
      </c>
      <c r="D38" s="29" t="s">
        <v>292</v>
      </c>
      <c r="E38" s="17">
        <f>+Transacciones!C180</f>
        <v>0</v>
      </c>
      <c r="F38" s="17">
        <f>+Transacciones!D180</f>
        <v>0</v>
      </c>
      <c r="G38" s="17">
        <f>+Transacciones!E180</f>
        <v>0</v>
      </c>
      <c r="H38" s="17">
        <f>+Transacciones!F180</f>
        <v>0</v>
      </c>
    </row>
    <row r="39" spans="2:8" ht="17.399999999999999">
      <c r="B39" s="12"/>
      <c r="C39" s="16"/>
      <c r="D39" s="14"/>
      <c r="E39" s="41"/>
    </row>
    <row r="40" spans="2:8">
      <c r="B40" s="89" t="s">
        <v>286</v>
      </c>
      <c r="C40" s="90" t="s">
        <v>322</v>
      </c>
      <c r="D40" s="91" t="s">
        <v>292</v>
      </c>
      <c r="E40" s="23"/>
      <c r="F40" s="23"/>
      <c r="G40" s="23"/>
      <c r="H40" s="23"/>
    </row>
    <row r="43" spans="2:8">
      <c r="E43" s="4"/>
      <c r="F43" s="4"/>
      <c r="G43" s="4"/>
      <c r="H43" s="4"/>
    </row>
    <row r="44" spans="2:8">
      <c r="E44" s="4"/>
      <c r="F44" s="4"/>
      <c r="G44" s="4"/>
      <c r="H44" s="4"/>
    </row>
  </sheetData>
  <mergeCells count="4">
    <mergeCell ref="B7:D7"/>
    <mergeCell ref="B3:D3"/>
    <mergeCell ref="B4:D4"/>
    <mergeCell ref="B5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18388-FE0D-4ACF-B750-0CA5E9C772A0}">
  <dimension ref="A2:F190"/>
  <sheetViews>
    <sheetView showGridLines="0" tabSelected="1" zoomScale="110" zoomScaleNormal="110" workbookViewId="0">
      <pane xSplit="2" ySplit="3" topLeftCell="C133" activePane="bottomRight" state="frozen"/>
      <selection pane="topRight" activeCell="C1" sqref="C1"/>
      <selection pane="bottomLeft" activeCell="A4" sqref="A4"/>
      <selection pane="bottomRight" activeCell="F135" sqref="F135:F147"/>
    </sheetView>
  </sheetViews>
  <sheetFormatPr baseColWidth="10" defaultColWidth="9.109375" defaultRowHeight="14.4"/>
  <cols>
    <col min="2" max="2" width="51.88671875" customWidth="1"/>
    <col min="3" max="6" width="11.6640625" customWidth="1"/>
  </cols>
  <sheetData>
    <row r="2" spans="1:6" ht="18">
      <c r="A2" s="3" t="s">
        <v>329</v>
      </c>
    </row>
    <row r="3" spans="1:6" ht="15.6">
      <c r="A3" s="42" t="s">
        <v>288</v>
      </c>
      <c r="B3" s="43"/>
      <c r="C3" s="44">
        <v>2021</v>
      </c>
      <c r="D3" s="44">
        <v>2022</v>
      </c>
      <c r="E3" s="44">
        <v>2023</v>
      </c>
      <c r="F3" s="45">
        <v>2024</v>
      </c>
    </row>
    <row r="4" spans="1:6">
      <c r="A4" s="46" t="s">
        <v>0</v>
      </c>
      <c r="B4" s="47" t="s">
        <v>1</v>
      </c>
      <c r="C4" s="48">
        <v>204578.29885725313</v>
      </c>
      <c r="D4" s="49">
        <v>227955.4217394352</v>
      </c>
      <c r="E4" s="49">
        <v>247504.7895099739</v>
      </c>
      <c r="F4" s="50">
        <v>273025.83205379813</v>
      </c>
    </row>
    <row r="5" spans="1:6">
      <c r="A5" s="51" t="s">
        <v>2</v>
      </c>
      <c r="B5" s="52" t="s">
        <v>3</v>
      </c>
      <c r="C5" s="53">
        <v>124035.74903611535</v>
      </c>
      <c r="D5" s="54">
        <v>143988.62803559151</v>
      </c>
      <c r="E5" s="54">
        <v>155996.07559347118</v>
      </c>
      <c r="F5" s="55">
        <v>169403.45347602665</v>
      </c>
    </row>
    <row r="6" spans="1:6">
      <c r="A6" s="56" t="s">
        <v>4</v>
      </c>
      <c r="B6" s="57" t="s">
        <v>5</v>
      </c>
      <c r="C6" s="53">
        <v>40036.74060165535</v>
      </c>
      <c r="D6" s="54">
        <v>50365.075591152876</v>
      </c>
      <c r="E6" s="54">
        <v>50604.928754921268</v>
      </c>
      <c r="F6" s="55">
        <v>55831.320943093298</v>
      </c>
    </row>
    <row r="7" spans="1:6">
      <c r="A7" s="58" t="s">
        <v>6</v>
      </c>
      <c r="B7" s="59" t="s">
        <v>7</v>
      </c>
      <c r="C7" s="53">
        <v>19409.978113585355</v>
      </c>
      <c r="D7" s="54">
        <v>18166.094093259693</v>
      </c>
      <c r="E7" s="54">
        <v>19299.791136364067</v>
      </c>
      <c r="F7" s="55">
        <v>21359.336911353668</v>
      </c>
    </row>
    <row r="8" spans="1:6">
      <c r="A8" s="58" t="s">
        <v>8</v>
      </c>
      <c r="B8" s="59" t="s">
        <v>9</v>
      </c>
      <c r="C8" s="53">
        <v>20626.762488069999</v>
      </c>
      <c r="D8" s="54">
        <v>32198.981497893183</v>
      </c>
      <c r="E8" s="54">
        <v>31305.137618557204</v>
      </c>
      <c r="F8" s="55">
        <v>34471.98403173963</v>
      </c>
    </row>
    <row r="9" spans="1:6">
      <c r="A9" s="58" t="s">
        <v>10</v>
      </c>
      <c r="B9" s="59" t="s">
        <v>11</v>
      </c>
      <c r="C9" s="53">
        <v>0</v>
      </c>
      <c r="D9" s="54">
        <v>0</v>
      </c>
      <c r="E9" s="54">
        <v>0</v>
      </c>
      <c r="F9" s="55">
        <v>0</v>
      </c>
    </row>
    <row r="10" spans="1:6">
      <c r="A10" s="56" t="s">
        <v>12</v>
      </c>
      <c r="B10" s="57" t="s">
        <v>13</v>
      </c>
      <c r="C10" s="53">
        <v>841.23002300000019</v>
      </c>
      <c r="D10" s="54">
        <v>1053.2731961300001</v>
      </c>
      <c r="E10" s="54">
        <v>1362.7502259100002</v>
      </c>
      <c r="F10" s="55">
        <v>1484.62298887</v>
      </c>
    </row>
    <row r="11" spans="1:6">
      <c r="A11" s="56" t="s">
        <v>14</v>
      </c>
      <c r="B11" s="57" t="s">
        <v>15</v>
      </c>
      <c r="C11" s="53">
        <v>1054.6674864500001</v>
      </c>
      <c r="D11" s="54">
        <v>2889.010663149229</v>
      </c>
      <c r="E11" s="54">
        <v>3178.7232534455015</v>
      </c>
      <c r="F11" s="55">
        <v>3451.3204556616483</v>
      </c>
    </row>
    <row r="12" spans="1:6">
      <c r="A12" s="58" t="s">
        <v>16</v>
      </c>
      <c r="B12" s="59" t="s">
        <v>17</v>
      </c>
      <c r="C12" s="53">
        <v>585.57941448000008</v>
      </c>
      <c r="D12" s="54">
        <v>2339.6556834525081</v>
      </c>
      <c r="E12" s="54">
        <v>2632.0728191333042</v>
      </c>
      <c r="F12" s="55">
        <v>2897.5153543758051</v>
      </c>
    </row>
    <row r="13" spans="1:6">
      <c r="A13" s="58" t="s">
        <v>18</v>
      </c>
      <c r="B13" s="59" t="s">
        <v>19</v>
      </c>
      <c r="C13" s="53">
        <v>469.08807196999993</v>
      </c>
      <c r="D13" s="54">
        <v>438.59745278999998</v>
      </c>
      <c r="E13" s="54">
        <v>428.89624440000006</v>
      </c>
      <c r="F13" s="55">
        <v>417.95920219999999</v>
      </c>
    </row>
    <row r="14" spans="1:6">
      <c r="A14" s="58" t="s">
        <v>20</v>
      </c>
      <c r="B14" s="59" t="s">
        <v>21</v>
      </c>
      <c r="C14" s="53">
        <v>0</v>
      </c>
      <c r="D14" s="54">
        <v>110.75752690672068</v>
      </c>
      <c r="E14" s="54">
        <v>117.75418991219757</v>
      </c>
      <c r="F14" s="55">
        <v>135.84589908584306</v>
      </c>
    </row>
    <row r="15" spans="1:6">
      <c r="A15" s="58" t="s">
        <v>22</v>
      </c>
      <c r="B15" s="59" t="s">
        <v>23</v>
      </c>
      <c r="C15" s="53">
        <v>0</v>
      </c>
      <c r="D15" s="54">
        <v>0</v>
      </c>
      <c r="E15" s="54">
        <v>0</v>
      </c>
      <c r="F15" s="55">
        <v>0</v>
      </c>
    </row>
    <row r="16" spans="1:6">
      <c r="A16" s="58" t="s">
        <v>24</v>
      </c>
      <c r="B16" s="59" t="s">
        <v>25</v>
      </c>
      <c r="C16" s="53">
        <v>0</v>
      </c>
      <c r="D16" s="54">
        <v>0</v>
      </c>
      <c r="E16" s="54">
        <v>0</v>
      </c>
      <c r="F16" s="55">
        <v>0</v>
      </c>
    </row>
    <row r="17" spans="1:6">
      <c r="A17" s="56" t="s">
        <v>26</v>
      </c>
      <c r="B17" s="57" t="s">
        <v>27</v>
      </c>
      <c r="C17" s="53">
        <v>76815.321022599994</v>
      </c>
      <c r="D17" s="54">
        <v>83180.60852087941</v>
      </c>
      <c r="E17" s="54">
        <v>93348.13599867592</v>
      </c>
      <c r="F17" s="55">
        <v>100621.26453383549</v>
      </c>
    </row>
    <row r="18" spans="1:6">
      <c r="A18" s="58" t="s">
        <v>28</v>
      </c>
      <c r="B18" s="59" t="s">
        <v>29</v>
      </c>
      <c r="C18" s="53">
        <v>52327.800511840003</v>
      </c>
      <c r="D18" s="54">
        <v>60780.955826192097</v>
      </c>
      <c r="E18" s="54">
        <v>69673.846637199604</v>
      </c>
      <c r="F18" s="55">
        <v>75188.673959855354</v>
      </c>
    </row>
    <row r="19" spans="1:6">
      <c r="A19" s="58" t="s">
        <v>30</v>
      </c>
      <c r="B19" s="60" t="s">
        <v>31</v>
      </c>
      <c r="C19" s="53">
        <v>49263.691852490003</v>
      </c>
      <c r="D19" s="54">
        <v>56064.391733730001</v>
      </c>
      <c r="E19" s="54">
        <v>64421.120096449995</v>
      </c>
      <c r="F19" s="55">
        <v>69457.99702183</v>
      </c>
    </row>
    <row r="20" spans="1:6">
      <c r="A20" s="58" t="s">
        <v>32</v>
      </c>
      <c r="B20" s="60" t="s">
        <v>33</v>
      </c>
      <c r="C20" s="53">
        <v>0</v>
      </c>
      <c r="D20" s="54">
        <v>972.49115979209353</v>
      </c>
      <c r="E20" s="54">
        <v>1030.5689978796011</v>
      </c>
      <c r="F20" s="55">
        <v>1152.140651345351</v>
      </c>
    </row>
    <row r="21" spans="1:6" ht="27">
      <c r="A21" s="58" t="s">
        <v>34</v>
      </c>
      <c r="B21" s="61" t="s">
        <v>35</v>
      </c>
      <c r="C21" s="53">
        <v>0</v>
      </c>
      <c r="D21" s="54">
        <v>0</v>
      </c>
      <c r="E21" s="54">
        <v>0</v>
      </c>
      <c r="F21" s="55">
        <v>0</v>
      </c>
    </row>
    <row r="22" spans="1:6">
      <c r="A22" s="58" t="s">
        <v>36</v>
      </c>
      <c r="B22" s="60" t="s">
        <v>37</v>
      </c>
      <c r="C22" s="53">
        <v>3064.1086593499999</v>
      </c>
      <c r="D22" s="54">
        <v>3744.0729326700002</v>
      </c>
      <c r="E22" s="54">
        <v>4222.1575428699998</v>
      </c>
      <c r="F22" s="55">
        <v>4578.5362866799996</v>
      </c>
    </row>
    <row r="23" spans="1:6">
      <c r="A23" s="58" t="s">
        <v>38</v>
      </c>
      <c r="B23" s="59" t="s">
        <v>39</v>
      </c>
      <c r="C23" s="53">
        <v>20403.724996449993</v>
      </c>
      <c r="D23" s="54">
        <v>17788.99606104731</v>
      </c>
      <c r="E23" s="54">
        <v>18492.468245636315</v>
      </c>
      <c r="F23" s="55">
        <v>19829.438324250146</v>
      </c>
    </row>
    <row r="24" spans="1:6">
      <c r="A24" s="58" t="s">
        <v>40</v>
      </c>
      <c r="B24" s="59" t="s">
        <v>41</v>
      </c>
      <c r="C24" s="53">
        <v>0</v>
      </c>
      <c r="D24" s="54">
        <v>0</v>
      </c>
      <c r="E24" s="54">
        <v>0</v>
      </c>
      <c r="F24" s="55">
        <v>0</v>
      </c>
    </row>
    <row r="25" spans="1:6">
      <c r="A25" s="58" t="s">
        <v>42</v>
      </c>
      <c r="B25" s="59" t="s">
        <v>43</v>
      </c>
      <c r="C25" s="53">
        <v>486.60519739</v>
      </c>
      <c r="D25" s="54">
        <v>631.91696734999982</v>
      </c>
      <c r="E25" s="54">
        <v>730.32407998999986</v>
      </c>
      <c r="F25" s="55">
        <v>854.63517233000016</v>
      </c>
    </row>
    <row r="26" spans="1:6">
      <c r="A26" s="58" t="s">
        <v>44</v>
      </c>
      <c r="B26" s="59" t="s">
        <v>45</v>
      </c>
      <c r="C26" s="53">
        <v>3597.19031692</v>
      </c>
      <c r="D26" s="54">
        <v>3978.7396662899996</v>
      </c>
      <c r="E26" s="54">
        <v>4451.4970358500004</v>
      </c>
      <c r="F26" s="55">
        <v>4748.5170774000007</v>
      </c>
    </row>
    <row r="27" spans="1:6">
      <c r="A27" s="58" t="s">
        <v>46</v>
      </c>
      <c r="B27" s="60" t="s">
        <v>47</v>
      </c>
      <c r="C27" s="53">
        <v>3596.81194607</v>
      </c>
      <c r="D27" s="54">
        <v>3978.2670962599996</v>
      </c>
      <c r="E27" s="54">
        <v>4450.7886548900005</v>
      </c>
      <c r="F27" s="55">
        <v>4747.7243681300006</v>
      </c>
    </row>
    <row r="28" spans="1:6">
      <c r="A28" s="58" t="s">
        <v>48</v>
      </c>
      <c r="B28" s="60" t="s">
        <v>11</v>
      </c>
      <c r="C28" s="53">
        <v>0.37837084999999998</v>
      </c>
      <c r="D28" s="54">
        <v>0.47257002999999997</v>
      </c>
      <c r="E28" s="54">
        <v>0.70838095999999995</v>
      </c>
      <c r="F28" s="55">
        <v>0.79270926999999991</v>
      </c>
    </row>
    <row r="29" spans="1:6">
      <c r="A29" s="58" t="s">
        <v>49</v>
      </c>
      <c r="B29" s="59" t="s">
        <v>50</v>
      </c>
      <c r="C29" s="53">
        <v>0</v>
      </c>
      <c r="D29" s="54">
        <v>0</v>
      </c>
      <c r="E29" s="54">
        <v>0</v>
      </c>
      <c r="F29" s="55">
        <v>0</v>
      </c>
    </row>
    <row r="30" spans="1:6">
      <c r="A30" s="56" t="s">
        <v>51</v>
      </c>
      <c r="B30" s="57" t="s">
        <v>52</v>
      </c>
      <c r="C30" s="53">
        <v>5287.7899024100006</v>
      </c>
      <c r="D30" s="54">
        <v>6500.6600642800004</v>
      </c>
      <c r="E30" s="54">
        <v>7490.2951793000002</v>
      </c>
      <c r="F30" s="55">
        <v>8001.9551288800003</v>
      </c>
    </row>
    <row r="31" spans="1:6">
      <c r="A31" s="58" t="s">
        <v>53</v>
      </c>
      <c r="B31" s="59" t="s">
        <v>54</v>
      </c>
      <c r="C31" s="53">
        <v>5287.7899024100006</v>
      </c>
      <c r="D31" s="54">
        <v>6500.6600642800004</v>
      </c>
      <c r="E31" s="54">
        <v>7490.2951793000002</v>
      </c>
      <c r="F31" s="55">
        <v>8001.9551288800003</v>
      </c>
    </row>
    <row r="32" spans="1:6">
      <c r="A32" s="58" t="s">
        <v>55</v>
      </c>
      <c r="B32" s="59" t="s">
        <v>56</v>
      </c>
      <c r="C32" s="53">
        <v>0</v>
      </c>
      <c r="D32" s="54">
        <v>0</v>
      </c>
      <c r="E32" s="54">
        <v>0</v>
      </c>
      <c r="F32" s="55">
        <v>0</v>
      </c>
    </row>
    <row r="33" spans="1:6">
      <c r="A33" s="58" t="s">
        <v>57</v>
      </c>
      <c r="B33" s="59" t="s">
        <v>58</v>
      </c>
      <c r="C33" s="53">
        <v>0</v>
      </c>
      <c r="D33" s="54">
        <v>0</v>
      </c>
      <c r="E33" s="54">
        <v>0</v>
      </c>
      <c r="F33" s="55">
        <v>0</v>
      </c>
    </row>
    <row r="34" spans="1:6">
      <c r="A34" s="58" t="s">
        <v>59</v>
      </c>
      <c r="B34" s="59" t="s">
        <v>60</v>
      </c>
      <c r="C34" s="53">
        <v>0</v>
      </c>
      <c r="D34" s="54">
        <v>0</v>
      </c>
      <c r="E34" s="54">
        <v>0</v>
      </c>
      <c r="F34" s="55">
        <v>0</v>
      </c>
    </row>
    <row r="35" spans="1:6">
      <c r="A35" s="58" t="s">
        <v>61</v>
      </c>
      <c r="B35" s="59" t="s">
        <v>62</v>
      </c>
      <c r="C35" s="53">
        <v>0</v>
      </c>
      <c r="D35" s="54">
        <v>0</v>
      </c>
      <c r="E35" s="54">
        <v>0</v>
      </c>
      <c r="F35" s="55">
        <v>0</v>
      </c>
    </row>
    <row r="36" spans="1:6">
      <c r="A36" s="58" t="s">
        <v>63</v>
      </c>
      <c r="B36" s="59" t="s">
        <v>64</v>
      </c>
      <c r="C36" s="53">
        <v>0</v>
      </c>
      <c r="D36" s="54">
        <v>0</v>
      </c>
      <c r="E36" s="54">
        <v>0</v>
      </c>
      <c r="F36" s="55">
        <v>0</v>
      </c>
    </row>
    <row r="37" spans="1:6">
      <c r="A37" s="56" t="s">
        <v>65</v>
      </c>
      <c r="B37" s="57" t="s">
        <v>66</v>
      </c>
      <c r="C37" s="53">
        <v>0</v>
      </c>
      <c r="D37" s="54">
        <v>0</v>
      </c>
      <c r="E37" s="54">
        <v>11.242181218457597</v>
      </c>
      <c r="F37" s="55">
        <v>12.969425686220575</v>
      </c>
    </row>
    <row r="38" spans="1:6">
      <c r="A38" s="51" t="s">
        <v>67</v>
      </c>
      <c r="B38" s="52" t="s">
        <v>68</v>
      </c>
      <c r="C38" s="53">
        <v>23452.988023979997</v>
      </c>
      <c r="D38" s="54">
        <v>24795.711675480721</v>
      </c>
      <c r="E38" s="54">
        <v>25300.495452290004</v>
      </c>
      <c r="F38" s="55">
        <v>28723.896672020026</v>
      </c>
    </row>
    <row r="39" spans="1:6">
      <c r="A39" s="56" t="s">
        <v>69</v>
      </c>
      <c r="B39" s="57" t="s">
        <v>70</v>
      </c>
      <c r="C39" s="53">
        <v>12461.183361739999</v>
      </c>
      <c r="D39" s="54">
        <v>13143.897044949998</v>
      </c>
      <c r="E39" s="54">
        <v>11443.332895860003</v>
      </c>
      <c r="F39" s="55">
        <v>13624.498929030025</v>
      </c>
    </row>
    <row r="40" spans="1:6">
      <c r="A40" s="58" t="s">
        <v>71</v>
      </c>
      <c r="B40" s="59" t="s">
        <v>72</v>
      </c>
      <c r="C40" s="53">
        <v>2935.1208867599998</v>
      </c>
      <c r="D40" s="54">
        <v>3895.9419298300008</v>
      </c>
      <c r="E40" s="54">
        <v>2971.2417056900008</v>
      </c>
      <c r="F40" s="55">
        <v>3806.5408495500001</v>
      </c>
    </row>
    <row r="41" spans="1:6">
      <c r="A41" s="58" t="s">
        <v>73</v>
      </c>
      <c r="B41" s="59" t="s">
        <v>74</v>
      </c>
      <c r="C41" s="53">
        <v>9526.062474979999</v>
      </c>
      <c r="D41" s="54">
        <v>9247.9551151199976</v>
      </c>
      <c r="E41" s="54">
        <v>8472.0911901700019</v>
      </c>
      <c r="F41" s="55">
        <v>9817.9580794800258</v>
      </c>
    </row>
    <row r="42" spans="1:6">
      <c r="A42" s="58" t="s">
        <v>75</v>
      </c>
      <c r="B42" s="59" t="s">
        <v>76</v>
      </c>
      <c r="C42" s="53">
        <v>0</v>
      </c>
      <c r="D42" s="54">
        <v>0</v>
      </c>
      <c r="E42" s="54">
        <v>0</v>
      </c>
      <c r="F42" s="55">
        <v>0</v>
      </c>
    </row>
    <row r="43" spans="1:6">
      <c r="A43" s="58" t="s">
        <v>77</v>
      </c>
      <c r="B43" s="59" t="s">
        <v>78</v>
      </c>
      <c r="C43" s="53">
        <v>0</v>
      </c>
      <c r="D43" s="54">
        <v>0</v>
      </c>
      <c r="E43" s="54">
        <v>0</v>
      </c>
      <c r="F43" s="55">
        <v>0</v>
      </c>
    </row>
    <row r="44" spans="1:6">
      <c r="A44" s="56" t="s">
        <v>79</v>
      </c>
      <c r="B44" s="57" t="s">
        <v>80</v>
      </c>
      <c r="C44" s="53">
        <v>10991.804662239998</v>
      </c>
      <c r="D44" s="54">
        <v>11651.814630530722</v>
      </c>
      <c r="E44" s="54">
        <v>13857.162556429999</v>
      </c>
      <c r="F44" s="55">
        <v>15099.397742989999</v>
      </c>
    </row>
    <row r="45" spans="1:6">
      <c r="A45" s="58" t="s">
        <v>81</v>
      </c>
      <c r="B45" s="59" t="s">
        <v>72</v>
      </c>
      <c r="C45" s="53">
        <v>3717.4489401399987</v>
      </c>
      <c r="D45" s="54">
        <v>4192.6905662300023</v>
      </c>
      <c r="E45" s="54">
        <v>4680.0695706399974</v>
      </c>
      <c r="F45" s="55">
        <v>5264.0215797900019</v>
      </c>
    </row>
    <row r="46" spans="1:6">
      <c r="A46" s="58" t="s">
        <v>82</v>
      </c>
      <c r="B46" s="59" t="s">
        <v>74</v>
      </c>
      <c r="C46" s="53">
        <v>7274.3557220999992</v>
      </c>
      <c r="D46" s="54">
        <v>7406.9993660099935</v>
      </c>
      <c r="E46" s="54">
        <v>9124.2215143500016</v>
      </c>
      <c r="F46" s="55">
        <v>9771.4875891099964</v>
      </c>
    </row>
    <row r="47" spans="1:6">
      <c r="A47" s="58" t="s">
        <v>83</v>
      </c>
      <c r="B47" s="59" t="s">
        <v>84</v>
      </c>
      <c r="C47" s="53">
        <v>0</v>
      </c>
      <c r="D47" s="54">
        <v>52.124698290727267</v>
      </c>
      <c r="E47" s="54">
        <v>52.871471440000008</v>
      </c>
      <c r="F47" s="55">
        <v>63.888574089999992</v>
      </c>
    </row>
    <row r="48" spans="1:6">
      <c r="A48" s="51" t="s">
        <v>85</v>
      </c>
      <c r="B48" s="52" t="s">
        <v>86</v>
      </c>
      <c r="C48" s="53">
        <v>3756.0030914700042</v>
      </c>
      <c r="D48" s="54">
        <v>2723.4530737700002</v>
      </c>
      <c r="E48" s="54">
        <v>3136.1332719000002</v>
      </c>
      <c r="F48" s="55">
        <v>2558.9227899100015</v>
      </c>
    </row>
    <row r="49" spans="1:6">
      <c r="A49" s="56" t="s">
        <v>87</v>
      </c>
      <c r="B49" s="57" t="s">
        <v>88</v>
      </c>
      <c r="C49" s="53">
        <v>88.206733269999987</v>
      </c>
      <c r="D49" s="54">
        <v>33.9838928</v>
      </c>
      <c r="E49" s="54">
        <v>71.291474380000011</v>
      </c>
      <c r="F49" s="55">
        <v>76.713131700000005</v>
      </c>
    </row>
    <row r="50" spans="1:6">
      <c r="A50" s="58" t="s">
        <v>89</v>
      </c>
      <c r="B50" s="62" t="s">
        <v>90</v>
      </c>
      <c r="C50" s="53">
        <v>88.206733269999987</v>
      </c>
      <c r="D50" s="54">
        <v>21.374869799999999</v>
      </c>
      <c r="E50" s="54">
        <v>71.291474380000011</v>
      </c>
      <c r="F50" s="55">
        <v>69.092433900000003</v>
      </c>
    </row>
    <row r="51" spans="1:6">
      <c r="A51" s="58" t="s">
        <v>91</v>
      </c>
      <c r="B51" s="62" t="s">
        <v>92</v>
      </c>
      <c r="C51" s="53">
        <v>0</v>
      </c>
      <c r="D51" s="54">
        <v>12.609023000000001</v>
      </c>
      <c r="E51" s="54">
        <v>0</v>
      </c>
      <c r="F51" s="55">
        <v>7.6206978000000003</v>
      </c>
    </row>
    <row r="52" spans="1:6">
      <c r="A52" s="56" t="s">
        <v>93</v>
      </c>
      <c r="B52" s="57" t="s">
        <v>94</v>
      </c>
      <c r="C52" s="53">
        <v>3667.7963582000007</v>
      </c>
      <c r="D52" s="54">
        <v>2689.4691809700003</v>
      </c>
      <c r="E52" s="54">
        <v>3064.84179752</v>
      </c>
      <c r="F52" s="55">
        <v>2482.2096582099998</v>
      </c>
    </row>
    <row r="53" spans="1:6">
      <c r="A53" s="58" t="s">
        <v>95</v>
      </c>
      <c r="B53" s="62" t="s">
        <v>90</v>
      </c>
      <c r="C53" s="53">
        <v>87.724310150000008</v>
      </c>
      <c r="D53" s="54">
        <v>9.4099319700000006</v>
      </c>
      <c r="E53" s="54">
        <v>10.70447177</v>
      </c>
      <c r="F53" s="55">
        <v>6.9299949999999999</v>
      </c>
    </row>
    <row r="54" spans="1:6">
      <c r="A54" s="58" t="s">
        <v>96</v>
      </c>
      <c r="B54" s="62" t="s">
        <v>92</v>
      </c>
      <c r="C54" s="53">
        <v>3580.0720480500004</v>
      </c>
      <c r="D54" s="54">
        <v>2680.0592490000004</v>
      </c>
      <c r="E54" s="54">
        <v>3054.1373257499999</v>
      </c>
      <c r="F54" s="55">
        <v>2475.2796632099999</v>
      </c>
    </row>
    <row r="55" spans="1:6">
      <c r="A55" s="56" t="s">
        <v>97</v>
      </c>
      <c r="B55" s="57" t="s">
        <v>98</v>
      </c>
      <c r="C55" s="53">
        <v>3.865352482534945E-12</v>
      </c>
      <c r="D55" s="54">
        <v>0</v>
      </c>
      <c r="E55" s="54">
        <v>-2.2737367544323206E-13</v>
      </c>
      <c r="F55" s="55">
        <v>1.7053025658242404E-12</v>
      </c>
    </row>
    <row r="56" spans="1:6">
      <c r="A56" s="58" t="s">
        <v>99</v>
      </c>
      <c r="B56" s="62" t="s">
        <v>90</v>
      </c>
      <c r="C56" s="53">
        <v>0</v>
      </c>
      <c r="D56" s="54">
        <v>-4.5474735088646412E-13</v>
      </c>
      <c r="E56" s="54">
        <v>-2.2737367544323206E-13</v>
      </c>
      <c r="F56" s="55">
        <v>7.9580786405131221E-13</v>
      </c>
    </row>
    <row r="57" spans="1:6">
      <c r="A57" s="58" t="s">
        <v>100</v>
      </c>
      <c r="B57" s="62" t="s">
        <v>92</v>
      </c>
      <c r="C57" s="53">
        <v>4.5474735088646412E-12</v>
      </c>
      <c r="D57" s="54">
        <v>0</v>
      </c>
      <c r="E57" s="54">
        <v>0</v>
      </c>
      <c r="F57" s="55">
        <v>0</v>
      </c>
    </row>
    <row r="58" spans="1:6">
      <c r="A58" s="51" t="s">
        <v>101</v>
      </c>
      <c r="B58" s="52" t="s">
        <v>102</v>
      </c>
      <c r="C58" s="53">
        <v>53333.55870568777</v>
      </c>
      <c r="D58" s="54">
        <v>56447.628954592961</v>
      </c>
      <c r="E58" s="54">
        <v>63072.085192312719</v>
      </c>
      <c r="F58" s="55">
        <v>72339.559115841432</v>
      </c>
    </row>
    <row r="59" spans="1:6">
      <c r="A59" s="56" t="s">
        <v>103</v>
      </c>
      <c r="B59" s="57" t="s">
        <v>104</v>
      </c>
      <c r="C59" s="53">
        <v>12359.960359752993</v>
      </c>
      <c r="D59" s="54">
        <v>11212.406990590986</v>
      </c>
      <c r="E59" s="54">
        <v>13460.350174614752</v>
      </c>
      <c r="F59" s="55">
        <v>19227.297438359994</v>
      </c>
    </row>
    <row r="60" spans="1:6">
      <c r="A60" s="58" t="s">
        <v>105</v>
      </c>
      <c r="B60" s="62" t="s">
        <v>106</v>
      </c>
      <c r="C60" s="53">
        <v>8447.9824749429936</v>
      </c>
      <c r="D60" s="54">
        <v>10406.153832470985</v>
      </c>
      <c r="E60" s="54">
        <v>12212.826115368005</v>
      </c>
      <c r="F60" s="55">
        <v>14839.179652119999</v>
      </c>
    </row>
    <row r="61" spans="1:6">
      <c r="A61" s="58" t="s">
        <v>107</v>
      </c>
      <c r="B61" s="60" t="s">
        <v>108</v>
      </c>
      <c r="C61" s="53">
        <v>307.35116619000001</v>
      </c>
      <c r="D61" s="54">
        <v>407.98997182000005</v>
      </c>
      <c r="E61" s="54">
        <v>325.18225595000001</v>
      </c>
      <c r="F61" s="55">
        <v>346.52030000000002</v>
      </c>
    </row>
    <row r="62" spans="1:6">
      <c r="A62" s="58" t="s">
        <v>109</v>
      </c>
      <c r="B62" s="60" t="s">
        <v>110</v>
      </c>
      <c r="C62" s="53">
        <v>8140.6313087529916</v>
      </c>
      <c r="D62" s="54">
        <v>9998.163860650986</v>
      </c>
      <c r="E62" s="54">
        <v>11887.643859418004</v>
      </c>
      <c r="F62" s="55">
        <v>14492.659352119997</v>
      </c>
    </row>
    <row r="63" spans="1:6">
      <c r="A63" s="58" t="s">
        <v>111</v>
      </c>
      <c r="B63" s="60" t="s">
        <v>98</v>
      </c>
      <c r="C63" s="53">
        <v>0</v>
      </c>
      <c r="D63" s="54">
        <v>0</v>
      </c>
      <c r="E63" s="54">
        <v>0</v>
      </c>
      <c r="F63" s="55">
        <v>0</v>
      </c>
    </row>
    <row r="64" spans="1:6">
      <c r="A64" s="58" t="s">
        <v>112</v>
      </c>
      <c r="B64" s="59" t="s">
        <v>113</v>
      </c>
      <c r="C64" s="53">
        <v>1626.1011142699999</v>
      </c>
      <c r="D64" s="54">
        <v>568.11166962999994</v>
      </c>
      <c r="E64" s="54">
        <v>658.48314680999988</v>
      </c>
      <c r="F64" s="55">
        <v>3676.0138502300001</v>
      </c>
    </row>
    <row r="65" spans="1:6">
      <c r="A65" s="58" t="s">
        <v>114</v>
      </c>
      <c r="B65" s="59" t="s">
        <v>115</v>
      </c>
      <c r="C65" s="53">
        <v>0</v>
      </c>
      <c r="D65" s="54">
        <v>0</v>
      </c>
      <c r="E65" s="54">
        <v>0</v>
      </c>
      <c r="F65" s="55">
        <v>0</v>
      </c>
    </row>
    <row r="66" spans="1:6">
      <c r="A66" s="58" t="s">
        <v>116</v>
      </c>
      <c r="B66" s="59" t="s">
        <v>117</v>
      </c>
      <c r="C66" s="53">
        <v>0.62731150000000002</v>
      </c>
      <c r="D66" s="54">
        <v>0.57839280000000004</v>
      </c>
      <c r="E66" s="54">
        <v>0.52351123999999993</v>
      </c>
      <c r="F66" s="55">
        <v>33.786372589999999</v>
      </c>
    </row>
    <row r="67" spans="1:6">
      <c r="A67" s="58" t="s">
        <v>118</v>
      </c>
      <c r="B67" s="59" t="s">
        <v>119</v>
      </c>
      <c r="C67" s="53">
        <v>424.27433403999993</v>
      </c>
      <c r="D67" s="54">
        <v>237.56309569000001</v>
      </c>
      <c r="E67" s="54">
        <v>588.51740119674525</v>
      </c>
      <c r="F67" s="55">
        <v>678.31756342000017</v>
      </c>
    </row>
    <row r="68" spans="1:6">
      <c r="A68" s="58" t="s">
        <v>120</v>
      </c>
      <c r="B68" s="59" t="s">
        <v>121</v>
      </c>
      <c r="C68" s="53">
        <v>0</v>
      </c>
      <c r="D68" s="54">
        <v>0</v>
      </c>
      <c r="E68" s="54">
        <v>0</v>
      </c>
      <c r="F68" s="55">
        <v>0</v>
      </c>
    </row>
    <row r="69" spans="1:6">
      <c r="A69" s="56" t="s">
        <v>122</v>
      </c>
      <c r="B69" s="57" t="s">
        <v>123</v>
      </c>
      <c r="C69" s="53">
        <v>40478.48850099284</v>
      </c>
      <c r="D69" s="54">
        <v>40928.018177134058</v>
      </c>
      <c r="E69" s="54">
        <v>46073.436661666674</v>
      </c>
      <c r="F69" s="55">
        <v>49273.622622197436</v>
      </c>
    </row>
    <row r="70" spans="1:6">
      <c r="A70" s="58" t="s">
        <v>124</v>
      </c>
      <c r="B70" s="59" t="s">
        <v>125</v>
      </c>
      <c r="C70" s="53">
        <v>34388.747740309991</v>
      </c>
      <c r="D70" s="54">
        <v>34235.458129709499</v>
      </c>
      <c r="E70" s="54">
        <v>37516.366303590003</v>
      </c>
      <c r="F70" s="55">
        <v>42033.435560839986</v>
      </c>
    </row>
    <row r="71" spans="1:6">
      <c r="A71" s="58" t="s">
        <v>126</v>
      </c>
      <c r="B71" s="59" t="s">
        <v>127</v>
      </c>
      <c r="C71" s="53">
        <v>2260.506865880001</v>
      </c>
      <c r="D71" s="54">
        <v>2838.6213030300005</v>
      </c>
      <c r="E71" s="54">
        <v>4413.2120095700029</v>
      </c>
      <c r="F71" s="55">
        <v>4019.9439390634002</v>
      </c>
    </row>
    <row r="72" spans="1:6">
      <c r="A72" s="58" t="s">
        <v>128</v>
      </c>
      <c r="B72" s="59" t="s">
        <v>129</v>
      </c>
      <c r="C72" s="53">
        <v>3254.6573262728461</v>
      </c>
      <c r="D72" s="54">
        <v>3210.8922530301197</v>
      </c>
      <c r="E72" s="54">
        <v>3487.9936100773352</v>
      </c>
      <c r="F72" s="55">
        <v>3220.2431222940568</v>
      </c>
    </row>
    <row r="73" spans="1:6">
      <c r="A73" s="58" t="s">
        <v>130</v>
      </c>
      <c r="B73" s="59" t="s">
        <v>131</v>
      </c>
      <c r="C73" s="53">
        <v>574.57656853000015</v>
      </c>
      <c r="D73" s="54">
        <v>643.04649136443629</v>
      </c>
      <c r="E73" s="54">
        <v>655.86473842933344</v>
      </c>
      <c r="F73" s="55">
        <v>0</v>
      </c>
    </row>
    <row r="74" spans="1:6">
      <c r="A74" s="56" t="s">
        <v>132</v>
      </c>
      <c r="B74" s="57" t="s">
        <v>133</v>
      </c>
      <c r="C74" s="53">
        <v>532.8196340400001</v>
      </c>
      <c r="D74" s="54">
        <v>895.70636790000003</v>
      </c>
      <c r="E74" s="54">
        <v>855.65423231999989</v>
      </c>
      <c r="F74" s="55">
        <v>1006.08234566</v>
      </c>
    </row>
    <row r="75" spans="1:6">
      <c r="A75" s="56" t="s">
        <v>134</v>
      </c>
      <c r="B75" s="57" t="s">
        <v>135</v>
      </c>
      <c r="C75" s="53">
        <v>1823.2653359019362</v>
      </c>
      <c r="D75" s="54">
        <v>3411.4974189679087</v>
      </c>
      <c r="E75" s="54">
        <v>2682.6441237113036</v>
      </c>
      <c r="F75" s="55">
        <v>2770.6409525939998</v>
      </c>
    </row>
    <row r="76" spans="1:6">
      <c r="A76" s="58" t="s">
        <v>136</v>
      </c>
      <c r="B76" s="62" t="s">
        <v>90</v>
      </c>
      <c r="C76" s="53">
        <v>1293.125700606045</v>
      </c>
      <c r="D76" s="54">
        <v>2130.7213630629094</v>
      </c>
      <c r="E76" s="54">
        <v>1201.642104519105</v>
      </c>
      <c r="F76" s="55">
        <v>1302.2142361240008</v>
      </c>
    </row>
    <row r="77" spans="1:6">
      <c r="A77" s="58" t="s">
        <v>326</v>
      </c>
      <c r="B77" s="62" t="s">
        <v>325</v>
      </c>
      <c r="C77" s="53">
        <v>30.46702329</v>
      </c>
      <c r="D77" s="54">
        <v>0</v>
      </c>
      <c r="E77" s="54">
        <v>0</v>
      </c>
      <c r="F77" s="55">
        <v>0.34</v>
      </c>
    </row>
    <row r="78" spans="1:6">
      <c r="A78" s="58" t="s">
        <v>324</v>
      </c>
      <c r="B78" s="62" t="s">
        <v>323</v>
      </c>
      <c r="C78" s="53">
        <v>1262.658677316045</v>
      </c>
      <c r="D78" s="54">
        <v>2130.7213630629094</v>
      </c>
      <c r="E78" s="54">
        <v>1201.642104519105</v>
      </c>
      <c r="F78" s="55">
        <v>1301.8742361240002</v>
      </c>
    </row>
    <row r="79" spans="1:6">
      <c r="A79" s="58" t="s">
        <v>137</v>
      </c>
      <c r="B79" s="62" t="s">
        <v>92</v>
      </c>
      <c r="C79" s="53">
        <v>530.13963529589091</v>
      </c>
      <c r="D79" s="54">
        <v>1280.776055905</v>
      </c>
      <c r="E79" s="54">
        <v>1481.0020191922001</v>
      </c>
      <c r="F79" s="55">
        <v>1468.42671647</v>
      </c>
    </row>
    <row r="80" spans="1:6" ht="27">
      <c r="A80" s="56" t="s">
        <v>138</v>
      </c>
      <c r="B80" s="63" t="s">
        <v>139</v>
      </c>
      <c r="C80" s="53">
        <v>0</v>
      </c>
      <c r="D80" s="54">
        <v>0</v>
      </c>
      <c r="E80" s="54">
        <v>0</v>
      </c>
      <c r="F80" s="55">
        <v>61.915757030000002</v>
      </c>
    </row>
    <row r="81" spans="1:6">
      <c r="A81" s="58" t="s">
        <v>140</v>
      </c>
      <c r="B81" s="59" t="s">
        <v>141</v>
      </c>
      <c r="C81" s="53">
        <v>0</v>
      </c>
      <c r="D81" s="54">
        <v>0</v>
      </c>
      <c r="E81" s="54">
        <v>0</v>
      </c>
      <c r="F81" s="55">
        <v>61.89725</v>
      </c>
    </row>
    <row r="82" spans="1:6">
      <c r="A82" s="58" t="s">
        <v>142</v>
      </c>
      <c r="B82" s="60" t="s">
        <v>143</v>
      </c>
      <c r="C82" s="53">
        <v>0</v>
      </c>
      <c r="D82" s="54">
        <v>0</v>
      </c>
      <c r="E82" s="54">
        <v>0</v>
      </c>
      <c r="F82" s="55">
        <v>61.89725</v>
      </c>
    </row>
    <row r="83" spans="1:6">
      <c r="A83" s="58" t="s">
        <v>144</v>
      </c>
      <c r="B83" s="60" t="s">
        <v>145</v>
      </c>
      <c r="C83" s="53">
        <v>0</v>
      </c>
      <c r="D83" s="54">
        <v>0</v>
      </c>
      <c r="E83" s="54">
        <v>0</v>
      </c>
      <c r="F83" s="55">
        <v>0</v>
      </c>
    </row>
    <row r="84" spans="1:6">
      <c r="A84" s="58" t="s">
        <v>146</v>
      </c>
      <c r="B84" s="59" t="s">
        <v>147</v>
      </c>
      <c r="C84" s="53">
        <v>0</v>
      </c>
      <c r="D84" s="54">
        <v>0</v>
      </c>
      <c r="E84" s="54">
        <v>0</v>
      </c>
      <c r="F84" s="55">
        <v>0</v>
      </c>
    </row>
    <row r="85" spans="1:6">
      <c r="A85" s="58" t="s">
        <v>148</v>
      </c>
      <c r="B85" s="59" t="s">
        <v>149</v>
      </c>
      <c r="C85" s="53">
        <v>0</v>
      </c>
      <c r="D85" s="54">
        <v>0</v>
      </c>
      <c r="E85" s="54">
        <v>0</v>
      </c>
      <c r="F85" s="55">
        <v>1.8507029999999997E-2</v>
      </c>
    </row>
    <row r="86" spans="1:6">
      <c r="A86" s="64" t="s">
        <v>150</v>
      </c>
      <c r="B86" s="65" t="s">
        <v>151</v>
      </c>
      <c r="C86" s="66">
        <v>203637.96513401845</v>
      </c>
      <c r="D86" s="66">
        <v>207784.81594566</v>
      </c>
      <c r="E86" s="66">
        <v>225627.63800414474</v>
      </c>
      <c r="F86" s="67">
        <v>251622.28965999788</v>
      </c>
    </row>
    <row r="87" spans="1:6">
      <c r="A87" s="51" t="s">
        <v>152</v>
      </c>
      <c r="B87" s="52" t="s">
        <v>153</v>
      </c>
      <c r="C87" s="54">
        <v>81436.603590114057</v>
      </c>
      <c r="D87" s="54">
        <v>86033.123915802265</v>
      </c>
      <c r="E87" s="54">
        <v>93563.55577531358</v>
      </c>
      <c r="F87" s="55">
        <v>102634.9818733514</v>
      </c>
    </row>
    <row r="88" spans="1:6">
      <c r="A88" s="58" t="s">
        <v>154</v>
      </c>
      <c r="B88" s="68" t="s">
        <v>155</v>
      </c>
      <c r="C88" s="54">
        <v>73265.412937294066</v>
      </c>
      <c r="D88" s="54">
        <v>76299.829626422259</v>
      </c>
      <c r="E88" s="54">
        <v>82669.700354023604</v>
      </c>
      <c r="F88" s="55">
        <v>91684.835163971395</v>
      </c>
    </row>
    <row r="89" spans="1:6">
      <c r="A89" s="58" t="s">
        <v>156</v>
      </c>
      <c r="B89" s="68" t="s">
        <v>157</v>
      </c>
      <c r="C89" s="54">
        <v>8171.1906528199988</v>
      </c>
      <c r="D89" s="54">
        <v>9733.2942893800009</v>
      </c>
      <c r="E89" s="54">
        <v>10893.855421289994</v>
      </c>
      <c r="F89" s="55">
        <v>10950.146709379997</v>
      </c>
    </row>
    <row r="90" spans="1:6">
      <c r="A90" s="58" t="s">
        <v>158</v>
      </c>
      <c r="B90" s="59" t="s">
        <v>159</v>
      </c>
      <c r="C90" s="54">
        <v>8171.1906528199988</v>
      </c>
      <c r="D90" s="54">
        <v>9733.2942893800009</v>
      </c>
      <c r="E90" s="54">
        <v>10893.855421289994</v>
      </c>
      <c r="F90" s="55">
        <v>10950.146709379997</v>
      </c>
    </row>
    <row r="91" spans="1:6">
      <c r="A91" s="58" t="s">
        <v>160</v>
      </c>
      <c r="B91" s="59" t="s">
        <v>161</v>
      </c>
      <c r="C91" s="54">
        <v>0</v>
      </c>
      <c r="D91" s="54">
        <v>0</v>
      </c>
      <c r="E91" s="54">
        <v>0</v>
      </c>
      <c r="F91" s="55">
        <v>0</v>
      </c>
    </row>
    <row r="92" spans="1:6">
      <c r="A92" s="51" t="s">
        <v>162</v>
      </c>
      <c r="B92" s="52" t="s">
        <v>163</v>
      </c>
      <c r="C92" s="54">
        <v>63257.867523401947</v>
      </c>
      <c r="D92" s="54">
        <v>63130.515516549756</v>
      </c>
      <c r="E92" s="54">
        <v>71237.262276789115</v>
      </c>
      <c r="F92" s="55">
        <v>81742.664621078016</v>
      </c>
    </row>
    <row r="93" spans="1:6">
      <c r="A93" s="51" t="s">
        <v>164</v>
      </c>
      <c r="B93" s="52" t="s">
        <v>165</v>
      </c>
      <c r="C93" s="54">
        <v>0.88582787000000029</v>
      </c>
      <c r="D93" s="54">
        <v>0</v>
      </c>
      <c r="E93" s="54">
        <v>0</v>
      </c>
      <c r="F93" s="55">
        <v>0</v>
      </c>
    </row>
    <row r="94" spans="1:6">
      <c r="A94" s="51" t="s">
        <v>166</v>
      </c>
      <c r="B94" s="52" t="s">
        <v>106</v>
      </c>
      <c r="C94" s="54">
        <v>17955.633546382771</v>
      </c>
      <c r="D94" s="54">
        <v>20987.62028920123</v>
      </c>
      <c r="E94" s="54">
        <v>24885.161740238276</v>
      </c>
      <c r="F94" s="55">
        <v>25689.831644487324</v>
      </c>
    </row>
    <row r="95" spans="1:6">
      <c r="A95" s="58" t="s">
        <v>167</v>
      </c>
      <c r="B95" s="68" t="s">
        <v>168</v>
      </c>
      <c r="C95" s="54">
        <v>5849.0815289260154</v>
      </c>
      <c r="D95" s="54">
        <v>6211.074339359775</v>
      </c>
      <c r="E95" s="54">
        <v>8773.2855331548853</v>
      </c>
      <c r="F95" s="55">
        <v>8838.7279690899995</v>
      </c>
    </row>
    <row r="96" spans="1:6">
      <c r="A96" s="58" t="s">
        <v>169</v>
      </c>
      <c r="B96" s="68" t="s">
        <v>170</v>
      </c>
      <c r="C96" s="54">
        <v>12106.552017456757</v>
      </c>
      <c r="D96" s="54">
        <v>14776.545949841457</v>
      </c>
      <c r="E96" s="54">
        <v>16111.876207083389</v>
      </c>
      <c r="F96" s="55">
        <v>16851.103675397324</v>
      </c>
    </row>
    <row r="97" spans="1:6">
      <c r="A97" s="58" t="s">
        <v>171</v>
      </c>
      <c r="B97" s="68" t="s">
        <v>172</v>
      </c>
      <c r="C97" s="54">
        <v>0</v>
      </c>
      <c r="D97" s="54">
        <v>0</v>
      </c>
      <c r="E97" s="54">
        <v>0</v>
      </c>
      <c r="F97" s="55">
        <v>0</v>
      </c>
    </row>
    <row r="98" spans="1:6">
      <c r="A98" s="51" t="s">
        <v>173</v>
      </c>
      <c r="B98" s="52" t="s">
        <v>174</v>
      </c>
      <c r="C98" s="54">
        <v>1105.2408690699999</v>
      </c>
      <c r="D98" s="54">
        <v>1446.2933208500003</v>
      </c>
      <c r="E98" s="54">
        <v>1091.6135958899995</v>
      </c>
      <c r="F98" s="55">
        <v>835.04853808000007</v>
      </c>
    </row>
    <row r="99" spans="1:6">
      <c r="A99" s="58" t="s">
        <v>175</v>
      </c>
      <c r="B99" s="68" t="s">
        <v>176</v>
      </c>
      <c r="C99" s="54">
        <v>0</v>
      </c>
      <c r="D99" s="54">
        <v>0</v>
      </c>
      <c r="E99" s="54">
        <v>0</v>
      </c>
      <c r="F99" s="55">
        <v>0</v>
      </c>
    </row>
    <row r="100" spans="1:6">
      <c r="A100" s="58" t="s">
        <v>177</v>
      </c>
      <c r="B100" s="68" t="s">
        <v>178</v>
      </c>
      <c r="C100" s="54">
        <v>1105.2408690699999</v>
      </c>
      <c r="D100" s="54">
        <v>1446.2933208499999</v>
      </c>
      <c r="E100" s="54">
        <v>1091.6135958899999</v>
      </c>
      <c r="F100" s="55">
        <v>835.04853808000007</v>
      </c>
    </row>
    <row r="101" spans="1:6">
      <c r="A101" s="58" t="s">
        <v>179</v>
      </c>
      <c r="B101" s="68" t="s">
        <v>180</v>
      </c>
      <c r="C101" s="54">
        <v>0</v>
      </c>
      <c r="D101" s="54">
        <v>0</v>
      </c>
      <c r="E101" s="54">
        <v>0</v>
      </c>
      <c r="F101" s="55">
        <v>0</v>
      </c>
    </row>
    <row r="102" spans="1:6">
      <c r="A102" s="51" t="s">
        <v>181</v>
      </c>
      <c r="B102" s="52" t="s">
        <v>86</v>
      </c>
      <c r="C102" s="54">
        <v>663.22460557000034</v>
      </c>
      <c r="D102" s="54">
        <v>604.44517294099705</v>
      </c>
      <c r="E102" s="54">
        <v>434.80122084000106</v>
      </c>
      <c r="F102" s="55">
        <v>380.47897566999916</v>
      </c>
    </row>
    <row r="103" spans="1:6">
      <c r="A103" s="56" t="s">
        <v>182</v>
      </c>
      <c r="B103" s="57" t="s">
        <v>183</v>
      </c>
      <c r="C103" s="54">
        <v>93.336933540000004</v>
      </c>
      <c r="D103" s="54">
        <v>86.987538729999997</v>
      </c>
      <c r="E103" s="54">
        <v>84.229375680000004</v>
      </c>
      <c r="F103" s="55">
        <v>56.754832630000003</v>
      </c>
    </row>
    <row r="104" spans="1:6">
      <c r="A104" s="58" t="s">
        <v>184</v>
      </c>
      <c r="B104" s="59" t="s">
        <v>90</v>
      </c>
      <c r="C104" s="54">
        <v>93.336933540000004</v>
      </c>
      <c r="D104" s="54">
        <v>86.987538729999997</v>
      </c>
      <c r="E104" s="54">
        <v>84.229375680000004</v>
      </c>
      <c r="F104" s="55">
        <v>56.754832630000003</v>
      </c>
    </row>
    <row r="105" spans="1:6">
      <c r="A105" s="58" t="s">
        <v>185</v>
      </c>
      <c r="B105" s="59" t="s">
        <v>92</v>
      </c>
      <c r="C105" s="54">
        <v>0</v>
      </c>
      <c r="D105" s="54">
        <v>0</v>
      </c>
      <c r="E105" s="54">
        <v>0</v>
      </c>
      <c r="F105" s="55">
        <v>0</v>
      </c>
    </row>
    <row r="106" spans="1:6">
      <c r="A106" s="56" t="s">
        <v>186</v>
      </c>
      <c r="B106" s="57" t="s">
        <v>187</v>
      </c>
      <c r="C106" s="54">
        <v>569.88767203000009</v>
      </c>
      <c r="D106" s="54">
        <v>517.45763421100003</v>
      </c>
      <c r="E106" s="54">
        <v>350.57184515999995</v>
      </c>
      <c r="F106" s="55">
        <v>323.72414304</v>
      </c>
    </row>
    <row r="107" spans="1:6">
      <c r="A107" s="58" t="s">
        <v>188</v>
      </c>
      <c r="B107" s="59" t="s">
        <v>90</v>
      </c>
      <c r="C107" s="54">
        <v>569.79015329000003</v>
      </c>
      <c r="D107" s="54">
        <v>517.35874576100002</v>
      </c>
      <c r="E107" s="54">
        <v>350.47240671999992</v>
      </c>
      <c r="F107" s="55">
        <v>323.62430122000001</v>
      </c>
    </row>
    <row r="108" spans="1:6">
      <c r="A108" s="58" t="s">
        <v>189</v>
      </c>
      <c r="B108" s="59" t="s">
        <v>92</v>
      </c>
      <c r="C108" s="54">
        <v>9.7518740000000007E-2</v>
      </c>
      <c r="D108" s="54">
        <v>9.8888450000000003E-2</v>
      </c>
      <c r="E108" s="54">
        <v>9.9438440000000003E-2</v>
      </c>
      <c r="F108" s="55">
        <v>9.9841820000000012E-2</v>
      </c>
    </row>
    <row r="109" spans="1:6">
      <c r="A109" s="56" t="s">
        <v>190</v>
      </c>
      <c r="B109" s="57" t="s">
        <v>172</v>
      </c>
      <c r="C109" s="54">
        <v>2.1316282072803006E-13</v>
      </c>
      <c r="D109" s="54">
        <v>2.8421709430404007E-14</v>
      </c>
      <c r="E109" s="54">
        <v>-2.8421709430404007E-14</v>
      </c>
      <c r="F109" s="55">
        <v>2.8421709430404007E-14</v>
      </c>
    </row>
    <row r="110" spans="1:6">
      <c r="A110" s="58" t="s">
        <v>191</v>
      </c>
      <c r="B110" s="59" t="s">
        <v>90</v>
      </c>
      <c r="C110" s="54">
        <v>6.6791017161449417E-13</v>
      </c>
      <c r="D110" s="54">
        <v>2.8421709430404007E-14</v>
      </c>
      <c r="E110" s="54">
        <v>-2.8421709430404007E-14</v>
      </c>
      <c r="F110" s="55">
        <v>2.8421709430404007E-14</v>
      </c>
    </row>
    <row r="111" spans="1:6">
      <c r="A111" s="58" t="s">
        <v>192</v>
      </c>
      <c r="B111" s="59" t="s">
        <v>92</v>
      </c>
      <c r="C111" s="54">
        <v>0</v>
      </c>
      <c r="D111" s="54">
        <v>0</v>
      </c>
      <c r="E111" s="54">
        <v>0</v>
      </c>
      <c r="F111" s="55">
        <v>0</v>
      </c>
    </row>
    <row r="112" spans="1:6">
      <c r="A112" s="51" t="s">
        <v>193</v>
      </c>
      <c r="B112" s="52" t="s">
        <v>194</v>
      </c>
      <c r="C112" s="54">
        <v>17101.721179230004</v>
      </c>
      <c r="D112" s="54">
        <v>19133.02881298001</v>
      </c>
      <c r="E112" s="54">
        <v>21298.692793060003</v>
      </c>
      <c r="F112" s="55">
        <v>25013.028310920021</v>
      </c>
    </row>
    <row r="113" spans="1:6">
      <c r="A113" s="58" t="s">
        <v>195</v>
      </c>
      <c r="B113" s="68" t="s">
        <v>196</v>
      </c>
      <c r="C113" s="54">
        <v>2787.2731401799997</v>
      </c>
      <c r="D113" s="54">
        <v>3155.4701820700006</v>
      </c>
      <c r="E113" s="54">
        <v>3391.1478157699989</v>
      </c>
      <c r="F113" s="55">
        <v>3878.9357859500001</v>
      </c>
    </row>
    <row r="114" spans="1:6">
      <c r="A114" s="58" t="s">
        <v>197</v>
      </c>
      <c r="B114" s="68" t="s">
        <v>198</v>
      </c>
      <c r="C114" s="54">
        <v>640.47305457999994</v>
      </c>
      <c r="D114" s="54">
        <v>652.07677307999984</v>
      </c>
      <c r="E114" s="54">
        <v>737.99155223000002</v>
      </c>
      <c r="F114" s="55">
        <v>924.35883452999997</v>
      </c>
    </row>
    <row r="115" spans="1:6">
      <c r="A115" s="58" t="s">
        <v>199</v>
      </c>
      <c r="B115" s="68" t="s">
        <v>200</v>
      </c>
      <c r="C115" s="54">
        <v>13673.974984470002</v>
      </c>
      <c r="D115" s="54">
        <v>15325.481857830007</v>
      </c>
      <c r="E115" s="54">
        <v>17169.553425060003</v>
      </c>
      <c r="F115" s="55">
        <v>20209.733690440022</v>
      </c>
    </row>
    <row r="116" spans="1:6">
      <c r="A116" s="51" t="s">
        <v>201</v>
      </c>
      <c r="B116" s="52" t="s">
        <v>202</v>
      </c>
      <c r="C116" s="54">
        <v>22116.78799237965</v>
      </c>
      <c r="D116" s="54">
        <v>16449.788917335751</v>
      </c>
      <c r="E116" s="54">
        <v>13116.550602013713</v>
      </c>
      <c r="F116" s="55">
        <v>15326.255696411145</v>
      </c>
    </row>
    <row r="117" spans="1:6">
      <c r="A117" s="58" t="s">
        <v>203</v>
      </c>
      <c r="B117" s="68" t="s">
        <v>204</v>
      </c>
      <c r="C117" s="54">
        <v>0</v>
      </c>
      <c r="D117" s="54">
        <v>0</v>
      </c>
      <c r="E117" s="54">
        <v>0</v>
      </c>
      <c r="F117" s="55">
        <v>0</v>
      </c>
    </row>
    <row r="118" spans="1:6">
      <c r="A118" s="58" t="s">
        <v>205</v>
      </c>
      <c r="B118" s="59" t="s">
        <v>206</v>
      </c>
      <c r="C118" s="54">
        <v>0</v>
      </c>
      <c r="D118" s="54">
        <v>0</v>
      </c>
      <c r="E118" s="54">
        <v>0</v>
      </c>
      <c r="F118" s="55">
        <v>0</v>
      </c>
    </row>
    <row r="119" spans="1:6">
      <c r="A119" s="58" t="s">
        <v>207</v>
      </c>
      <c r="B119" s="59" t="s">
        <v>115</v>
      </c>
      <c r="C119" s="54">
        <v>0</v>
      </c>
      <c r="D119" s="54">
        <v>0</v>
      </c>
      <c r="E119" s="54">
        <v>0</v>
      </c>
      <c r="F119" s="55">
        <v>0</v>
      </c>
    </row>
    <row r="120" spans="1:6">
      <c r="A120" s="58" t="s">
        <v>208</v>
      </c>
      <c r="B120" s="59" t="s">
        <v>117</v>
      </c>
      <c r="C120" s="54">
        <v>0</v>
      </c>
      <c r="D120" s="54">
        <v>0</v>
      </c>
      <c r="E120" s="54">
        <v>0</v>
      </c>
      <c r="F120" s="55">
        <v>0</v>
      </c>
    </row>
    <row r="121" spans="1:6">
      <c r="A121" s="58" t="s">
        <v>209</v>
      </c>
      <c r="B121" s="59" t="s">
        <v>119</v>
      </c>
      <c r="C121" s="54">
        <v>0</v>
      </c>
      <c r="D121" s="54">
        <v>0</v>
      </c>
      <c r="E121" s="54">
        <v>0</v>
      </c>
      <c r="F121" s="55">
        <v>0</v>
      </c>
    </row>
    <row r="122" spans="1:6">
      <c r="A122" s="58" t="s">
        <v>210</v>
      </c>
      <c r="B122" s="59" t="s">
        <v>121</v>
      </c>
      <c r="C122" s="54">
        <v>0</v>
      </c>
      <c r="D122" s="54">
        <v>0</v>
      </c>
      <c r="E122" s="54">
        <v>0</v>
      </c>
      <c r="F122" s="55">
        <v>0</v>
      </c>
    </row>
    <row r="123" spans="1:6">
      <c r="A123" s="56" t="s">
        <v>211</v>
      </c>
      <c r="B123" s="57" t="s">
        <v>135</v>
      </c>
      <c r="C123" s="54">
        <v>23630.968637919646</v>
      </c>
      <c r="D123" s="54">
        <v>16449.788917335751</v>
      </c>
      <c r="E123" s="54">
        <v>13116.550602013713</v>
      </c>
      <c r="F123" s="55">
        <v>15326.255696411145</v>
      </c>
    </row>
    <row r="124" spans="1:6">
      <c r="A124" s="58" t="s">
        <v>212</v>
      </c>
      <c r="B124" s="59" t="s">
        <v>90</v>
      </c>
      <c r="C124" s="54">
        <v>12347.779202089647</v>
      </c>
      <c r="D124" s="54">
        <v>10123.954047713549</v>
      </c>
      <c r="E124" s="54">
        <v>8716.9718052002008</v>
      </c>
      <c r="F124" s="55">
        <v>9975.9311555911463</v>
      </c>
    </row>
    <row r="125" spans="1:6">
      <c r="A125" s="58" t="s">
        <v>213</v>
      </c>
      <c r="B125" s="59" t="s">
        <v>92</v>
      </c>
      <c r="C125" s="54">
        <v>9763.1847320999987</v>
      </c>
      <c r="D125" s="54">
        <v>6325.8348696222029</v>
      </c>
      <c r="E125" s="54">
        <v>4399.5787968135119</v>
      </c>
      <c r="F125" s="55">
        <v>5350.32454082</v>
      </c>
    </row>
    <row r="126" spans="1:6" ht="27">
      <c r="A126" s="56" t="s">
        <v>214</v>
      </c>
      <c r="B126" s="63" t="s">
        <v>215</v>
      </c>
      <c r="C126" s="54">
        <v>5.8240581900000015</v>
      </c>
      <c r="D126" s="54">
        <v>0</v>
      </c>
      <c r="E126" s="54">
        <v>0</v>
      </c>
      <c r="F126" s="55">
        <v>0</v>
      </c>
    </row>
    <row r="127" spans="1:6">
      <c r="A127" s="58" t="s">
        <v>216</v>
      </c>
      <c r="B127" s="59" t="s">
        <v>141</v>
      </c>
      <c r="C127" s="54">
        <v>5.8240581900000015</v>
      </c>
      <c r="D127" s="54">
        <v>0</v>
      </c>
      <c r="E127" s="54">
        <v>0</v>
      </c>
      <c r="F127" s="55">
        <v>0</v>
      </c>
    </row>
    <row r="128" spans="1:6">
      <c r="A128" s="58" t="s">
        <v>217</v>
      </c>
      <c r="B128" s="59" t="s">
        <v>143</v>
      </c>
      <c r="C128" s="54">
        <v>5.8240581900000015</v>
      </c>
      <c r="D128" s="54">
        <v>0</v>
      </c>
      <c r="E128" s="54">
        <v>0</v>
      </c>
      <c r="F128" s="55">
        <v>0</v>
      </c>
    </row>
    <row r="129" spans="1:6">
      <c r="A129" s="58" t="s">
        <v>218</v>
      </c>
      <c r="B129" s="59" t="s">
        <v>145</v>
      </c>
      <c r="C129" s="54">
        <v>0</v>
      </c>
      <c r="D129" s="54">
        <v>0</v>
      </c>
      <c r="E129" s="54">
        <v>0</v>
      </c>
      <c r="F129" s="55">
        <v>0</v>
      </c>
    </row>
    <row r="130" spans="1:6">
      <c r="A130" s="58" t="s">
        <v>219</v>
      </c>
      <c r="B130" s="59" t="s">
        <v>147</v>
      </c>
      <c r="C130" s="54">
        <v>0</v>
      </c>
      <c r="D130" s="54">
        <v>0</v>
      </c>
      <c r="E130" s="54">
        <v>0</v>
      </c>
      <c r="F130" s="55">
        <v>0</v>
      </c>
    </row>
    <row r="131" spans="1:6">
      <c r="A131" s="58" t="s">
        <v>220</v>
      </c>
      <c r="B131" s="59" t="s">
        <v>221</v>
      </c>
      <c r="C131" s="54">
        <v>0</v>
      </c>
      <c r="D131" s="54">
        <v>0</v>
      </c>
      <c r="E131" s="54">
        <v>0</v>
      </c>
      <c r="F131" s="55">
        <v>0</v>
      </c>
    </row>
    <row r="132" spans="1:6">
      <c r="A132" s="69" t="s">
        <v>222</v>
      </c>
      <c r="B132" s="70" t="s">
        <v>223</v>
      </c>
      <c r="C132" s="71">
        <f t="shared" ref="C132:F132" si="0">+C4-C86+C93</f>
        <v>941.21955110468207</v>
      </c>
      <c r="D132" s="71">
        <f t="shared" si="0"/>
        <v>20170.605793775205</v>
      </c>
      <c r="E132" s="71">
        <f t="shared" si="0"/>
        <v>21877.151505829155</v>
      </c>
      <c r="F132" s="72">
        <f t="shared" si="0"/>
        <v>21403.54239380025</v>
      </c>
    </row>
    <row r="133" spans="1:6">
      <c r="A133" s="69" t="s">
        <v>224</v>
      </c>
      <c r="B133" s="70" t="s">
        <v>225</v>
      </c>
      <c r="C133" s="71">
        <f t="shared" ref="C133:F133" si="1">+C4-C86</f>
        <v>940.33372323468211</v>
      </c>
      <c r="D133" s="71">
        <f t="shared" si="1"/>
        <v>20170.605793775205</v>
      </c>
      <c r="E133" s="71">
        <f t="shared" si="1"/>
        <v>21877.151505829155</v>
      </c>
      <c r="F133" s="72">
        <f t="shared" si="1"/>
        <v>21403.54239380025</v>
      </c>
    </row>
    <row r="134" spans="1:6" s="1" customFormat="1" ht="13.2">
      <c r="A134" s="73"/>
      <c r="B134" s="1" t="s">
        <v>226</v>
      </c>
      <c r="F134" s="74"/>
    </row>
    <row r="135" spans="1:6">
      <c r="A135" s="64" t="s">
        <v>227</v>
      </c>
      <c r="B135" s="65" t="s">
        <v>228</v>
      </c>
      <c r="C135" s="75">
        <v>26020.635807800645</v>
      </c>
      <c r="D135" s="75">
        <v>22012.5550894997</v>
      </c>
      <c r="E135" s="75">
        <v>32933.885785498329</v>
      </c>
      <c r="F135" s="76">
        <v>30728.795862909763</v>
      </c>
    </row>
    <row r="136" spans="1:6">
      <c r="A136" s="56" t="s">
        <v>229</v>
      </c>
      <c r="B136" s="77" t="s">
        <v>230</v>
      </c>
      <c r="C136" s="54">
        <v>26341.322959230649</v>
      </c>
      <c r="D136" s="54">
        <v>22568.318396109702</v>
      </c>
      <c r="E136" s="54">
        <v>33443.020194088327</v>
      </c>
      <c r="F136" s="55">
        <v>31240.020347069763</v>
      </c>
    </row>
    <row r="137" spans="1:6">
      <c r="A137" s="58" t="s">
        <v>231</v>
      </c>
      <c r="B137" s="59" t="s">
        <v>232</v>
      </c>
      <c r="C137" s="54">
        <v>15455.592971616752</v>
      </c>
      <c r="D137" s="54">
        <v>14816.949223952</v>
      </c>
      <c r="E137" s="54">
        <v>14893.309766650666</v>
      </c>
      <c r="F137" s="55">
        <v>14306.177048276666</v>
      </c>
    </row>
    <row r="138" spans="1:6">
      <c r="A138" s="58" t="s">
        <v>233</v>
      </c>
      <c r="B138" s="59" t="s">
        <v>234</v>
      </c>
      <c r="C138" s="54">
        <v>10256.625504543897</v>
      </c>
      <c r="D138" s="54">
        <v>7142.1785861276994</v>
      </c>
      <c r="E138" s="54">
        <v>16445.844869007666</v>
      </c>
      <c r="F138" s="55">
        <v>15330.243292083096</v>
      </c>
    </row>
    <row r="139" spans="1:6">
      <c r="A139" s="58" t="s">
        <v>235</v>
      </c>
      <c r="B139" s="59" t="s">
        <v>236</v>
      </c>
      <c r="C139" s="54">
        <v>527.18934956999999</v>
      </c>
      <c r="D139" s="54">
        <v>401.73142887</v>
      </c>
      <c r="E139" s="54">
        <v>753.15928157999986</v>
      </c>
      <c r="F139" s="55">
        <v>1227.6801363500001</v>
      </c>
    </row>
    <row r="140" spans="1:6">
      <c r="A140" s="58" t="s">
        <v>237</v>
      </c>
      <c r="B140" s="59" t="s">
        <v>238</v>
      </c>
      <c r="C140" s="54">
        <v>101.91513350000001</v>
      </c>
      <c r="D140" s="54">
        <v>207.45915716000002</v>
      </c>
      <c r="E140" s="54">
        <v>1350.7062768499998</v>
      </c>
      <c r="F140" s="55">
        <v>375.91987036</v>
      </c>
    </row>
    <row r="141" spans="1:6">
      <c r="A141" s="56" t="s">
        <v>239</v>
      </c>
      <c r="B141" s="77" t="s">
        <v>240</v>
      </c>
      <c r="C141" s="54">
        <v>120.0756740700001</v>
      </c>
      <c r="D141" s="54">
        <v>90.533649739999788</v>
      </c>
      <c r="E141" s="54">
        <v>704.74287824999988</v>
      </c>
      <c r="F141" s="55">
        <v>84.002272270000503</v>
      </c>
    </row>
    <row r="142" spans="1:6">
      <c r="A142" s="56" t="s">
        <v>241</v>
      </c>
      <c r="B142" s="77" t="s">
        <v>242</v>
      </c>
      <c r="C142" s="54">
        <v>0.12</v>
      </c>
      <c r="D142" s="54">
        <v>8.5500000000000007E-2</v>
      </c>
      <c r="E142" s="54">
        <v>0.26805000000000001</v>
      </c>
      <c r="F142" s="55">
        <v>0.68839600000000001</v>
      </c>
    </row>
    <row r="143" spans="1:6">
      <c r="A143" s="56" t="s">
        <v>243</v>
      </c>
      <c r="B143" s="77" t="s">
        <v>244</v>
      </c>
      <c r="C143" s="54">
        <v>-440.88282550000008</v>
      </c>
      <c r="D143" s="54">
        <v>-646.38245634999987</v>
      </c>
      <c r="E143" s="54">
        <v>-1214.1453368399996</v>
      </c>
      <c r="F143" s="55">
        <v>-595.91515243000015</v>
      </c>
    </row>
    <row r="144" spans="1:6">
      <c r="A144" s="58" t="s">
        <v>245</v>
      </c>
      <c r="B144" s="59" t="s">
        <v>246</v>
      </c>
      <c r="C144" s="54">
        <v>136.29355928999999</v>
      </c>
      <c r="D144" s="54">
        <v>12.666558009999999</v>
      </c>
      <c r="E144" s="54">
        <v>425.12532905000012</v>
      </c>
      <c r="F144" s="55">
        <v>308.12246290000002</v>
      </c>
    </row>
    <row r="145" spans="1:6">
      <c r="A145" s="58" t="s">
        <v>247</v>
      </c>
      <c r="B145" s="59" t="s">
        <v>248</v>
      </c>
      <c r="C145" s="54">
        <v>0</v>
      </c>
      <c r="D145" s="54">
        <v>0</v>
      </c>
      <c r="E145" s="54">
        <v>0</v>
      </c>
      <c r="F145" s="55">
        <v>0</v>
      </c>
    </row>
    <row r="146" spans="1:6">
      <c r="A146" s="58" t="s">
        <v>249</v>
      </c>
      <c r="B146" s="59" t="s">
        <v>250</v>
      </c>
      <c r="C146" s="54">
        <v>-577.17638479000004</v>
      </c>
      <c r="D146" s="54">
        <v>-659.04901435999989</v>
      </c>
      <c r="E146" s="54">
        <v>-1639.2706658899997</v>
      </c>
      <c r="F146" s="55">
        <v>-904.03761533000022</v>
      </c>
    </row>
    <row r="147" spans="1:6">
      <c r="A147" s="58" t="s">
        <v>251</v>
      </c>
      <c r="B147" s="59" t="s">
        <v>252</v>
      </c>
      <c r="C147" s="54">
        <v>0</v>
      </c>
      <c r="D147" s="54">
        <v>0</v>
      </c>
      <c r="E147" s="54">
        <v>0</v>
      </c>
      <c r="F147" s="55">
        <v>0</v>
      </c>
    </row>
    <row r="148" spans="1:6">
      <c r="A148" s="69" t="s">
        <v>253</v>
      </c>
      <c r="B148" s="70" t="s">
        <v>254</v>
      </c>
      <c r="C148" s="78">
        <f t="shared" ref="C148:F148" si="2">+C86+C135</f>
        <v>229658.60094181908</v>
      </c>
      <c r="D148" s="78">
        <f t="shared" si="2"/>
        <v>229797.37103515968</v>
      </c>
      <c r="E148" s="78">
        <f t="shared" si="2"/>
        <v>258561.52378964308</v>
      </c>
      <c r="F148" s="79">
        <f t="shared" si="2"/>
        <v>282351.08552290767</v>
      </c>
    </row>
    <row r="149" spans="1:6">
      <c r="A149" s="69" t="s">
        <v>255</v>
      </c>
      <c r="B149" s="70" t="s">
        <v>256</v>
      </c>
      <c r="C149" s="78">
        <f t="shared" ref="C149:F149" si="3">+C4-C148</f>
        <v>-25080.302084565948</v>
      </c>
      <c r="D149" s="78">
        <f t="shared" si="3"/>
        <v>-1841.9492957244802</v>
      </c>
      <c r="E149" s="78">
        <f t="shared" si="3"/>
        <v>-11056.734279669181</v>
      </c>
      <c r="F149" s="79">
        <f t="shared" si="3"/>
        <v>-9325.2534691095352</v>
      </c>
    </row>
    <row r="150" spans="1:6">
      <c r="A150" s="80"/>
      <c r="B150" s="81" t="s">
        <v>257</v>
      </c>
      <c r="F150" s="82"/>
    </row>
    <row r="151" spans="1:6">
      <c r="A151" s="64" t="s">
        <v>258</v>
      </c>
      <c r="B151" s="65" t="s">
        <v>259</v>
      </c>
      <c r="F151" s="82"/>
    </row>
    <row r="152" spans="1:6">
      <c r="A152" s="83">
        <v>321</v>
      </c>
      <c r="B152" s="84" t="s">
        <v>260</v>
      </c>
      <c r="F152" s="82"/>
    </row>
    <row r="153" spans="1:6">
      <c r="A153" s="83">
        <v>3211</v>
      </c>
      <c r="B153" s="85" t="s">
        <v>261</v>
      </c>
      <c r="F153" s="82"/>
    </row>
    <row r="154" spans="1:6">
      <c r="A154" s="83">
        <v>3212</v>
      </c>
      <c r="B154" s="85" t="s">
        <v>262</v>
      </c>
      <c r="F154" s="82"/>
    </row>
    <row r="155" spans="1:6">
      <c r="A155" s="83">
        <v>3213</v>
      </c>
      <c r="B155" s="85" t="s">
        <v>263</v>
      </c>
      <c r="F155" s="82"/>
    </row>
    <row r="156" spans="1:6">
      <c r="A156" s="83">
        <v>3214</v>
      </c>
      <c r="B156" s="85" t="s">
        <v>264</v>
      </c>
      <c r="F156" s="82"/>
    </row>
    <row r="157" spans="1:6">
      <c r="A157" s="83">
        <v>3215</v>
      </c>
      <c r="B157" s="85" t="s">
        <v>265</v>
      </c>
      <c r="F157" s="82"/>
    </row>
    <row r="158" spans="1:6">
      <c r="A158" s="83">
        <v>3216</v>
      </c>
      <c r="B158" s="85" t="s">
        <v>266</v>
      </c>
      <c r="F158" s="82"/>
    </row>
    <row r="159" spans="1:6">
      <c r="A159" s="83">
        <v>3217</v>
      </c>
      <c r="B159" s="85" t="s">
        <v>267</v>
      </c>
      <c r="F159" s="82"/>
    </row>
    <row r="160" spans="1:6">
      <c r="A160" s="83">
        <v>3218</v>
      </c>
      <c r="B160" s="85" t="s">
        <v>268</v>
      </c>
      <c r="F160" s="82"/>
    </row>
    <row r="161" spans="1:6">
      <c r="A161" s="86" t="s">
        <v>269</v>
      </c>
      <c r="B161" s="84" t="s">
        <v>270</v>
      </c>
      <c r="F161" s="82"/>
    </row>
    <row r="162" spans="1:6">
      <c r="A162" s="83">
        <v>3221</v>
      </c>
      <c r="B162" s="85" t="s">
        <v>261</v>
      </c>
      <c r="F162" s="82"/>
    </row>
    <row r="163" spans="1:6">
      <c r="A163" s="83">
        <v>3222</v>
      </c>
      <c r="B163" s="85" t="s">
        <v>262</v>
      </c>
      <c r="F163" s="82"/>
    </row>
    <row r="164" spans="1:6">
      <c r="A164" s="83">
        <v>3223</v>
      </c>
      <c r="B164" s="85" t="s">
        <v>263</v>
      </c>
      <c r="F164" s="82"/>
    </row>
    <row r="165" spans="1:6">
      <c r="A165" s="83">
        <v>3224</v>
      </c>
      <c r="B165" s="85" t="s">
        <v>264</v>
      </c>
      <c r="F165" s="82"/>
    </row>
    <row r="166" spans="1:6">
      <c r="A166" s="83">
        <v>3225</v>
      </c>
      <c r="B166" s="85" t="s">
        <v>265</v>
      </c>
      <c r="F166" s="82"/>
    </row>
    <row r="167" spans="1:6">
      <c r="A167" s="83">
        <v>3226</v>
      </c>
      <c r="B167" s="85" t="s">
        <v>266</v>
      </c>
      <c r="F167" s="82"/>
    </row>
    <row r="168" spans="1:6">
      <c r="A168" s="83">
        <v>3227</v>
      </c>
      <c r="B168" s="85" t="s">
        <v>267</v>
      </c>
      <c r="F168" s="82"/>
    </row>
    <row r="169" spans="1:6">
      <c r="A169" s="83">
        <v>3228</v>
      </c>
      <c r="B169" s="85" t="s">
        <v>268</v>
      </c>
      <c r="F169" s="82"/>
    </row>
    <row r="170" spans="1:6">
      <c r="A170" s="83"/>
      <c r="B170" s="85"/>
      <c r="F170" s="82"/>
    </row>
    <row r="171" spans="1:6">
      <c r="A171" s="51" t="s">
        <v>271</v>
      </c>
      <c r="B171" s="52" t="s">
        <v>272</v>
      </c>
      <c r="F171" s="82"/>
    </row>
    <row r="172" spans="1:6">
      <c r="A172" s="86" t="s">
        <v>273</v>
      </c>
      <c r="B172" s="84" t="s">
        <v>274</v>
      </c>
      <c r="F172" s="82"/>
    </row>
    <row r="173" spans="1:6">
      <c r="A173" s="83">
        <v>3312</v>
      </c>
      <c r="B173" s="85" t="s">
        <v>262</v>
      </c>
      <c r="F173" s="82"/>
    </row>
    <row r="174" spans="1:6">
      <c r="A174" s="83" t="s">
        <v>275</v>
      </c>
      <c r="B174" s="85" t="s">
        <v>276</v>
      </c>
      <c r="F174" s="82"/>
    </row>
    <row r="175" spans="1:6">
      <c r="A175" s="83" t="s">
        <v>277</v>
      </c>
      <c r="B175" s="85" t="s">
        <v>264</v>
      </c>
      <c r="F175" s="82"/>
    </row>
    <row r="176" spans="1:6">
      <c r="A176" s="83" t="s">
        <v>278</v>
      </c>
      <c r="B176" s="85" t="s">
        <v>265</v>
      </c>
      <c r="F176" s="82"/>
    </row>
    <row r="177" spans="1:6">
      <c r="A177" s="83" t="s">
        <v>279</v>
      </c>
      <c r="B177" s="85" t="s">
        <v>266</v>
      </c>
      <c r="F177" s="82"/>
    </row>
    <row r="178" spans="1:6">
      <c r="A178" s="83" t="s">
        <v>280</v>
      </c>
      <c r="B178" s="85" t="s">
        <v>267</v>
      </c>
      <c r="F178" s="82"/>
    </row>
    <row r="179" spans="1:6">
      <c r="A179" s="83" t="s">
        <v>281</v>
      </c>
      <c r="B179" s="85" t="s">
        <v>282</v>
      </c>
      <c r="F179" s="82"/>
    </row>
    <row r="180" spans="1:6">
      <c r="A180" s="86" t="s">
        <v>283</v>
      </c>
      <c r="B180" s="84" t="s">
        <v>284</v>
      </c>
      <c r="F180" s="82"/>
    </row>
    <row r="181" spans="1:6">
      <c r="A181" s="83">
        <v>3321</v>
      </c>
      <c r="B181" s="85" t="s">
        <v>285</v>
      </c>
      <c r="F181" s="82"/>
    </row>
    <row r="182" spans="1:6">
      <c r="A182" s="83">
        <v>3322</v>
      </c>
      <c r="B182" s="85" t="s">
        <v>262</v>
      </c>
      <c r="F182" s="82"/>
    </row>
    <row r="183" spans="1:6">
      <c r="A183" s="83">
        <v>3323</v>
      </c>
      <c r="B183" s="85" t="s">
        <v>276</v>
      </c>
      <c r="F183" s="82"/>
    </row>
    <row r="184" spans="1:6">
      <c r="A184" s="83">
        <v>3324</v>
      </c>
      <c r="B184" s="85" t="s">
        <v>264</v>
      </c>
      <c r="F184" s="82"/>
    </row>
    <row r="185" spans="1:6">
      <c r="A185" s="83">
        <v>3325</v>
      </c>
      <c r="B185" s="85" t="s">
        <v>265</v>
      </c>
      <c r="F185" s="82"/>
    </row>
    <row r="186" spans="1:6">
      <c r="A186" s="83">
        <v>3326</v>
      </c>
      <c r="B186" s="85" t="s">
        <v>266</v>
      </c>
      <c r="F186" s="82"/>
    </row>
    <row r="187" spans="1:6">
      <c r="A187" s="83">
        <v>3327</v>
      </c>
      <c r="B187" s="85" t="s">
        <v>267</v>
      </c>
      <c r="F187" s="82"/>
    </row>
    <row r="188" spans="1:6">
      <c r="A188" s="83">
        <v>3328</v>
      </c>
      <c r="B188" s="85" t="s">
        <v>282</v>
      </c>
      <c r="F188" s="82"/>
    </row>
    <row r="189" spans="1:6">
      <c r="A189" s="83"/>
      <c r="B189" s="85"/>
      <c r="F189" s="82"/>
    </row>
    <row r="190" spans="1:6">
      <c r="A190" s="87" t="s">
        <v>286</v>
      </c>
      <c r="B190" s="2" t="s">
        <v>287</v>
      </c>
      <c r="C190" s="2"/>
      <c r="D190" s="2"/>
      <c r="E190" s="2"/>
      <c r="F190" s="88"/>
    </row>
  </sheetData>
  <phoneticPr fontId="20" type="noConversion"/>
  <pageMargins left="0.7" right="0.7" top="0.75" bottom="0.75" header="0.3" footer="0.3"/>
  <ignoredErrors>
    <ignoredError sqref="A79:A169 A4:A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Transacciones</vt:lpstr>
      <vt:lpstr>Transacciones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Reyes</dc:creator>
  <cp:lastModifiedBy>Milagro Michel Duron Lavaire</cp:lastModifiedBy>
  <dcterms:created xsi:type="dcterms:W3CDTF">2025-06-09T04:44:33Z</dcterms:created>
  <dcterms:modified xsi:type="dcterms:W3CDTF">2025-09-12T22:03:38Z</dcterms:modified>
</cp:coreProperties>
</file>